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rian.majestic\Desktop\Research\Projects\Joe Salazar\PRAPPE paper\Data Archive\"/>
    </mc:Choice>
  </mc:AlternateContent>
  <bookViews>
    <workbookView xWindow="0" yWindow="0" windowWidth="19200" windowHeight="6470" activeTab="5"/>
  </bookViews>
  <sheets>
    <sheet name="LQF" sheetId="1" r:id="rId1"/>
    <sheet name="def. pseudo-mineral groups(PMG)" sheetId="2" r:id="rId2"/>
    <sheet name="PMG %LQF" sheetId="3" r:id="rId3"/>
    <sheet name="Sheet4" sheetId="4" r:id="rId4"/>
    <sheet name="%disb by PMG" sheetId="5" r:id="rId5"/>
    <sheet name="%&lt;20 by PMG" sheetId="6" r:id="rId6"/>
    <sheet name="% mineral" sheetId="7" r:id="rId7"/>
    <sheet name="samplename" sheetId="8" r:id="rId8"/>
    <sheet name="PMG and Fe ox by date" sheetId="9" r:id="rId9"/>
    <sheet name="Sol total by day" sheetId="10" r:id="rId10"/>
    <sheet name="PMG and Fe ox by date (2)" sheetId="11" r:id="rId11"/>
    <sheet name="Sheet1" sheetId="12" r:id="rId12"/>
  </sheets>
  <calcPr calcId="162913"/>
  <fileRecoveryPr repairLoad="1"/>
</workbook>
</file>

<file path=xl/calcChain.xml><?xml version="1.0" encoding="utf-8"?>
<calcChain xmlns="http://schemas.openxmlformats.org/spreadsheetml/2006/main">
  <c r="B64" i="11" l="1"/>
  <c r="H63" i="11"/>
  <c r="G63" i="11"/>
  <c r="I63" i="11" s="1"/>
  <c r="B63" i="11"/>
  <c r="H62" i="11"/>
  <c r="I62" i="11" s="1"/>
  <c r="H61" i="11"/>
  <c r="I61" i="11" s="1"/>
  <c r="B61" i="11"/>
  <c r="I60" i="11"/>
  <c r="H60" i="11"/>
  <c r="B60" i="11"/>
  <c r="H59" i="11"/>
  <c r="I59" i="11" s="1"/>
  <c r="B59" i="11"/>
  <c r="I58" i="11"/>
  <c r="H58" i="11"/>
  <c r="B58" i="11"/>
  <c r="I57" i="11"/>
  <c r="H57" i="11"/>
  <c r="B57" i="11"/>
  <c r="I56" i="11"/>
  <c r="H56" i="11"/>
  <c r="B56" i="11"/>
  <c r="H55" i="11"/>
  <c r="I55" i="11" s="1"/>
  <c r="B55" i="11"/>
  <c r="I54" i="11"/>
  <c r="H54" i="11"/>
  <c r="B54" i="11"/>
  <c r="I53" i="11"/>
  <c r="H53" i="11"/>
  <c r="G53" i="11"/>
  <c r="B53" i="11"/>
  <c r="D64" i="11" s="1"/>
  <c r="B47" i="11"/>
  <c r="H46" i="11"/>
  <c r="I46" i="11" s="1"/>
  <c r="B46" i="11"/>
  <c r="H45" i="11"/>
  <c r="G45" i="11"/>
  <c r="I45" i="11" s="1"/>
  <c r="B45" i="11"/>
  <c r="H44" i="11"/>
  <c r="G44" i="11"/>
  <c r="I44" i="11" s="1"/>
  <c r="B44" i="11"/>
  <c r="H43" i="11"/>
  <c r="G43" i="11"/>
  <c r="I43" i="11" s="1"/>
  <c r="B43" i="11"/>
  <c r="H42" i="11"/>
  <c r="G42" i="11"/>
  <c r="I42" i="11" s="1"/>
  <c r="B42" i="11"/>
  <c r="H41" i="11"/>
  <c r="G41" i="11"/>
  <c r="I41" i="11" s="1"/>
  <c r="B41" i="11"/>
  <c r="H40" i="11"/>
  <c r="G40" i="11"/>
  <c r="I40" i="11" s="1"/>
  <c r="B40" i="11"/>
  <c r="H39" i="11"/>
  <c r="G39" i="11"/>
  <c r="I39" i="11" s="1"/>
  <c r="B39" i="11"/>
  <c r="H38" i="11"/>
  <c r="G38" i="11"/>
  <c r="I38" i="11" s="1"/>
  <c r="B38" i="11"/>
  <c r="H37" i="11"/>
  <c r="G37" i="11"/>
  <c r="I37" i="11" s="1"/>
  <c r="B37" i="11"/>
  <c r="H36" i="11"/>
  <c r="G36" i="11"/>
  <c r="I36" i="11" s="1"/>
  <c r="B36" i="11"/>
  <c r="D47" i="11" s="1"/>
  <c r="B30" i="11"/>
  <c r="I29" i="11"/>
  <c r="H29" i="11"/>
  <c r="B29" i="11"/>
  <c r="H28" i="11"/>
  <c r="G28" i="11"/>
  <c r="I28" i="11" s="1"/>
  <c r="B28" i="11"/>
  <c r="H27" i="11"/>
  <c r="G27" i="11"/>
  <c r="B27" i="11"/>
  <c r="H26" i="11"/>
  <c r="G26" i="11"/>
  <c r="I26" i="11" s="1"/>
  <c r="B26" i="11"/>
  <c r="G25" i="11"/>
  <c r="I25" i="11" s="1"/>
  <c r="B25" i="11"/>
  <c r="H24" i="11"/>
  <c r="G24" i="11"/>
  <c r="I24" i="11" s="1"/>
  <c r="B24" i="11"/>
  <c r="I23" i="11"/>
  <c r="H23" i="11"/>
  <c r="B23" i="11"/>
  <c r="I22" i="11"/>
  <c r="H22" i="11"/>
  <c r="G22" i="11"/>
  <c r="B22" i="11"/>
  <c r="I21" i="11"/>
  <c r="H21" i="11"/>
  <c r="G21" i="11"/>
  <c r="B21" i="11"/>
  <c r="I20" i="11"/>
  <c r="H20" i="11"/>
  <c r="G20" i="11"/>
  <c r="B20" i="11"/>
  <c r="I19" i="11"/>
  <c r="H19" i="11"/>
  <c r="G19" i="11"/>
  <c r="B19" i="11"/>
  <c r="D30" i="11" s="1"/>
  <c r="H13" i="11"/>
  <c r="C13" i="11"/>
  <c r="B13" i="11"/>
  <c r="H12" i="11"/>
  <c r="G12" i="11"/>
  <c r="C12" i="11"/>
  <c r="B12" i="11"/>
  <c r="H11" i="11"/>
  <c r="G11" i="11"/>
  <c r="C11" i="11"/>
  <c r="B11" i="11"/>
  <c r="H10" i="11"/>
  <c r="G10" i="11"/>
  <c r="C10" i="11"/>
  <c r="B10" i="11"/>
  <c r="H9" i="11"/>
  <c r="G9" i="11"/>
  <c r="C9" i="11"/>
  <c r="B9" i="11"/>
  <c r="H8" i="11"/>
  <c r="G8" i="11"/>
  <c r="C8" i="11"/>
  <c r="B8" i="11"/>
  <c r="H7" i="11"/>
  <c r="G7" i="11"/>
  <c r="C7" i="11"/>
  <c r="B7" i="11"/>
  <c r="H6" i="11"/>
  <c r="G6" i="11"/>
  <c r="C6" i="11"/>
  <c r="B6" i="11"/>
  <c r="H5" i="11"/>
  <c r="G5" i="11"/>
  <c r="C5" i="11"/>
  <c r="B5" i="11"/>
  <c r="H4" i="11"/>
  <c r="G4" i="11"/>
  <c r="C4" i="11"/>
  <c r="B4" i="11"/>
  <c r="H3" i="11"/>
  <c r="G3" i="11"/>
  <c r="I6" i="11" s="1"/>
  <c r="C3" i="11"/>
  <c r="I4" i="11" s="1"/>
  <c r="B3" i="11"/>
  <c r="D14" i="11" s="1"/>
  <c r="H63" i="9"/>
  <c r="G63" i="9"/>
  <c r="H62" i="9"/>
  <c r="H61" i="9"/>
  <c r="H60" i="9"/>
  <c r="H59" i="9"/>
  <c r="H58" i="9"/>
  <c r="H57" i="9"/>
  <c r="H56" i="9"/>
  <c r="H55" i="9"/>
  <c r="H54" i="9"/>
  <c r="H53" i="9"/>
  <c r="H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29" i="9"/>
  <c r="H28" i="9"/>
  <c r="G28" i="9"/>
  <c r="H27" i="9"/>
  <c r="G27" i="9"/>
  <c r="H26" i="9"/>
  <c r="G26" i="9"/>
  <c r="G25" i="9"/>
  <c r="H24" i="9"/>
  <c r="G24" i="9"/>
  <c r="H23" i="9"/>
  <c r="H22" i="9"/>
  <c r="G22" i="9"/>
  <c r="H21" i="9"/>
  <c r="G21" i="9"/>
  <c r="H20" i="9"/>
  <c r="G20" i="9"/>
  <c r="H19" i="9"/>
  <c r="G19" i="9"/>
  <c r="AR13" i="9"/>
  <c r="H13" i="9"/>
  <c r="AR12" i="9"/>
  <c r="AQ12" i="9"/>
  <c r="H12" i="9"/>
  <c r="G12" i="9"/>
  <c r="AR11" i="9"/>
  <c r="AQ11" i="9"/>
  <c r="H11" i="9"/>
  <c r="G11" i="9"/>
  <c r="AR10" i="9"/>
  <c r="AQ10" i="9"/>
  <c r="H10" i="9"/>
  <c r="G10" i="9"/>
  <c r="AR9" i="9"/>
  <c r="AQ9" i="9"/>
  <c r="H9" i="9"/>
  <c r="G9" i="9"/>
  <c r="AR8" i="9"/>
  <c r="AQ8" i="9"/>
  <c r="H8" i="9"/>
  <c r="G8" i="9"/>
  <c r="AR7" i="9"/>
  <c r="AQ7" i="9"/>
  <c r="H7" i="9"/>
  <c r="G7" i="9"/>
  <c r="AR6" i="9"/>
  <c r="AQ6" i="9"/>
  <c r="H6" i="9"/>
  <c r="G6" i="9"/>
  <c r="AR5" i="9"/>
  <c r="AQ5" i="9"/>
  <c r="H5" i="9"/>
  <c r="G5" i="9"/>
  <c r="AR4" i="9"/>
  <c r="AQ4" i="9"/>
  <c r="H4" i="9"/>
  <c r="G4" i="9"/>
  <c r="AR3" i="9"/>
  <c r="AQ3" i="9"/>
  <c r="H3" i="9"/>
  <c r="G3" i="9"/>
  <c r="K62" i="7"/>
  <c r="H62" i="7"/>
  <c r="E62" i="7"/>
  <c r="K61" i="7"/>
  <c r="H61" i="7"/>
  <c r="E61" i="7"/>
  <c r="K60" i="7"/>
  <c r="H60" i="7"/>
  <c r="E60" i="7"/>
  <c r="K59" i="7"/>
  <c r="H59" i="7"/>
  <c r="E59" i="7"/>
  <c r="K58" i="7"/>
  <c r="H58" i="7"/>
  <c r="E58" i="7"/>
  <c r="K57" i="7"/>
  <c r="H57" i="7"/>
  <c r="E57" i="7"/>
  <c r="K56" i="7"/>
  <c r="H56" i="7"/>
  <c r="E56" i="7"/>
  <c r="K55" i="7"/>
  <c r="H55" i="7"/>
  <c r="E55" i="7"/>
  <c r="K54" i="7"/>
  <c r="H54" i="7"/>
  <c r="E54" i="7"/>
  <c r="K53" i="7"/>
  <c r="H53" i="7"/>
  <c r="E53" i="7"/>
  <c r="K52" i="7"/>
  <c r="H52" i="7"/>
  <c r="E52" i="7"/>
  <c r="K51" i="7"/>
  <c r="H51" i="7"/>
  <c r="E51" i="7"/>
  <c r="K50" i="7"/>
  <c r="H50" i="7"/>
  <c r="E50" i="7"/>
  <c r="K49" i="7"/>
  <c r="H49" i="7"/>
  <c r="E49" i="7"/>
  <c r="K48" i="7"/>
  <c r="H48" i="7"/>
  <c r="E48" i="7"/>
  <c r="K47" i="7"/>
  <c r="H47" i="7"/>
  <c r="E47" i="7"/>
  <c r="K46" i="7"/>
  <c r="H46" i="7"/>
  <c r="E46" i="7"/>
  <c r="K45" i="7"/>
  <c r="H45" i="7"/>
  <c r="E45" i="7"/>
  <c r="K44" i="7"/>
  <c r="H44" i="7"/>
  <c r="E44" i="7"/>
  <c r="K43" i="7"/>
  <c r="H43" i="7"/>
  <c r="E43" i="7"/>
  <c r="K42" i="7"/>
  <c r="H42" i="7"/>
  <c r="E42" i="7"/>
  <c r="K41" i="7"/>
  <c r="H41" i="7"/>
  <c r="E41" i="7"/>
  <c r="K40" i="7"/>
  <c r="H40" i="7"/>
  <c r="E40" i="7"/>
  <c r="K39" i="7"/>
  <c r="H39" i="7"/>
  <c r="E39" i="7"/>
  <c r="K38" i="7"/>
  <c r="H38" i="7"/>
  <c r="E38" i="7"/>
  <c r="K37" i="7"/>
  <c r="H37" i="7"/>
  <c r="E37" i="7"/>
  <c r="K36" i="7"/>
  <c r="H36" i="7"/>
  <c r="E36" i="7"/>
  <c r="K35" i="7"/>
  <c r="H35" i="7"/>
  <c r="E35" i="7"/>
  <c r="K34" i="7"/>
  <c r="H34" i="7"/>
  <c r="E34" i="7"/>
  <c r="K33" i="7"/>
  <c r="H33" i="7"/>
  <c r="E33" i="7"/>
  <c r="K32" i="7"/>
  <c r="H32" i="7"/>
  <c r="E32" i="7"/>
  <c r="K31" i="7"/>
  <c r="H31" i="7"/>
  <c r="E31" i="7"/>
  <c r="K30" i="7"/>
  <c r="H30" i="7"/>
  <c r="E30" i="7"/>
  <c r="K29" i="7"/>
  <c r="H29" i="7"/>
  <c r="E29" i="7"/>
  <c r="K28" i="7"/>
  <c r="H28" i="7"/>
  <c r="E28" i="7"/>
  <c r="K27" i="7"/>
  <c r="H27" i="7"/>
  <c r="E27" i="7"/>
  <c r="K26" i="7"/>
  <c r="H26" i="7"/>
  <c r="E26" i="7"/>
  <c r="K25" i="7"/>
  <c r="H25" i="7"/>
  <c r="E25" i="7"/>
  <c r="K24" i="7"/>
  <c r="H24" i="7"/>
  <c r="E24" i="7"/>
  <c r="K23" i="7"/>
  <c r="H23" i="7"/>
  <c r="E23" i="7"/>
  <c r="K22" i="7"/>
  <c r="H22" i="7"/>
  <c r="E22" i="7"/>
  <c r="K21" i="7"/>
  <c r="H21" i="7"/>
  <c r="E21" i="7"/>
  <c r="K20" i="7"/>
  <c r="H20" i="7"/>
  <c r="E20" i="7"/>
  <c r="K19" i="7"/>
  <c r="H19" i="7"/>
  <c r="E19" i="7"/>
  <c r="K18" i="7"/>
  <c r="H18" i="7"/>
  <c r="E18" i="7"/>
  <c r="K17" i="7"/>
  <c r="H17" i="7"/>
  <c r="E17" i="7"/>
  <c r="K16" i="7"/>
  <c r="H16" i="7"/>
  <c r="E16" i="7"/>
  <c r="K15" i="7"/>
  <c r="H15" i="7"/>
  <c r="E15" i="7"/>
  <c r="K14" i="7"/>
  <c r="H14" i="7"/>
  <c r="E14" i="7"/>
  <c r="K13" i="7"/>
  <c r="H13" i="7"/>
  <c r="E13" i="7"/>
  <c r="K12" i="7"/>
  <c r="H12" i="7"/>
  <c r="E12" i="7"/>
  <c r="K11" i="7"/>
  <c r="H11" i="7"/>
  <c r="E11" i="7"/>
  <c r="K10" i="7"/>
  <c r="H10" i="7"/>
  <c r="E10" i="7"/>
  <c r="K9" i="7"/>
  <c r="H9" i="7"/>
  <c r="E9" i="7"/>
  <c r="K8" i="7"/>
  <c r="H8" i="7"/>
  <c r="E8" i="7"/>
  <c r="K7" i="7"/>
  <c r="H7" i="7"/>
  <c r="E7" i="7"/>
  <c r="K6" i="7"/>
  <c r="H6" i="7"/>
  <c r="E6" i="7"/>
  <c r="K5" i="7"/>
  <c r="H5" i="7"/>
  <c r="E5" i="7"/>
  <c r="K4" i="7"/>
  <c r="H4" i="7"/>
  <c r="E4" i="7"/>
  <c r="K3" i="7"/>
  <c r="H3" i="7"/>
  <c r="E3" i="7"/>
  <c r="K2" i="7"/>
  <c r="K63" i="7" s="1"/>
  <c r="H2" i="7"/>
  <c r="H63" i="7" s="1"/>
  <c r="E2" i="7"/>
  <c r="E63" i="7" s="1"/>
  <c r="I101" i="3"/>
  <c r="H101" i="3"/>
  <c r="F101" i="3"/>
  <c r="D101" i="3"/>
  <c r="I100" i="3"/>
  <c r="H100" i="3"/>
  <c r="F100" i="3"/>
  <c r="D100" i="3"/>
  <c r="I99" i="3"/>
  <c r="H99" i="3"/>
  <c r="F99" i="3"/>
  <c r="D99" i="3"/>
  <c r="I98" i="3"/>
  <c r="H98" i="3"/>
  <c r="F98" i="3"/>
  <c r="D98" i="3"/>
  <c r="I97" i="3"/>
  <c r="H97" i="3"/>
  <c r="F97" i="3"/>
  <c r="D97" i="3"/>
  <c r="I96" i="3"/>
  <c r="H96" i="3"/>
  <c r="F96" i="3"/>
  <c r="D96" i="3"/>
  <c r="I95" i="3"/>
  <c r="H95" i="3"/>
  <c r="F95" i="3"/>
  <c r="D95" i="3"/>
  <c r="I94" i="3"/>
  <c r="H94" i="3"/>
  <c r="F94" i="3"/>
  <c r="D94" i="3"/>
  <c r="I93" i="3"/>
  <c r="F93" i="3"/>
  <c r="D93" i="3"/>
  <c r="I92" i="3"/>
  <c r="H92" i="3"/>
  <c r="F92" i="3"/>
  <c r="D92" i="3"/>
  <c r="I91" i="3"/>
  <c r="H91" i="3"/>
  <c r="F91" i="3"/>
  <c r="D91" i="3"/>
  <c r="I90" i="3"/>
  <c r="H90" i="3"/>
  <c r="F90" i="3"/>
  <c r="D90" i="3"/>
  <c r="I89" i="3"/>
  <c r="H89" i="3"/>
  <c r="F89" i="3"/>
  <c r="D89" i="3"/>
  <c r="I88" i="3"/>
  <c r="H88" i="3"/>
  <c r="F88" i="3"/>
  <c r="D88" i="3"/>
  <c r="I87" i="3"/>
  <c r="H87" i="3"/>
  <c r="F87" i="3"/>
  <c r="D87" i="3"/>
  <c r="I86" i="3"/>
  <c r="H86" i="3"/>
  <c r="F86" i="3"/>
  <c r="D86" i="3"/>
  <c r="I85" i="3"/>
  <c r="H85" i="3"/>
  <c r="F85" i="3"/>
  <c r="D85" i="3"/>
  <c r="I84" i="3"/>
  <c r="H84" i="3"/>
  <c r="F84" i="3"/>
  <c r="D84" i="3"/>
  <c r="I83" i="3"/>
  <c r="H83" i="3"/>
  <c r="F83" i="3"/>
  <c r="D83" i="3"/>
  <c r="I82" i="3"/>
  <c r="H82" i="3"/>
  <c r="F82" i="3"/>
  <c r="D82" i="3"/>
  <c r="I81" i="3"/>
  <c r="H81" i="3"/>
  <c r="F81" i="3"/>
  <c r="D81" i="3"/>
  <c r="I80" i="3"/>
  <c r="H80" i="3"/>
  <c r="F80" i="3"/>
  <c r="D80" i="3"/>
  <c r="I79" i="3"/>
  <c r="H79" i="3"/>
  <c r="F79" i="3"/>
  <c r="D79" i="3"/>
  <c r="I78" i="3"/>
  <c r="H78" i="3"/>
  <c r="F78" i="3"/>
  <c r="D78" i="3"/>
  <c r="I77" i="3"/>
  <c r="H77" i="3"/>
  <c r="F77" i="3"/>
  <c r="D77" i="3"/>
  <c r="I76" i="3"/>
  <c r="H76" i="3"/>
  <c r="F76" i="3"/>
  <c r="D76" i="3"/>
  <c r="I75" i="3"/>
  <c r="F75" i="3"/>
  <c r="D75" i="3"/>
  <c r="I74" i="3"/>
  <c r="H74" i="3"/>
  <c r="F74" i="3"/>
  <c r="D74" i="3"/>
  <c r="I73" i="3"/>
  <c r="H73" i="3"/>
  <c r="F73" i="3"/>
  <c r="D73" i="3"/>
  <c r="I72" i="3"/>
  <c r="H72" i="3"/>
  <c r="F72" i="3"/>
  <c r="D72" i="3"/>
  <c r="I71" i="3"/>
  <c r="H71" i="3"/>
  <c r="F71" i="3"/>
  <c r="D71" i="3"/>
  <c r="R95" i="6" s="1"/>
  <c r="I69" i="3"/>
  <c r="H69" i="3"/>
  <c r="F69" i="3"/>
  <c r="D69" i="3"/>
  <c r="I68" i="3"/>
  <c r="H68" i="3"/>
  <c r="F68" i="3"/>
  <c r="D68" i="3"/>
  <c r="I67" i="3"/>
  <c r="H67" i="3"/>
  <c r="F67" i="3"/>
  <c r="D67" i="3"/>
  <c r="AI3" i="9" s="1"/>
  <c r="I66" i="3"/>
  <c r="H66" i="3"/>
  <c r="F66" i="3"/>
  <c r="D66" i="3"/>
  <c r="I65" i="3"/>
  <c r="H65" i="3"/>
  <c r="F65" i="3"/>
  <c r="D65" i="3"/>
  <c r="I64" i="3"/>
  <c r="H64" i="3"/>
  <c r="F64" i="3"/>
  <c r="D64" i="3"/>
  <c r="I63" i="3"/>
  <c r="H63" i="3"/>
  <c r="F63" i="3"/>
  <c r="D63" i="3"/>
  <c r="I62" i="3"/>
  <c r="H62" i="3"/>
  <c r="F62" i="3"/>
  <c r="D62" i="3"/>
  <c r="I61" i="3"/>
  <c r="H61" i="3"/>
  <c r="F61" i="3"/>
  <c r="D61" i="3"/>
  <c r="I60" i="3"/>
  <c r="H60" i="3"/>
  <c r="F60" i="3"/>
  <c r="D60" i="3"/>
  <c r="I59" i="3"/>
  <c r="H59" i="3"/>
  <c r="F59" i="3"/>
  <c r="D59" i="3"/>
  <c r="I58" i="3"/>
  <c r="H58" i="3"/>
  <c r="F58" i="3"/>
  <c r="D58" i="3"/>
  <c r="I57" i="3"/>
  <c r="H57" i="3"/>
  <c r="F57" i="3"/>
  <c r="D57" i="3"/>
  <c r="I56" i="3"/>
  <c r="H56" i="3"/>
  <c r="F56" i="3"/>
  <c r="D56" i="3"/>
  <c r="I55" i="3"/>
  <c r="H55" i="3"/>
  <c r="F55" i="3"/>
  <c r="D55" i="3"/>
  <c r="I54" i="3"/>
  <c r="H54" i="3"/>
  <c r="F54" i="3"/>
  <c r="D54" i="3"/>
  <c r="I53" i="3"/>
  <c r="H53" i="3"/>
  <c r="F53" i="3"/>
  <c r="D53" i="3"/>
  <c r="I52" i="3"/>
  <c r="H52" i="3"/>
  <c r="F52" i="3"/>
  <c r="D52" i="3"/>
  <c r="AA8" i="9" s="1"/>
  <c r="I51" i="3"/>
  <c r="H51" i="3"/>
  <c r="F51" i="3"/>
  <c r="D51" i="3"/>
  <c r="I50" i="3"/>
  <c r="H50" i="3"/>
  <c r="F50" i="3"/>
  <c r="D50" i="3"/>
  <c r="I49" i="3"/>
  <c r="H49" i="3"/>
  <c r="F49" i="3"/>
  <c r="D49" i="3"/>
  <c r="AK4" i="9" s="1"/>
  <c r="I48" i="3"/>
  <c r="H48" i="3"/>
  <c r="F48" i="3"/>
  <c r="D48" i="3"/>
  <c r="I47" i="3"/>
  <c r="H47" i="3"/>
  <c r="F47" i="3"/>
  <c r="D47" i="3"/>
  <c r="I46" i="3"/>
  <c r="H46" i="3"/>
  <c r="F46" i="3"/>
  <c r="D46" i="3"/>
  <c r="I45" i="3"/>
  <c r="H45" i="3"/>
  <c r="F45" i="3"/>
  <c r="D45" i="3"/>
  <c r="I44" i="3"/>
  <c r="H44" i="3"/>
  <c r="F44" i="3"/>
  <c r="D44" i="3"/>
  <c r="I43" i="3"/>
  <c r="H43" i="3"/>
  <c r="F43" i="3"/>
  <c r="D43" i="3"/>
  <c r="I42" i="3"/>
  <c r="H42" i="3"/>
  <c r="F42" i="3"/>
  <c r="D42" i="3"/>
  <c r="I41" i="3"/>
  <c r="H41" i="3"/>
  <c r="F41" i="3"/>
  <c r="D41" i="3"/>
  <c r="I40" i="3"/>
  <c r="H40" i="3"/>
  <c r="F40" i="3"/>
  <c r="D40" i="3"/>
  <c r="I39" i="3"/>
  <c r="H39" i="3"/>
  <c r="F39" i="3"/>
  <c r="D39" i="3"/>
  <c r="I38" i="3"/>
  <c r="H38" i="3"/>
  <c r="F38" i="3"/>
  <c r="D38" i="3"/>
  <c r="I37" i="3"/>
  <c r="H37" i="3"/>
  <c r="F37" i="3"/>
  <c r="D37" i="3"/>
  <c r="AO6" i="9" s="1"/>
  <c r="I36" i="3"/>
  <c r="H36" i="3"/>
  <c r="F36" i="3"/>
  <c r="D36" i="3"/>
  <c r="I35" i="3"/>
  <c r="H35" i="3"/>
  <c r="F35" i="3"/>
  <c r="D35" i="3"/>
  <c r="R71" i="6" s="1"/>
  <c r="I34" i="3"/>
  <c r="I33" i="3"/>
  <c r="H33" i="3"/>
  <c r="F33" i="3"/>
  <c r="D33" i="3"/>
  <c r="I32" i="3"/>
  <c r="H32" i="3"/>
  <c r="F32" i="3"/>
  <c r="D32" i="3"/>
  <c r="AJ3" i="9" s="1"/>
  <c r="I31" i="3"/>
  <c r="H31" i="3"/>
  <c r="F31" i="3"/>
  <c r="D31" i="3"/>
  <c r="I30" i="3"/>
  <c r="H30" i="3"/>
  <c r="F30" i="3"/>
  <c r="D30" i="3"/>
  <c r="I29" i="3"/>
  <c r="H29" i="3"/>
  <c r="F29" i="3"/>
  <c r="D29" i="3"/>
  <c r="I28" i="3"/>
  <c r="H28" i="3"/>
  <c r="F28" i="3"/>
  <c r="D28" i="3"/>
  <c r="I27" i="3"/>
  <c r="H27" i="3"/>
  <c r="F27" i="3"/>
  <c r="D27" i="3"/>
  <c r="I26" i="3"/>
  <c r="H26" i="3"/>
  <c r="F26" i="3"/>
  <c r="D26" i="3"/>
  <c r="I25" i="3"/>
  <c r="H25" i="3"/>
  <c r="F25" i="3"/>
  <c r="D25" i="3"/>
  <c r="AI5" i="9" s="1"/>
  <c r="I24" i="3"/>
  <c r="H24" i="3"/>
  <c r="F24" i="3"/>
  <c r="D24" i="3"/>
  <c r="I23" i="3"/>
  <c r="H23" i="3"/>
  <c r="F23" i="3"/>
  <c r="D23" i="3"/>
  <c r="I22" i="3"/>
  <c r="H22" i="3"/>
  <c r="F22" i="3"/>
  <c r="D22" i="3"/>
  <c r="I21" i="3"/>
  <c r="H21" i="3"/>
  <c r="F21" i="3"/>
  <c r="D21" i="3"/>
  <c r="I20" i="3"/>
  <c r="H20" i="3"/>
  <c r="F20" i="3"/>
  <c r="D20" i="3"/>
  <c r="I19" i="3"/>
  <c r="H19" i="3"/>
  <c r="F19" i="3"/>
  <c r="D19" i="3"/>
  <c r="E8" i="9" s="1"/>
  <c r="I18" i="3"/>
  <c r="H18" i="3"/>
  <c r="F18" i="3"/>
  <c r="D18" i="3"/>
  <c r="I17" i="3"/>
  <c r="H17" i="3"/>
  <c r="F17" i="3"/>
  <c r="D17" i="3"/>
  <c r="I16" i="3"/>
  <c r="H16" i="3"/>
  <c r="F16" i="3"/>
  <c r="D16" i="3"/>
  <c r="AO4" i="9" s="1"/>
  <c r="I15" i="3"/>
  <c r="H15" i="3"/>
  <c r="F15" i="3"/>
  <c r="D15" i="3"/>
  <c r="I14" i="3"/>
  <c r="H14" i="3"/>
  <c r="F14" i="3"/>
  <c r="D14" i="3"/>
  <c r="I13" i="3"/>
  <c r="H13" i="3"/>
  <c r="F13" i="3"/>
  <c r="D13" i="3"/>
  <c r="I12" i="3"/>
  <c r="H12" i="3"/>
  <c r="F12" i="3"/>
  <c r="D12" i="3"/>
  <c r="I11" i="3"/>
  <c r="H11" i="3"/>
  <c r="F11" i="3"/>
  <c r="D11" i="3"/>
  <c r="I10" i="3"/>
  <c r="H10" i="3"/>
  <c r="F10" i="3"/>
  <c r="D10" i="3"/>
  <c r="I9" i="3"/>
  <c r="H9" i="3"/>
  <c r="F9" i="3"/>
  <c r="D9" i="3"/>
  <c r="I8" i="3"/>
  <c r="H8" i="3"/>
  <c r="F8" i="3"/>
  <c r="D8" i="3"/>
  <c r="I7" i="3"/>
  <c r="H7" i="3"/>
  <c r="F7" i="3"/>
  <c r="D7" i="3"/>
  <c r="I6" i="3"/>
  <c r="H6" i="3"/>
  <c r="F6" i="3"/>
  <c r="D6" i="3"/>
  <c r="AG6" i="9" s="1"/>
  <c r="I5" i="3"/>
  <c r="H5" i="3"/>
  <c r="F5" i="3"/>
  <c r="D5" i="3"/>
  <c r="I4" i="3"/>
  <c r="H4" i="3"/>
  <c r="F4" i="3"/>
  <c r="D4" i="3"/>
  <c r="I3" i="3"/>
  <c r="H3" i="3"/>
  <c r="F3" i="3"/>
  <c r="O41" i="6" s="1"/>
  <c r="D3" i="3"/>
  <c r="AN7" i="9" s="1"/>
  <c r="D105" i="1"/>
  <c r="D104" i="1"/>
  <c r="D103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AP67" i="9" l="1"/>
  <c r="AL67" i="9"/>
  <c r="AH67" i="9"/>
  <c r="AD67" i="9"/>
  <c r="AM67" i="9"/>
  <c r="AG67" i="9"/>
  <c r="AB67" i="9"/>
  <c r="AK67" i="9"/>
  <c r="AF67" i="9"/>
  <c r="AA67" i="9"/>
  <c r="AN67" i="9"/>
  <c r="AI67" i="9"/>
  <c r="AC67" i="9"/>
  <c r="AE67" i="9"/>
  <c r="B38" i="9"/>
  <c r="F38" i="9" s="1"/>
  <c r="E38" i="9"/>
  <c r="AO67" i="9"/>
  <c r="D38" i="9"/>
  <c r="AJ67" i="9"/>
  <c r="C38" i="9"/>
  <c r="AP73" i="9"/>
  <c r="AL73" i="9"/>
  <c r="AH73" i="9"/>
  <c r="AD73" i="9"/>
  <c r="AM73" i="9"/>
  <c r="AG73" i="9"/>
  <c r="AB73" i="9"/>
  <c r="AK73" i="9"/>
  <c r="AF73" i="9"/>
  <c r="AA73" i="9"/>
  <c r="AN73" i="9"/>
  <c r="AI73" i="9"/>
  <c r="AC73" i="9"/>
  <c r="AO73" i="9"/>
  <c r="D44" i="9"/>
  <c r="AJ73" i="9"/>
  <c r="E44" i="9"/>
  <c r="AE73" i="9"/>
  <c r="C44" i="9"/>
  <c r="B44" i="9"/>
  <c r="F44" i="9" s="1"/>
  <c r="B13" i="5"/>
  <c r="B36" i="5"/>
  <c r="B67" i="5"/>
  <c r="B95" i="5"/>
  <c r="O6" i="6"/>
  <c r="B9" i="6"/>
  <c r="O14" i="6"/>
  <c r="B30" i="6"/>
  <c r="B34" i="6"/>
  <c r="B38" i="6"/>
  <c r="R60" i="6"/>
  <c r="O67" i="6"/>
  <c r="R72" i="6"/>
  <c r="B89" i="6"/>
  <c r="B3" i="9"/>
  <c r="AF3" i="9"/>
  <c r="AN3" i="9"/>
  <c r="AN23" i="9" s="1"/>
  <c r="E4" i="9"/>
  <c r="AC4" i="9"/>
  <c r="AB5" i="9"/>
  <c r="AF7" i="9"/>
  <c r="AP74" i="9"/>
  <c r="AL74" i="9"/>
  <c r="AH74" i="9"/>
  <c r="AD74" i="9"/>
  <c r="AM74" i="9"/>
  <c r="AG74" i="9"/>
  <c r="AB74" i="9"/>
  <c r="AK74" i="9"/>
  <c r="AF74" i="9"/>
  <c r="AA74" i="9"/>
  <c r="AN74" i="9"/>
  <c r="AI74" i="9"/>
  <c r="AC74" i="9"/>
  <c r="E45" i="9"/>
  <c r="AO74" i="9"/>
  <c r="D45" i="9"/>
  <c r="AJ74" i="9"/>
  <c r="AE74" i="9"/>
  <c r="C45" i="9"/>
  <c r="B45" i="9"/>
  <c r="AP71" i="9"/>
  <c r="AL71" i="9"/>
  <c r="AH71" i="9"/>
  <c r="AD71" i="9"/>
  <c r="AM71" i="9"/>
  <c r="AG71" i="9"/>
  <c r="AB71" i="9"/>
  <c r="AK71" i="9"/>
  <c r="AF71" i="9"/>
  <c r="AA71" i="9"/>
  <c r="AN71" i="9"/>
  <c r="AI71" i="9"/>
  <c r="AC71" i="9"/>
  <c r="AE71" i="9"/>
  <c r="B42" i="9"/>
  <c r="AO71" i="9"/>
  <c r="E42" i="9"/>
  <c r="AJ71" i="9"/>
  <c r="D42" i="9"/>
  <c r="C42" i="9"/>
  <c r="AP66" i="9"/>
  <c r="AL66" i="9"/>
  <c r="AH66" i="9"/>
  <c r="AD66" i="9"/>
  <c r="AM66" i="9"/>
  <c r="AG66" i="9"/>
  <c r="AB66" i="9"/>
  <c r="AK66" i="9"/>
  <c r="AF66" i="9"/>
  <c r="AA66" i="9"/>
  <c r="AN66" i="9"/>
  <c r="AI66" i="9"/>
  <c r="AC66" i="9"/>
  <c r="AO66" i="9"/>
  <c r="AJ66" i="9"/>
  <c r="B37" i="9"/>
  <c r="AE66" i="9"/>
  <c r="E37" i="9"/>
  <c r="D37" i="9"/>
  <c r="C37" i="9"/>
  <c r="AP70" i="9"/>
  <c r="AL70" i="9"/>
  <c r="AH70" i="9"/>
  <c r="AD70" i="9"/>
  <c r="AM70" i="9"/>
  <c r="AG70" i="9"/>
  <c r="AB70" i="9"/>
  <c r="AK70" i="9"/>
  <c r="AF70" i="9"/>
  <c r="AA70" i="9"/>
  <c r="AN70" i="9"/>
  <c r="AI70" i="9"/>
  <c r="AC70" i="9"/>
  <c r="AO70" i="9"/>
  <c r="C41" i="9"/>
  <c r="B41" i="9"/>
  <c r="AJ70" i="9"/>
  <c r="AE70" i="9"/>
  <c r="E41" i="9"/>
  <c r="D41" i="9"/>
  <c r="AO98" i="9"/>
  <c r="AK98" i="9"/>
  <c r="AG98" i="9"/>
  <c r="AC98" i="9"/>
  <c r="AN98" i="9"/>
  <c r="AI98" i="9"/>
  <c r="AD98" i="9"/>
  <c r="AM98" i="9"/>
  <c r="AH98" i="9"/>
  <c r="AB98" i="9"/>
  <c r="AL98" i="9"/>
  <c r="AF98" i="9"/>
  <c r="AA98" i="9"/>
  <c r="B64" i="9"/>
  <c r="C56" i="9"/>
  <c r="C64" i="9"/>
  <c r="AP98" i="9"/>
  <c r="AE98" i="9"/>
  <c r="E64" i="9"/>
  <c r="B56" i="9"/>
  <c r="D64" i="9"/>
  <c r="AJ98" i="9"/>
  <c r="E56" i="9"/>
  <c r="D56" i="9"/>
  <c r="B5" i="5"/>
  <c r="B28" i="5"/>
  <c r="B59" i="5"/>
  <c r="B71" i="5"/>
  <c r="B87" i="5"/>
  <c r="B5" i="6"/>
  <c r="R11" i="6"/>
  <c r="B17" i="6"/>
  <c r="O31" i="6"/>
  <c r="R36" i="6"/>
  <c r="R43" i="6"/>
  <c r="B62" i="6"/>
  <c r="B66" i="6"/>
  <c r="B70" i="6"/>
  <c r="R87" i="6"/>
  <c r="O94" i="6"/>
  <c r="B10" i="5"/>
  <c r="B18" i="5"/>
  <c r="B37" i="5"/>
  <c r="B64" i="5"/>
  <c r="B72" i="5"/>
  <c r="B4" i="6"/>
  <c r="B8" i="6"/>
  <c r="O13" i="6"/>
  <c r="B16" i="6"/>
  <c r="R18" i="6"/>
  <c r="B29" i="6"/>
  <c r="B33" i="6"/>
  <c r="R35" i="6"/>
  <c r="R39" i="6"/>
  <c r="R59" i="6"/>
  <c r="R63" i="6"/>
  <c r="R67" i="6"/>
  <c r="O85" i="6"/>
  <c r="O89" i="6"/>
  <c r="B92" i="6"/>
  <c r="R98" i="6"/>
  <c r="C3" i="9"/>
  <c r="AA3" i="9"/>
  <c r="AD4" i="9"/>
  <c r="AL4" i="9"/>
  <c r="AE5" i="9"/>
  <c r="AC6" i="9"/>
  <c r="AJ7" i="9"/>
  <c r="AP69" i="9"/>
  <c r="AL69" i="9"/>
  <c r="AH69" i="9"/>
  <c r="AD69" i="9"/>
  <c r="AM69" i="9"/>
  <c r="AG69" i="9"/>
  <c r="AB69" i="9"/>
  <c r="AK69" i="9"/>
  <c r="AF69" i="9"/>
  <c r="AA69" i="9"/>
  <c r="AN69" i="9"/>
  <c r="AI69" i="9"/>
  <c r="AC69" i="9"/>
  <c r="AO69" i="9"/>
  <c r="C47" i="9"/>
  <c r="AJ69" i="9"/>
  <c r="B47" i="9"/>
  <c r="AE69" i="9"/>
  <c r="B40" i="9"/>
  <c r="E47" i="9"/>
  <c r="E40" i="9"/>
  <c r="D47" i="9"/>
  <c r="D40" i="9"/>
  <c r="C40" i="9"/>
  <c r="AP75" i="9"/>
  <c r="AL75" i="9"/>
  <c r="AH75" i="9"/>
  <c r="AD75" i="9"/>
  <c r="AM75" i="9"/>
  <c r="AG75" i="9"/>
  <c r="AB75" i="9"/>
  <c r="AK75" i="9"/>
  <c r="AF75" i="9"/>
  <c r="AA75" i="9"/>
  <c r="AN75" i="9"/>
  <c r="AI75" i="9"/>
  <c r="AC75" i="9"/>
  <c r="AE75" i="9"/>
  <c r="E46" i="9"/>
  <c r="D46" i="9"/>
  <c r="C46" i="9"/>
  <c r="AO75" i="9"/>
  <c r="AJ75" i="9"/>
  <c r="B46" i="9"/>
  <c r="AP65" i="9"/>
  <c r="AL65" i="9"/>
  <c r="AH65" i="9"/>
  <c r="AD65" i="9"/>
  <c r="AM65" i="9"/>
  <c r="AG65" i="9"/>
  <c r="AB65" i="9"/>
  <c r="AK65" i="9"/>
  <c r="AF65" i="9"/>
  <c r="AA65" i="9"/>
  <c r="AN65" i="9"/>
  <c r="AI65" i="9"/>
  <c r="AO65" i="9"/>
  <c r="AJ65" i="9"/>
  <c r="B36" i="9"/>
  <c r="E36" i="9"/>
  <c r="AE65" i="9"/>
  <c r="AC65" i="9"/>
  <c r="D36" i="9"/>
  <c r="C36" i="9"/>
  <c r="AO101" i="9"/>
  <c r="AK101" i="9"/>
  <c r="AG101" i="9"/>
  <c r="AC101" i="9"/>
  <c r="AN101" i="9"/>
  <c r="AI101" i="9"/>
  <c r="AD101" i="9"/>
  <c r="AM101" i="9"/>
  <c r="AH101" i="9"/>
  <c r="AB101" i="9"/>
  <c r="AL101" i="9"/>
  <c r="AF101" i="9"/>
  <c r="AA101" i="9"/>
  <c r="E59" i="9"/>
  <c r="AP101" i="9"/>
  <c r="AJ101" i="9"/>
  <c r="B59" i="9"/>
  <c r="AE101" i="9"/>
  <c r="D59" i="9"/>
  <c r="C59" i="9"/>
  <c r="B9" i="5"/>
  <c r="B32" i="5"/>
  <c r="R3" i="6"/>
  <c r="O10" i="6"/>
  <c r="R15" i="6"/>
  <c r="O18" i="6"/>
  <c r="R32" i="6"/>
  <c r="O39" i="6"/>
  <c r="O63" i="6"/>
  <c r="R68" i="6"/>
  <c r="B85" i="6"/>
  <c r="O90" i="6"/>
  <c r="B93" i="6"/>
  <c r="B97" i="6"/>
  <c r="O98" i="6"/>
  <c r="R99" i="6"/>
  <c r="B14" i="5"/>
  <c r="B41" i="5"/>
  <c r="O5" i="6"/>
  <c r="R10" i="6"/>
  <c r="R14" i="6"/>
  <c r="B27" i="6"/>
  <c r="R31" i="6"/>
  <c r="O38" i="6"/>
  <c r="B41" i="6"/>
  <c r="O62" i="6"/>
  <c r="B65" i="6"/>
  <c r="B69" i="6"/>
  <c r="O74" i="6"/>
  <c r="B84" i="6"/>
  <c r="B88" i="6"/>
  <c r="O93" i="6"/>
  <c r="O97" i="6"/>
  <c r="AO97" i="9"/>
  <c r="AK97" i="9"/>
  <c r="AG97" i="9"/>
  <c r="AC97" i="9"/>
  <c r="AN97" i="9"/>
  <c r="AI97" i="9"/>
  <c r="AD97" i="9"/>
  <c r="AM97" i="9"/>
  <c r="AH97" i="9"/>
  <c r="AB97" i="9"/>
  <c r="AL97" i="9"/>
  <c r="AF97" i="9"/>
  <c r="AA97" i="9"/>
  <c r="E55" i="9"/>
  <c r="AP97" i="9"/>
  <c r="AJ97" i="9"/>
  <c r="C55" i="9"/>
  <c r="B55" i="9"/>
  <c r="F55" i="9" s="1"/>
  <c r="AE97" i="9"/>
  <c r="D55" i="9"/>
  <c r="AO103" i="9"/>
  <c r="AK103" i="9"/>
  <c r="AG103" i="9"/>
  <c r="AC103" i="9"/>
  <c r="AN103" i="9"/>
  <c r="AI103" i="9"/>
  <c r="AD103" i="9"/>
  <c r="AM103" i="9"/>
  <c r="AH103" i="9"/>
  <c r="AB103" i="9"/>
  <c r="AL103" i="9"/>
  <c r="AF103" i="9"/>
  <c r="AA103" i="9"/>
  <c r="D61" i="9"/>
  <c r="AE103" i="9"/>
  <c r="B61" i="9"/>
  <c r="AJ103" i="9"/>
  <c r="E61" i="9"/>
  <c r="C61" i="9"/>
  <c r="AP103" i="9"/>
  <c r="B3" i="5"/>
  <c r="B11" i="5"/>
  <c r="B30" i="5"/>
  <c r="B38" i="5"/>
  <c r="B61" i="5"/>
  <c r="B65" i="5"/>
  <c r="B73" i="5"/>
  <c r="B85" i="5"/>
  <c r="B89" i="5"/>
  <c r="B93" i="5"/>
  <c r="B97" i="5"/>
  <c r="R5" i="6"/>
  <c r="O8" i="6"/>
  <c r="B11" i="6"/>
  <c r="R13" i="6"/>
  <c r="O16" i="6"/>
  <c r="B28" i="6"/>
  <c r="R30" i="6"/>
  <c r="O33" i="6"/>
  <c r="B36" i="6"/>
  <c r="R38" i="6"/>
  <c r="R42" i="6"/>
  <c r="O61" i="6"/>
  <c r="B64" i="6"/>
  <c r="R66" i="6"/>
  <c r="O69" i="6"/>
  <c r="B72" i="6"/>
  <c r="R74" i="6"/>
  <c r="R85" i="6"/>
  <c r="O88" i="6"/>
  <c r="B91" i="6"/>
  <c r="O92" i="6"/>
  <c r="B95" i="6"/>
  <c r="O96" i="6"/>
  <c r="R97" i="6"/>
  <c r="AB3" i="9"/>
  <c r="AG4" i="9"/>
  <c r="B5" i="9"/>
  <c r="D6" i="9"/>
  <c r="B14" i="11"/>
  <c r="B62" i="7"/>
  <c r="AP68" i="9"/>
  <c r="AL68" i="9"/>
  <c r="AH68" i="9"/>
  <c r="AD68" i="9"/>
  <c r="AM68" i="9"/>
  <c r="AG68" i="9"/>
  <c r="AB68" i="9"/>
  <c r="AK68" i="9"/>
  <c r="AF68" i="9"/>
  <c r="AA68" i="9"/>
  <c r="AN68" i="9"/>
  <c r="AI68" i="9"/>
  <c r="AC68" i="9"/>
  <c r="AJ68" i="9"/>
  <c r="AE68" i="9"/>
  <c r="B39" i="9"/>
  <c r="AO68" i="9"/>
  <c r="E39" i="9"/>
  <c r="D39" i="9"/>
  <c r="C39" i="9"/>
  <c r="AP72" i="9"/>
  <c r="AL72" i="9"/>
  <c r="AH72" i="9"/>
  <c r="AD72" i="9"/>
  <c r="AM72" i="9"/>
  <c r="AG72" i="9"/>
  <c r="AB72" i="9"/>
  <c r="AK72" i="9"/>
  <c r="AF72" i="9"/>
  <c r="AA72" i="9"/>
  <c r="AN72" i="9"/>
  <c r="AI72" i="9"/>
  <c r="AC72" i="9"/>
  <c r="AJ72" i="9"/>
  <c r="C43" i="9"/>
  <c r="AE72" i="9"/>
  <c r="D43" i="9"/>
  <c r="B43" i="9"/>
  <c r="E43" i="9"/>
  <c r="AO72" i="9"/>
  <c r="B17" i="5"/>
  <c r="B40" i="5"/>
  <c r="B63" i="5"/>
  <c r="B91" i="5"/>
  <c r="B99" i="5"/>
  <c r="R7" i="6"/>
  <c r="B13" i="6"/>
  <c r="R28" i="6"/>
  <c r="O35" i="6"/>
  <c r="R40" i="6"/>
  <c r="O59" i="6"/>
  <c r="R64" i="6"/>
  <c r="O71" i="6"/>
  <c r="O86" i="6"/>
  <c r="R91" i="6"/>
  <c r="B6" i="5"/>
  <c r="B29" i="5"/>
  <c r="B33" i="5"/>
  <c r="B60" i="5"/>
  <c r="B68" i="5"/>
  <c r="B84" i="5"/>
  <c r="B88" i="5"/>
  <c r="B92" i="5"/>
  <c r="B96" i="5"/>
  <c r="R6" i="6"/>
  <c r="O9" i="6"/>
  <c r="B12" i="6"/>
  <c r="O17" i="6"/>
  <c r="O30" i="6"/>
  <c r="O34" i="6"/>
  <c r="B37" i="6"/>
  <c r="O42" i="6"/>
  <c r="B61" i="6"/>
  <c r="O66" i="6"/>
  <c r="O70" i="6"/>
  <c r="B73" i="6"/>
  <c r="R86" i="6"/>
  <c r="R90" i="6"/>
  <c r="R94" i="6"/>
  <c r="B96" i="6"/>
  <c r="AO95" i="9"/>
  <c r="AM95" i="9"/>
  <c r="AI95" i="9"/>
  <c r="AE95" i="9"/>
  <c r="AA95" i="9"/>
  <c r="AL95" i="9"/>
  <c r="AH95" i="9"/>
  <c r="AD95" i="9"/>
  <c r="D53" i="9"/>
  <c r="AN95" i="9"/>
  <c r="AF95" i="9"/>
  <c r="AK95" i="9"/>
  <c r="AC95" i="9"/>
  <c r="AP95" i="9"/>
  <c r="AG95" i="9"/>
  <c r="B53" i="9"/>
  <c r="AJ95" i="9"/>
  <c r="C53" i="9"/>
  <c r="AB95" i="9"/>
  <c r="E53" i="9"/>
  <c r="B7" i="5"/>
  <c r="B15" i="5"/>
  <c r="B34" i="5"/>
  <c r="B42" i="5"/>
  <c r="B69" i="5"/>
  <c r="B3" i="6"/>
  <c r="O4" i="6"/>
  <c r="B7" i="6"/>
  <c r="R9" i="6"/>
  <c r="O12" i="6"/>
  <c r="B15" i="6"/>
  <c r="R17" i="6"/>
  <c r="O29" i="6"/>
  <c r="B32" i="6"/>
  <c r="R34" i="6"/>
  <c r="O37" i="6"/>
  <c r="B40" i="6"/>
  <c r="B60" i="6"/>
  <c r="R62" i="6"/>
  <c r="O65" i="6"/>
  <c r="B68" i="6"/>
  <c r="R70" i="6"/>
  <c r="O73" i="6"/>
  <c r="O84" i="6"/>
  <c r="B87" i="6"/>
  <c r="R89" i="6"/>
  <c r="R93" i="6"/>
  <c r="F64" i="9"/>
  <c r="F47" i="9"/>
  <c r="AM38" i="9"/>
  <c r="AI38" i="9"/>
  <c r="AE38" i="9"/>
  <c r="AA38" i="9"/>
  <c r="C30" i="9"/>
  <c r="D23" i="9"/>
  <c r="F14" i="9"/>
  <c r="B14" i="9"/>
  <c r="AP38" i="9"/>
  <c r="AL38" i="9"/>
  <c r="AH38" i="9"/>
  <c r="AD38" i="9"/>
  <c r="F30" i="9"/>
  <c r="B30" i="9"/>
  <c r="C23" i="9"/>
  <c r="E14" i="9"/>
  <c r="AO38" i="9"/>
  <c r="AG38" i="9"/>
  <c r="E30" i="9"/>
  <c r="D14" i="9"/>
  <c r="AM7" i="9"/>
  <c r="AI7" i="9"/>
  <c r="AE7" i="9"/>
  <c r="AA7" i="9"/>
  <c r="E7" i="9"/>
  <c r="AN38" i="9"/>
  <c r="AF38" i="9"/>
  <c r="D30" i="9"/>
  <c r="E23" i="9"/>
  <c r="C14" i="9"/>
  <c r="AP7" i="9"/>
  <c r="AL7" i="9"/>
  <c r="AH7" i="9"/>
  <c r="AD7" i="9"/>
  <c r="D7" i="9"/>
  <c r="AK38" i="9"/>
  <c r="AC38" i="9"/>
  <c r="B23" i="9"/>
  <c r="AO7" i="9"/>
  <c r="AK7" i="9"/>
  <c r="AG7" i="9"/>
  <c r="AC7" i="9"/>
  <c r="C7" i="9"/>
  <c r="AJ38" i="9"/>
  <c r="AB38" i="9"/>
  <c r="AM37" i="9"/>
  <c r="AI37" i="9"/>
  <c r="AE37" i="9"/>
  <c r="AA37" i="9"/>
  <c r="E22" i="9"/>
  <c r="AP37" i="9"/>
  <c r="AL37" i="9"/>
  <c r="AH37" i="9"/>
  <c r="AD37" i="9"/>
  <c r="D22" i="9"/>
  <c r="AO37" i="9"/>
  <c r="AG37" i="9"/>
  <c r="B22" i="9"/>
  <c r="AN6" i="9"/>
  <c r="AJ6" i="9"/>
  <c r="AF6" i="9"/>
  <c r="AB6" i="9"/>
  <c r="C6" i="9"/>
  <c r="AN37" i="9"/>
  <c r="AF37" i="9"/>
  <c r="AM6" i="9"/>
  <c r="AI6" i="9"/>
  <c r="AE6" i="9"/>
  <c r="AA6" i="9"/>
  <c r="B6" i="9"/>
  <c r="AK37" i="9"/>
  <c r="AC37" i="9"/>
  <c r="AP6" i="9"/>
  <c r="AL6" i="9"/>
  <c r="AH6" i="9"/>
  <c r="AD6" i="9"/>
  <c r="E6" i="9"/>
  <c r="AJ37" i="9"/>
  <c r="AB37" i="9"/>
  <c r="C22" i="9"/>
  <c r="AO43" i="9"/>
  <c r="AK43" i="9"/>
  <c r="AG43" i="9"/>
  <c r="AC43" i="9"/>
  <c r="AP43" i="9"/>
  <c r="AJ43" i="9"/>
  <c r="AE43" i="9"/>
  <c r="E28" i="9"/>
  <c r="AN12" i="9"/>
  <c r="AJ12" i="9"/>
  <c r="AF12" i="9"/>
  <c r="AB12" i="9"/>
  <c r="B12" i="9"/>
  <c r="AN43" i="9"/>
  <c r="AI43" i="9"/>
  <c r="AD43" i="9"/>
  <c r="D28" i="9"/>
  <c r="AM12" i="9"/>
  <c r="AI12" i="9"/>
  <c r="AE12" i="9"/>
  <c r="AA12" i="9"/>
  <c r="E12" i="9"/>
  <c r="AL43" i="9"/>
  <c r="AA43" i="9"/>
  <c r="C28" i="9"/>
  <c r="AK12" i="9"/>
  <c r="AC12" i="9"/>
  <c r="C12" i="9"/>
  <c r="AH43" i="9"/>
  <c r="B28" i="9"/>
  <c r="AP12" i="9"/>
  <c r="AH12" i="9"/>
  <c r="AF43" i="9"/>
  <c r="AO12" i="9"/>
  <c r="AG12" i="9"/>
  <c r="AM43" i="9"/>
  <c r="AB43" i="9"/>
  <c r="AL12" i="9"/>
  <c r="AD12" i="9"/>
  <c r="D12" i="9"/>
  <c r="AN40" i="9"/>
  <c r="AJ40" i="9"/>
  <c r="AF40" i="9"/>
  <c r="AB40" i="9"/>
  <c r="D25" i="9"/>
  <c r="AM9" i="9"/>
  <c r="AI9" i="9"/>
  <c r="AE9" i="9"/>
  <c r="AA9" i="9"/>
  <c r="E9" i="9"/>
  <c r="AM40" i="9"/>
  <c r="AI40" i="9"/>
  <c r="AE40" i="9"/>
  <c r="AA40" i="9"/>
  <c r="C25" i="9"/>
  <c r="AP9" i="9"/>
  <c r="AL9" i="9"/>
  <c r="AH9" i="9"/>
  <c r="AD9" i="9"/>
  <c r="D9" i="9"/>
  <c r="AP40" i="9"/>
  <c r="AH40" i="9"/>
  <c r="AO9" i="9"/>
  <c r="AG9" i="9"/>
  <c r="B9" i="9"/>
  <c r="F9" i="9" s="1"/>
  <c r="AO40" i="9"/>
  <c r="AG40" i="9"/>
  <c r="AN9" i="9"/>
  <c r="AF9" i="9"/>
  <c r="AL40" i="9"/>
  <c r="AD40" i="9"/>
  <c r="E25" i="9"/>
  <c r="AK9" i="9"/>
  <c r="AC9" i="9"/>
  <c r="AK40" i="9"/>
  <c r="AC40" i="9"/>
  <c r="B25" i="9"/>
  <c r="AJ9" i="9"/>
  <c r="AB9" i="9"/>
  <c r="C9" i="9"/>
  <c r="AM41" i="9"/>
  <c r="AI41" i="9"/>
  <c r="AE41" i="9"/>
  <c r="AA41" i="9"/>
  <c r="AO41" i="9"/>
  <c r="AJ41" i="9"/>
  <c r="AD41" i="9"/>
  <c r="D26" i="9"/>
  <c r="AP10" i="9"/>
  <c r="AL10" i="9"/>
  <c r="AH10" i="9"/>
  <c r="AD10" i="9"/>
  <c r="D10" i="9"/>
  <c r="AN41" i="9"/>
  <c r="AH41" i="9"/>
  <c r="AC41" i="9"/>
  <c r="C26" i="9"/>
  <c r="AO10" i="9"/>
  <c r="AK10" i="9"/>
  <c r="AG10" i="9"/>
  <c r="AC10" i="9"/>
  <c r="C10" i="9"/>
  <c r="AK41" i="9"/>
  <c r="B26" i="9"/>
  <c r="AI10" i="9"/>
  <c r="AA10" i="9"/>
  <c r="E10" i="9"/>
  <c r="AG41" i="9"/>
  <c r="AN10" i="9"/>
  <c r="AF10" i="9"/>
  <c r="B10" i="9"/>
  <c r="F10" i="9" s="1"/>
  <c r="AP41" i="9"/>
  <c r="AF41" i="9"/>
  <c r="AM10" i="9"/>
  <c r="AE10" i="9"/>
  <c r="AL41" i="9"/>
  <c r="AB41" i="9"/>
  <c r="E26" i="9"/>
  <c r="AJ10" i="9"/>
  <c r="AB10" i="9"/>
  <c r="AM35" i="9"/>
  <c r="AI35" i="9"/>
  <c r="AE35" i="9"/>
  <c r="AA35" i="9"/>
  <c r="B20" i="9"/>
  <c r="AP35" i="9"/>
  <c r="AL35" i="9"/>
  <c r="AH35" i="9"/>
  <c r="AD35" i="9"/>
  <c r="E20" i="9"/>
  <c r="AO35" i="9"/>
  <c r="AG35" i="9"/>
  <c r="AN4" i="9"/>
  <c r="AJ4" i="9"/>
  <c r="AR23" i="9" s="1"/>
  <c r="AF4" i="9"/>
  <c r="AB4" i="9"/>
  <c r="C4" i="9"/>
  <c r="AN35" i="9"/>
  <c r="AF35" i="9"/>
  <c r="AM4" i="9"/>
  <c r="AI4" i="9"/>
  <c r="AQ22" i="9" s="1"/>
  <c r="AE4" i="9"/>
  <c r="AA4" i="9"/>
  <c r="B4" i="9"/>
  <c r="AK35" i="9"/>
  <c r="AC35" i="9"/>
  <c r="D20" i="9"/>
  <c r="AJ35" i="9"/>
  <c r="AB35" i="9"/>
  <c r="C20" i="9"/>
  <c r="AM39" i="9"/>
  <c r="AI39" i="9"/>
  <c r="AE39" i="9"/>
  <c r="AA39" i="9"/>
  <c r="B24" i="9"/>
  <c r="AN8" i="9"/>
  <c r="AJ8" i="9"/>
  <c r="AF8" i="9"/>
  <c r="AP39" i="9"/>
  <c r="AL39" i="9"/>
  <c r="AH39" i="9"/>
  <c r="AD39" i="9"/>
  <c r="E24" i="9"/>
  <c r="AO39" i="9"/>
  <c r="AG39" i="9"/>
  <c r="AO8" i="9"/>
  <c r="AI8" i="9"/>
  <c r="AD8" i="9"/>
  <c r="D8" i="9"/>
  <c r="AN39" i="9"/>
  <c r="AF39" i="9"/>
  <c r="D24" i="9"/>
  <c r="AM8" i="9"/>
  <c r="AH8" i="9"/>
  <c r="AC8" i="9"/>
  <c r="C8" i="9"/>
  <c r="AK39" i="9"/>
  <c r="AC39" i="9"/>
  <c r="C24" i="9"/>
  <c r="AL8" i="9"/>
  <c r="AG8" i="9"/>
  <c r="AB8" i="9"/>
  <c r="B8" i="9"/>
  <c r="F8" i="9" s="1"/>
  <c r="AJ39" i="9"/>
  <c r="AB39" i="9"/>
  <c r="AP8" i="9"/>
  <c r="AK8" i="9"/>
  <c r="AE8" i="9"/>
  <c r="AP44" i="9"/>
  <c r="AL44" i="9"/>
  <c r="AH44" i="9"/>
  <c r="AD44" i="9"/>
  <c r="AO44" i="9"/>
  <c r="AK44" i="9"/>
  <c r="AN44" i="9"/>
  <c r="AG44" i="9"/>
  <c r="AB44" i="9"/>
  <c r="C29" i="9"/>
  <c r="AN13" i="9"/>
  <c r="AJ13" i="9"/>
  <c r="AF13" i="9"/>
  <c r="AB13" i="9"/>
  <c r="E13" i="9"/>
  <c r="AM44" i="9"/>
  <c r="AF44" i="9"/>
  <c r="AA44" i="9"/>
  <c r="B29" i="9"/>
  <c r="F29" i="9" s="1"/>
  <c r="AM13" i="9"/>
  <c r="AI13" i="9"/>
  <c r="AE13" i="9"/>
  <c r="AA13" i="9"/>
  <c r="D13" i="9"/>
  <c r="AI44" i="9"/>
  <c r="AO13" i="9"/>
  <c r="AG13" i="9"/>
  <c r="AE44" i="9"/>
  <c r="E29" i="9"/>
  <c r="AL13" i="9"/>
  <c r="AD13" i="9"/>
  <c r="C13" i="9"/>
  <c r="AC44" i="9"/>
  <c r="D29" i="9"/>
  <c r="AK13" i="9"/>
  <c r="AC13" i="9"/>
  <c r="B13" i="9"/>
  <c r="AJ44" i="9"/>
  <c r="AP13" i="9"/>
  <c r="AH13" i="9"/>
  <c r="AM36" i="9"/>
  <c r="AI36" i="9"/>
  <c r="AE36" i="9"/>
  <c r="AA36" i="9"/>
  <c r="C21" i="9"/>
  <c r="AP36" i="9"/>
  <c r="AL36" i="9"/>
  <c r="AH36" i="9"/>
  <c r="AD36" i="9"/>
  <c r="B21" i="9"/>
  <c r="AO36" i="9"/>
  <c r="AG36" i="9"/>
  <c r="E21" i="9"/>
  <c r="AP5" i="9"/>
  <c r="AL5" i="9"/>
  <c r="AH5" i="9"/>
  <c r="AD5" i="9"/>
  <c r="E5" i="9"/>
  <c r="AN36" i="9"/>
  <c r="AF36" i="9"/>
  <c r="D21" i="9"/>
  <c r="AO5" i="9"/>
  <c r="AK5" i="9"/>
  <c r="AG5" i="9"/>
  <c r="AC5" i="9"/>
  <c r="D5" i="9"/>
  <c r="AK36" i="9"/>
  <c r="AC36" i="9"/>
  <c r="AN5" i="9"/>
  <c r="AJ5" i="9"/>
  <c r="AF5" i="9"/>
  <c r="AJ36" i="9"/>
  <c r="AB36" i="9"/>
  <c r="AN42" i="9"/>
  <c r="AJ42" i="9"/>
  <c r="AF42" i="9"/>
  <c r="AB42" i="9"/>
  <c r="AM42" i="9"/>
  <c r="AH42" i="9"/>
  <c r="AC42" i="9"/>
  <c r="D27" i="9"/>
  <c r="AO11" i="9"/>
  <c r="AK11" i="9"/>
  <c r="AG11" i="9"/>
  <c r="AC11" i="9"/>
  <c r="C11" i="9"/>
  <c r="AL42" i="9"/>
  <c r="AG42" i="9"/>
  <c r="AA42" i="9"/>
  <c r="C27" i="9"/>
  <c r="AN11" i="9"/>
  <c r="AJ11" i="9"/>
  <c r="AF11" i="9"/>
  <c r="AB11" i="9"/>
  <c r="B11" i="9"/>
  <c r="F11" i="9" s="1"/>
  <c r="AI42" i="9"/>
  <c r="B27" i="9"/>
  <c r="AM11" i="9"/>
  <c r="AE11" i="9"/>
  <c r="AP42" i="9"/>
  <c r="AE42" i="9"/>
  <c r="AL11" i="9"/>
  <c r="AD11" i="9"/>
  <c r="E11" i="9"/>
  <c r="AO42" i="9"/>
  <c r="AD42" i="9"/>
  <c r="AI11" i="9"/>
  <c r="AA11" i="9"/>
  <c r="D11" i="9"/>
  <c r="AK42" i="9"/>
  <c r="E27" i="9"/>
  <c r="AP11" i="9"/>
  <c r="AH11" i="9"/>
  <c r="AM34" i="9"/>
  <c r="AI34" i="9"/>
  <c r="AE34" i="9"/>
  <c r="AA34" i="9"/>
  <c r="B19" i="9"/>
  <c r="AP34" i="9"/>
  <c r="AL34" i="9"/>
  <c r="AH34" i="9"/>
  <c r="AD34" i="9"/>
  <c r="E19" i="9"/>
  <c r="I22" i="9" s="1"/>
  <c r="AO34" i="9"/>
  <c r="AG34" i="9"/>
  <c r="D19" i="9"/>
  <c r="I21" i="9" s="1"/>
  <c r="AP3" i="9"/>
  <c r="AL3" i="9"/>
  <c r="AL23" i="9" s="1"/>
  <c r="AH3" i="9"/>
  <c r="AD3" i="9"/>
  <c r="E3" i="9"/>
  <c r="I6" i="9" s="1"/>
  <c r="AN34" i="9"/>
  <c r="AF34" i="9"/>
  <c r="C19" i="9"/>
  <c r="I20" i="9" s="1"/>
  <c r="AO3" i="9"/>
  <c r="AK3" i="9"/>
  <c r="AK23" i="9" s="1"/>
  <c r="AG3" i="9"/>
  <c r="AC3" i="9"/>
  <c r="D3" i="9"/>
  <c r="I5" i="9" s="1"/>
  <c r="AK34" i="9"/>
  <c r="AC34" i="9"/>
  <c r="AJ34" i="9"/>
  <c r="AB34" i="9"/>
  <c r="AO99" i="9"/>
  <c r="AK99" i="9"/>
  <c r="AG99" i="9"/>
  <c r="AC99" i="9"/>
  <c r="AN99" i="9"/>
  <c r="AI99" i="9"/>
  <c r="AD99" i="9"/>
  <c r="AM99" i="9"/>
  <c r="AH99" i="9"/>
  <c r="AB99" i="9"/>
  <c r="AL99" i="9"/>
  <c r="AF99" i="9"/>
  <c r="AA99" i="9"/>
  <c r="B57" i="9"/>
  <c r="AE99" i="9"/>
  <c r="C57" i="9"/>
  <c r="AJ99" i="9"/>
  <c r="AP99" i="9"/>
  <c r="D57" i="9"/>
  <c r="E57" i="9"/>
  <c r="AO102" i="9"/>
  <c r="AK102" i="9"/>
  <c r="AG102" i="9"/>
  <c r="AC102" i="9"/>
  <c r="AN102" i="9"/>
  <c r="AI102" i="9"/>
  <c r="AD102" i="9"/>
  <c r="AM102" i="9"/>
  <c r="AH102" i="9"/>
  <c r="AB102" i="9"/>
  <c r="AL102" i="9"/>
  <c r="AF102" i="9"/>
  <c r="AA102" i="9"/>
  <c r="D60" i="9"/>
  <c r="E60" i="9"/>
  <c r="AP102" i="9"/>
  <c r="C60" i="9"/>
  <c r="AE102" i="9"/>
  <c r="B60" i="9"/>
  <c r="AJ102" i="9"/>
  <c r="AO96" i="9"/>
  <c r="AK96" i="9"/>
  <c r="AG96" i="9"/>
  <c r="AC96" i="9"/>
  <c r="AN96" i="9"/>
  <c r="AI96" i="9"/>
  <c r="AM96" i="9"/>
  <c r="AH96" i="9"/>
  <c r="AB96" i="9"/>
  <c r="AL96" i="9"/>
  <c r="AF96" i="9"/>
  <c r="AA96" i="9"/>
  <c r="D54" i="9"/>
  <c r="AJ96" i="9"/>
  <c r="AE96" i="9"/>
  <c r="AP96" i="9"/>
  <c r="AD96" i="9"/>
  <c r="B54" i="9"/>
  <c r="E54" i="9"/>
  <c r="C54" i="9"/>
  <c r="AO100" i="9"/>
  <c r="AK100" i="9"/>
  <c r="AG100" i="9"/>
  <c r="AC100" i="9"/>
  <c r="AN100" i="9"/>
  <c r="AI100" i="9"/>
  <c r="AD100" i="9"/>
  <c r="AM100" i="9"/>
  <c r="AH100" i="9"/>
  <c r="AB100" i="9"/>
  <c r="AL100" i="9"/>
  <c r="AF100" i="9"/>
  <c r="AA100" i="9"/>
  <c r="C58" i="9"/>
  <c r="AJ100" i="9"/>
  <c r="AE100" i="9"/>
  <c r="B58" i="9"/>
  <c r="AP100" i="9"/>
  <c r="E58" i="9"/>
  <c r="D58" i="9"/>
  <c r="AO105" i="9"/>
  <c r="AK105" i="9"/>
  <c r="AG105" i="9"/>
  <c r="AC105" i="9"/>
  <c r="AN105" i="9"/>
  <c r="AI105" i="9"/>
  <c r="AD105" i="9"/>
  <c r="AM105" i="9"/>
  <c r="AH105" i="9"/>
  <c r="AB105" i="9"/>
  <c r="AL105" i="9"/>
  <c r="AF105" i="9"/>
  <c r="AA105" i="9"/>
  <c r="E63" i="9"/>
  <c r="AJ105" i="9"/>
  <c r="D63" i="9"/>
  <c r="AE105" i="9"/>
  <c r="C63" i="9"/>
  <c r="AP105" i="9"/>
  <c r="B63" i="9"/>
  <c r="F63" i="9" s="1"/>
  <c r="B4" i="5"/>
  <c r="B8" i="5"/>
  <c r="B12" i="5"/>
  <c r="B16" i="5"/>
  <c r="B27" i="5"/>
  <c r="B31" i="5"/>
  <c r="B35" i="5"/>
  <c r="B39" i="5"/>
  <c r="B62" i="5"/>
  <c r="B66" i="5"/>
  <c r="B70" i="5"/>
  <c r="B74" i="5"/>
  <c r="B86" i="5"/>
  <c r="B90" i="5"/>
  <c r="B94" i="5"/>
  <c r="B98" i="5"/>
  <c r="O3" i="6"/>
  <c r="R4" i="6"/>
  <c r="B6" i="6"/>
  <c r="O7" i="6"/>
  <c r="R8" i="6"/>
  <c r="B10" i="6"/>
  <c r="O11" i="6"/>
  <c r="R12" i="6"/>
  <c r="B14" i="6"/>
  <c r="O15" i="6"/>
  <c r="R16" i="6"/>
  <c r="B18" i="6"/>
  <c r="O28" i="6"/>
  <c r="R29" i="6"/>
  <c r="B31" i="6"/>
  <c r="O32" i="6"/>
  <c r="R33" i="6"/>
  <c r="B35" i="6"/>
  <c r="O36" i="6"/>
  <c r="R37" i="6"/>
  <c r="B39" i="6"/>
  <c r="O40" i="6"/>
  <c r="R41" i="6"/>
  <c r="O43" i="6"/>
  <c r="B59" i="6"/>
  <c r="O60" i="6"/>
  <c r="R61" i="6"/>
  <c r="B63" i="6"/>
  <c r="O64" i="6"/>
  <c r="R65" i="6"/>
  <c r="B67" i="6"/>
  <c r="O68" i="6"/>
  <c r="R69" i="6"/>
  <c r="B71" i="6"/>
  <c r="O72" i="6"/>
  <c r="R73" i="6"/>
  <c r="R84" i="6"/>
  <c r="B86" i="6"/>
  <c r="O87" i="6"/>
  <c r="R88" i="6"/>
  <c r="B90" i="6"/>
  <c r="O91" i="6"/>
  <c r="R92" i="6"/>
  <c r="B94" i="6"/>
  <c r="O95" i="6"/>
  <c r="R96" i="6"/>
  <c r="B98" i="6"/>
  <c r="O99" i="6"/>
  <c r="B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AE3" i="9"/>
  <c r="AM3" i="9"/>
  <c r="D4" i="9"/>
  <c r="AH4" i="9"/>
  <c r="AP4" i="9"/>
  <c r="C5" i="9"/>
  <c r="AA5" i="9"/>
  <c r="AM5" i="9"/>
  <c r="AK6" i="9"/>
  <c r="B7" i="9"/>
  <c r="F7" i="9" s="1"/>
  <c r="AB7" i="9"/>
  <c r="I27" i="11"/>
  <c r="I3" i="11"/>
  <c r="I5" i="11"/>
  <c r="AP46" i="9" l="1"/>
  <c r="AL46" i="9"/>
  <c r="AH46" i="9"/>
  <c r="AD46" i="9"/>
  <c r="AO46" i="9"/>
  <c r="AK46" i="9"/>
  <c r="AG46" i="9"/>
  <c r="AC46" i="9"/>
  <c r="AQ46" i="9"/>
  <c r="AI46" i="9"/>
  <c r="AN46" i="9"/>
  <c r="AF46" i="9"/>
  <c r="AE46" i="9"/>
  <c r="AR46" i="9"/>
  <c r="AM46" i="9"/>
  <c r="AJ46" i="9"/>
  <c r="AR29" i="9"/>
  <c r="AQ29" i="9"/>
  <c r="F24" i="9"/>
  <c r="O100" i="6"/>
  <c r="I56" i="9"/>
  <c r="I53" i="9"/>
  <c r="F53" i="9"/>
  <c r="AQ116" i="9"/>
  <c r="AM116" i="9"/>
  <c r="AR116" i="9"/>
  <c r="AL116" i="9"/>
  <c r="AP116" i="9"/>
  <c r="AO116" i="9"/>
  <c r="AN116" i="9"/>
  <c r="AO109" i="9"/>
  <c r="AK109" i="9"/>
  <c r="AG109" i="9"/>
  <c r="AR109" i="9"/>
  <c r="AM109" i="9"/>
  <c r="AH109" i="9"/>
  <c r="AQ109" i="9"/>
  <c r="AL109" i="9"/>
  <c r="AF109" i="9"/>
  <c r="AP109" i="9"/>
  <c r="AJ109" i="9"/>
  <c r="AE109" i="9"/>
  <c r="AN109" i="9"/>
  <c r="AI109" i="9"/>
  <c r="AR110" i="9"/>
  <c r="AN110" i="9"/>
  <c r="AJ110" i="9"/>
  <c r="AF110" i="9"/>
  <c r="AP110" i="9"/>
  <c r="AK110" i="9"/>
  <c r="AO110" i="9"/>
  <c r="AI110" i="9"/>
  <c r="AM110" i="9"/>
  <c r="AH110" i="9"/>
  <c r="AQ110" i="9"/>
  <c r="AG110" i="9"/>
  <c r="AL110" i="9"/>
  <c r="R44" i="6"/>
  <c r="F39" i="9"/>
  <c r="B66" i="7"/>
  <c r="B19" i="5"/>
  <c r="B99" i="6"/>
  <c r="B42" i="6"/>
  <c r="AR78" i="9"/>
  <c r="AN78" i="9"/>
  <c r="AJ78" i="9"/>
  <c r="AF78" i="9"/>
  <c r="AO78" i="9"/>
  <c r="AI78" i="9"/>
  <c r="AD78" i="9"/>
  <c r="AM78" i="9"/>
  <c r="AH78" i="9"/>
  <c r="AP78" i="9"/>
  <c r="AK78" i="9"/>
  <c r="AE78" i="9"/>
  <c r="AQ78" i="9"/>
  <c r="AL78" i="9"/>
  <c r="AG78" i="9"/>
  <c r="AR85" i="9"/>
  <c r="AN85" i="9"/>
  <c r="AQ85" i="9"/>
  <c r="AM85" i="9"/>
  <c r="AK85" i="9"/>
  <c r="AP85" i="9"/>
  <c r="AL85" i="9"/>
  <c r="AO85" i="9"/>
  <c r="AQ76" i="9"/>
  <c r="AM76" i="9"/>
  <c r="AI76" i="9"/>
  <c r="AE76" i="9"/>
  <c r="AN76" i="9"/>
  <c r="AH76" i="9"/>
  <c r="AC76" i="9"/>
  <c r="AR76" i="9"/>
  <c r="AL76" i="9"/>
  <c r="AG76" i="9"/>
  <c r="AB76" i="9"/>
  <c r="AO76" i="9"/>
  <c r="AJ76" i="9"/>
  <c r="AD76" i="9"/>
  <c r="AK76" i="9"/>
  <c r="AF76" i="9"/>
  <c r="AP76" i="9"/>
  <c r="AQ82" i="9"/>
  <c r="AM82" i="9"/>
  <c r="AI82" i="9"/>
  <c r="AP82" i="9"/>
  <c r="AL82" i="9"/>
  <c r="AH82" i="9"/>
  <c r="AN82" i="9"/>
  <c r="AK82" i="9"/>
  <c r="AO82" i="9"/>
  <c r="AR82" i="9"/>
  <c r="AJ82" i="9"/>
  <c r="AQ87" i="9"/>
  <c r="AM87" i="9"/>
  <c r="AP87" i="9"/>
  <c r="AN87" i="9"/>
  <c r="AO87" i="9"/>
  <c r="AR87" i="9"/>
  <c r="I4" i="9"/>
  <c r="I3" i="9"/>
  <c r="F3" i="9"/>
  <c r="AR22" i="9"/>
  <c r="AL22" i="9"/>
  <c r="AQ23" i="9"/>
  <c r="F60" i="9"/>
  <c r="AR54" i="9"/>
  <c r="AN54" i="9"/>
  <c r="AO54" i="9"/>
  <c r="AM54" i="9"/>
  <c r="AP54" i="9"/>
  <c r="AL54" i="9"/>
  <c r="AK54" i="9"/>
  <c r="AQ54" i="9"/>
  <c r="AR16" i="9"/>
  <c r="AN16" i="9"/>
  <c r="AJ16" i="9"/>
  <c r="AF16" i="9"/>
  <c r="AQ16" i="9"/>
  <c r="AM16" i="9"/>
  <c r="AI16" i="9"/>
  <c r="AE16" i="9"/>
  <c r="AP16" i="9"/>
  <c r="AH16" i="9"/>
  <c r="AO16" i="9"/>
  <c r="AG16" i="9"/>
  <c r="AL16" i="9"/>
  <c r="AD16" i="9"/>
  <c r="AK16" i="9"/>
  <c r="AP17" i="9"/>
  <c r="AL17" i="9"/>
  <c r="AH17" i="9"/>
  <c r="AO17" i="9"/>
  <c r="AK17" i="9"/>
  <c r="AG17" i="9"/>
  <c r="AR17" i="9"/>
  <c r="AJ17" i="9"/>
  <c r="AQ17" i="9"/>
  <c r="AI17" i="9"/>
  <c r="AN17" i="9"/>
  <c r="AF17" i="9"/>
  <c r="AM17" i="9"/>
  <c r="AE17" i="9"/>
  <c r="AR48" i="9"/>
  <c r="AN48" i="9"/>
  <c r="AJ48" i="9"/>
  <c r="AF48" i="9"/>
  <c r="AQ48" i="9"/>
  <c r="AM48" i="9"/>
  <c r="AI48" i="9"/>
  <c r="AE48" i="9"/>
  <c r="AO48" i="9"/>
  <c r="AG48" i="9"/>
  <c r="AL48" i="9"/>
  <c r="AP48" i="9"/>
  <c r="AK48" i="9"/>
  <c r="AH48" i="9"/>
  <c r="F19" i="9"/>
  <c r="I19" i="9"/>
  <c r="AP57" i="9"/>
  <c r="AN57" i="9"/>
  <c r="AO57" i="9"/>
  <c r="AR57" i="9"/>
  <c r="AQ57" i="9"/>
  <c r="F21" i="9"/>
  <c r="F28" i="9"/>
  <c r="F6" i="9"/>
  <c r="F22" i="9"/>
  <c r="F23" i="9"/>
  <c r="AP107" i="9"/>
  <c r="AL107" i="9"/>
  <c r="AH107" i="9"/>
  <c r="AD107" i="9"/>
  <c r="AO107" i="9"/>
  <c r="AJ107" i="9"/>
  <c r="AE107" i="9"/>
  <c r="AN107" i="9"/>
  <c r="AI107" i="9"/>
  <c r="AC107" i="9"/>
  <c r="AR107" i="9"/>
  <c r="AM107" i="9"/>
  <c r="AG107" i="9"/>
  <c r="AQ107" i="9"/>
  <c r="AF107" i="9"/>
  <c r="AK107" i="9"/>
  <c r="AO112" i="9"/>
  <c r="AK112" i="9"/>
  <c r="AN112" i="9"/>
  <c r="AI112" i="9"/>
  <c r="AR112" i="9"/>
  <c r="AM112" i="9"/>
  <c r="AH112" i="9"/>
  <c r="AQ112" i="9"/>
  <c r="AL112" i="9"/>
  <c r="AP112" i="9"/>
  <c r="AJ112" i="9"/>
  <c r="AR111" i="9"/>
  <c r="AN111" i="9"/>
  <c r="AJ111" i="9"/>
  <c r="AO111" i="9"/>
  <c r="AI111" i="9"/>
  <c r="AM111" i="9"/>
  <c r="AH111" i="9"/>
  <c r="AQ111" i="9"/>
  <c r="AL111" i="9"/>
  <c r="AG111" i="9"/>
  <c r="AK111" i="9"/>
  <c r="AP111" i="9"/>
  <c r="AQ113" i="9"/>
  <c r="AM113" i="9"/>
  <c r="AI113" i="9"/>
  <c r="AO113" i="9"/>
  <c r="AJ113" i="9"/>
  <c r="AN113" i="9"/>
  <c r="AR113" i="9"/>
  <c r="AL113" i="9"/>
  <c r="AK113" i="9"/>
  <c r="AP113" i="9"/>
  <c r="AP114" i="9"/>
  <c r="AL114" i="9"/>
  <c r="AQ114" i="9"/>
  <c r="AK114" i="9"/>
  <c r="AO114" i="9"/>
  <c r="AJ114" i="9"/>
  <c r="AN114" i="9"/>
  <c r="AR114" i="9"/>
  <c r="AM114" i="9"/>
  <c r="O75" i="6"/>
  <c r="AQ15" i="9"/>
  <c r="AM15" i="9"/>
  <c r="AI15" i="9"/>
  <c r="AE15" i="9"/>
  <c r="AP15" i="9"/>
  <c r="AL15" i="9"/>
  <c r="AH15" i="9"/>
  <c r="AD15" i="9"/>
  <c r="AO15" i="9"/>
  <c r="AG15" i="9"/>
  <c r="AN15" i="9"/>
  <c r="AF15" i="9"/>
  <c r="AK15" i="9"/>
  <c r="AC15" i="9"/>
  <c r="AR15" i="9"/>
  <c r="AJ15" i="9"/>
  <c r="F61" i="9"/>
  <c r="F59" i="9"/>
  <c r="AO80" i="9"/>
  <c r="AK80" i="9"/>
  <c r="AG80" i="9"/>
  <c r="AN80" i="9"/>
  <c r="AI80" i="9"/>
  <c r="AR80" i="9"/>
  <c r="AM80" i="9"/>
  <c r="AH80" i="9"/>
  <c r="AP80" i="9"/>
  <c r="AJ80" i="9"/>
  <c r="AQ80" i="9"/>
  <c r="AL80" i="9"/>
  <c r="AF80" i="9"/>
  <c r="AQ90" i="9"/>
  <c r="AP90" i="9"/>
  <c r="AR90" i="9"/>
  <c r="AP81" i="9"/>
  <c r="AL81" i="9"/>
  <c r="AH81" i="9"/>
  <c r="AO81" i="9"/>
  <c r="AK81" i="9"/>
  <c r="AG81" i="9"/>
  <c r="AQ81" i="9"/>
  <c r="AI81" i="9"/>
  <c r="AN81" i="9"/>
  <c r="AR81" i="9"/>
  <c r="AJ81" i="9"/>
  <c r="AM81" i="9"/>
  <c r="AP88" i="9"/>
  <c r="AO88" i="9"/>
  <c r="AQ88" i="9"/>
  <c r="AN88" i="9"/>
  <c r="AR88" i="9"/>
  <c r="AR91" i="9"/>
  <c r="AQ91" i="9"/>
  <c r="AK22" i="9"/>
  <c r="AP22" i="9"/>
  <c r="AP28" i="9"/>
  <c r="AQ28" i="9"/>
  <c r="AR28" i="9"/>
  <c r="AQ26" i="9"/>
  <c r="AP26" i="9"/>
  <c r="AR26" i="9"/>
  <c r="AO26" i="9"/>
  <c r="AN26" i="9"/>
  <c r="F54" i="9"/>
  <c r="F57" i="9"/>
  <c r="AP47" i="9"/>
  <c r="AL47" i="9"/>
  <c r="AH47" i="9"/>
  <c r="AD47" i="9"/>
  <c r="AO47" i="9"/>
  <c r="AK47" i="9"/>
  <c r="AG47" i="9"/>
  <c r="AM47" i="9"/>
  <c r="AE47" i="9"/>
  <c r="AR47" i="9"/>
  <c r="AJ47" i="9"/>
  <c r="AQ47" i="9"/>
  <c r="AN47" i="9"/>
  <c r="AI47" i="9"/>
  <c r="AF47" i="9"/>
  <c r="AP20" i="9"/>
  <c r="AL20" i="9"/>
  <c r="AH20" i="9"/>
  <c r="AO20" i="9"/>
  <c r="AK20" i="9"/>
  <c r="AN20" i="9"/>
  <c r="AM20" i="9"/>
  <c r="AR20" i="9"/>
  <c r="AJ20" i="9"/>
  <c r="AQ20" i="9"/>
  <c r="AI20" i="9"/>
  <c r="AQ50" i="9"/>
  <c r="AM50" i="9"/>
  <c r="AI50" i="9"/>
  <c r="AP50" i="9"/>
  <c r="AL50" i="9"/>
  <c r="AH50" i="9"/>
  <c r="AN50" i="9"/>
  <c r="AK50" i="9"/>
  <c r="AJ50" i="9"/>
  <c r="AG50" i="9"/>
  <c r="AR50" i="9"/>
  <c r="AO50" i="9"/>
  <c r="AR21" i="9"/>
  <c r="AN21" i="9"/>
  <c r="AJ21" i="9"/>
  <c r="AQ21" i="9"/>
  <c r="AM21" i="9"/>
  <c r="AI21" i="9"/>
  <c r="AK21" i="9"/>
  <c r="AP21" i="9"/>
  <c r="AO21" i="9"/>
  <c r="AL21" i="9"/>
  <c r="AR51" i="9"/>
  <c r="AN51" i="9"/>
  <c r="AJ51" i="9"/>
  <c r="AQ51" i="9"/>
  <c r="AM51" i="9"/>
  <c r="AI51" i="9"/>
  <c r="AK51" i="9"/>
  <c r="AP51" i="9"/>
  <c r="AH51" i="9"/>
  <c r="AO51" i="9"/>
  <c r="AL51" i="9"/>
  <c r="AQ52" i="9"/>
  <c r="AM52" i="9"/>
  <c r="AI52" i="9"/>
  <c r="AN52" i="9"/>
  <c r="AR52" i="9"/>
  <c r="AL52" i="9"/>
  <c r="AJ52" i="9"/>
  <c r="AP52" i="9"/>
  <c r="AO52" i="9"/>
  <c r="AK52" i="9"/>
  <c r="AR45" i="9"/>
  <c r="AN45" i="9"/>
  <c r="AJ45" i="9"/>
  <c r="AF45" i="9"/>
  <c r="AB45" i="9"/>
  <c r="AQ45" i="9"/>
  <c r="AM45" i="9"/>
  <c r="AI45" i="9"/>
  <c r="AE45" i="9"/>
  <c r="AO45" i="9"/>
  <c r="AG45" i="9"/>
  <c r="AL45" i="9"/>
  <c r="AD45" i="9"/>
  <c r="AK45" i="9"/>
  <c r="AH45" i="9"/>
  <c r="AC45" i="9"/>
  <c r="AP45" i="9"/>
  <c r="F27" i="9"/>
  <c r="F13" i="9"/>
  <c r="F20" i="9"/>
  <c r="F25" i="9"/>
  <c r="F12" i="9"/>
  <c r="B19" i="6"/>
  <c r="I54" i="9"/>
  <c r="AR121" i="9"/>
  <c r="AQ121" i="9"/>
  <c r="AO119" i="9"/>
  <c r="AO117" i="9"/>
  <c r="AQ117" i="9"/>
  <c r="AP117" i="9"/>
  <c r="AN117" i="9"/>
  <c r="AR117" i="9"/>
  <c r="AM117" i="9"/>
  <c r="AR118" i="9"/>
  <c r="AN118" i="9"/>
  <c r="AQ118" i="9"/>
  <c r="AP118" i="9"/>
  <c r="AO118" i="9"/>
  <c r="F43" i="9"/>
  <c r="I37" i="9"/>
  <c r="I39" i="9"/>
  <c r="AR84" i="9"/>
  <c r="AN84" i="9"/>
  <c r="AJ84" i="9"/>
  <c r="AQ84" i="9"/>
  <c r="AM84" i="9"/>
  <c r="AK84" i="9"/>
  <c r="AP84" i="9"/>
  <c r="AL84" i="9"/>
  <c r="AO84" i="9"/>
  <c r="AO86" i="9"/>
  <c r="AR86" i="9"/>
  <c r="AN86" i="9"/>
  <c r="AL86" i="9"/>
  <c r="AQ86" i="9"/>
  <c r="AM86" i="9"/>
  <c r="AP86" i="9"/>
  <c r="AP79" i="9"/>
  <c r="AL79" i="9"/>
  <c r="AH79" i="9"/>
  <c r="AQ79" i="9"/>
  <c r="AK79" i="9"/>
  <c r="AF79" i="9"/>
  <c r="AO79" i="9"/>
  <c r="AJ79" i="9"/>
  <c r="AE79" i="9"/>
  <c r="AR79" i="9"/>
  <c r="AM79" i="9"/>
  <c r="AG79" i="9"/>
  <c r="AI79" i="9"/>
  <c r="AN79" i="9"/>
  <c r="F46" i="9"/>
  <c r="F56" i="9"/>
  <c r="F41" i="9"/>
  <c r="F37" i="9"/>
  <c r="F45" i="9"/>
  <c r="AR27" i="9"/>
  <c r="AQ27" i="9"/>
  <c r="AP27" i="9"/>
  <c r="AO27" i="9"/>
  <c r="AN22" i="9"/>
  <c r="AM22" i="9"/>
  <c r="AM23" i="9"/>
  <c r="AQ60" i="9"/>
  <c r="AR60" i="9"/>
  <c r="AQ53" i="9"/>
  <c r="AM53" i="9"/>
  <c r="AN53" i="9"/>
  <c r="AR53" i="9"/>
  <c r="AL53" i="9"/>
  <c r="AK53" i="9"/>
  <c r="AJ53" i="9"/>
  <c r="AP53" i="9"/>
  <c r="AO53" i="9"/>
  <c r="AO18" i="9"/>
  <c r="AK18" i="9"/>
  <c r="AG18" i="9"/>
  <c r="AR18" i="9"/>
  <c r="AN18" i="9"/>
  <c r="AJ18" i="9"/>
  <c r="AF18" i="9"/>
  <c r="AM18" i="9"/>
  <c r="AL18" i="9"/>
  <c r="AQ18" i="9"/>
  <c r="AI18" i="9"/>
  <c r="AP18" i="9"/>
  <c r="AH18" i="9"/>
  <c r="B63" i="7"/>
  <c r="R100" i="6"/>
  <c r="B74" i="6"/>
  <c r="O44" i="6"/>
  <c r="O19" i="6"/>
  <c r="B43" i="5"/>
  <c r="F58" i="9"/>
  <c r="AP55" i="9"/>
  <c r="AL55" i="9"/>
  <c r="AR55" i="9"/>
  <c r="AM55" i="9"/>
  <c r="AQ55" i="9"/>
  <c r="AN55" i="9"/>
  <c r="AO55" i="9"/>
  <c r="AQ24" i="9"/>
  <c r="AM24" i="9"/>
  <c r="AP24" i="9"/>
  <c r="AL24" i="9"/>
  <c r="AR24" i="9"/>
  <c r="AO24" i="9"/>
  <c r="AN24" i="9"/>
  <c r="AR58" i="9"/>
  <c r="AP58" i="9"/>
  <c r="AO58" i="9"/>
  <c r="AQ58" i="9"/>
  <c r="AQ25" i="9"/>
  <c r="AM25" i="9"/>
  <c r="AP25" i="9"/>
  <c r="AR25" i="9"/>
  <c r="AO25" i="9"/>
  <c r="AN25" i="9"/>
  <c r="AQ59" i="9"/>
  <c r="AR59" i="9"/>
  <c r="AP59" i="9"/>
  <c r="AO56" i="9"/>
  <c r="AN56" i="9"/>
  <c r="AR56" i="9"/>
  <c r="AQ56" i="9"/>
  <c r="AP56" i="9"/>
  <c r="AM56" i="9"/>
  <c r="AQ49" i="9"/>
  <c r="AM49" i="9"/>
  <c r="AI49" i="9"/>
  <c r="AP49" i="9"/>
  <c r="AL49" i="9"/>
  <c r="AH49" i="9"/>
  <c r="AR49" i="9"/>
  <c r="AJ49" i="9"/>
  <c r="AO49" i="9"/>
  <c r="AG49" i="9"/>
  <c r="AF49" i="9"/>
  <c r="AN49" i="9"/>
  <c r="AK49" i="9"/>
  <c r="F4" i="9"/>
  <c r="F26" i="9"/>
  <c r="AP115" i="9"/>
  <c r="AL115" i="9"/>
  <c r="AN115" i="9"/>
  <c r="AR115" i="9"/>
  <c r="AM115" i="9"/>
  <c r="AQ115" i="9"/>
  <c r="AK115" i="9"/>
  <c r="AO115" i="9"/>
  <c r="AQ108" i="9"/>
  <c r="AM108" i="9"/>
  <c r="AI108" i="9"/>
  <c r="AE108" i="9"/>
  <c r="AP108" i="9"/>
  <c r="AK108" i="9"/>
  <c r="AF108" i="9"/>
  <c r="AO108" i="9"/>
  <c r="AJ108" i="9"/>
  <c r="AD108" i="9"/>
  <c r="AN108" i="9"/>
  <c r="AH108" i="9"/>
  <c r="AG108" i="9"/>
  <c r="AL108" i="9"/>
  <c r="AR108" i="9"/>
  <c r="I55" i="9"/>
  <c r="AP106" i="9"/>
  <c r="AL106" i="9"/>
  <c r="AH106" i="9"/>
  <c r="AD106" i="9"/>
  <c r="AO106" i="9"/>
  <c r="AJ106" i="9"/>
  <c r="AE106" i="9"/>
  <c r="AN106" i="9"/>
  <c r="AI106" i="9"/>
  <c r="AC106" i="9"/>
  <c r="AR106" i="9"/>
  <c r="AM106" i="9"/>
  <c r="AG106" i="9"/>
  <c r="AB106" i="9"/>
  <c r="AQ106" i="9"/>
  <c r="AK106" i="9"/>
  <c r="AF106" i="9"/>
  <c r="AP120" i="9"/>
  <c r="AR120" i="9"/>
  <c r="AQ120" i="9"/>
  <c r="B100" i="5"/>
  <c r="F5" i="9"/>
  <c r="R19" i="6"/>
  <c r="I38" i="9"/>
  <c r="F36" i="9"/>
  <c r="I36" i="9"/>
  <c r="AR119" i="9"/>
  <c r="AQ119" i="9"/>
  <c r="AP89" i="9"/>
  <c r="AP119" i="9"/>
  <c r="AO89" i="9"/>
  <c r="AR89" i="9"/>
  <c r="AQ89" i="9"/>
  <c r="AQ77" i="9"/>
  <c r="AM77" i="9"/>
  <c r="AI77" i="9"/>
  <c r="AE77" i="9"/>
  <c r="AN77" i="9"/>
  <c r="AH77" i="9"/>
  <c r="AC77" i="9"/>
  <c r="AR77" i="9"/>
  <c r="AL77" i="9"/>
  <c r="AG77" i="9"/>
  <c r="AO77" i="9"/>
  <c r="AJ77" i="9"/>
  <c r="AD77" i="9"/>
  <c r="AP77" i="9"/>
  <c r="AK77" i="9"/>
  <c r="AF77" i="9"/>
  <c r="AO83" i="9"/>
  <c r="AK83" i="9"/>
  <c r="AR83" i="9"/>
  <c r="AN83" i="9"/>
  <c r="AJ83" i="9"/>
  <c r="AL83" i="9"/>
  <c r="AQ83" i="9"/>
  <c r="AI83" i="9"/>
  <c r="AM83" i="9"/>
  <c r="AP83" i="9"/>
  <c r="F40" i="9"/>
  <c r="AQ14" i="9"/>
  <c r="AM14" i="9"/>
  <c r="AI14" i="9"/>
  <c r="AE14" i="9"/>
  <c r="AP14" i="9"/>
  <c r="AL14" i="9"/>
  <c r="AH14" i="9"/>
  <c r="AD14" i="9"/>
  <c r="AO14" i="9"/>
  <c r="AG14" i="9"/>
  <c r="AN14" i="9"/>
  <c r="AF14" i="9"/>
  <c r="AK14" i="9"/>
  <c r="AC14" i="9"/>
  <c r="AR14" i="9"/>
  <c r="AJ14" i="9"/>
  <c r="AB14" i="9"/>
  <c r="R75" i="6"/>
  <c r="B75" i="5"/>
  <c r="F42" i="9"/>
  <c r="AO19" i="9"/>
  <c r="AK19" i="9"/>
  <c r="AG19" i="9"/>
  <c r="AR19" i="9"/>
  <c r="AN19" i="9"/>
  <c r="AJ19" i="9"/>
  <c r="AQ19" i="9"/>
  <c r="AI19" i="9"/>
  <c r="AP19" i="9"/>
  <c r="AH19" i="9"/>
  <c r="AM19" i="9"/>
  <c r="AL19" i="9"/>
  <c r="AJ22" i="9"/>
  <c r="AO22" i="9"/>
  <c r="AP23" i="9"/>
  <c r="AO23" i="9"/>
</calcChain>
</file>

<file path=xl/sharedStrings.xml><?xml version="1.0" encoding="utf-8"?>
<sst xmlns="http://schemas.openxmlformats.org/spreadsheetml/2006/main" count="2091" uniqueCount="395">
  <si>
    <t>Sample</t>
  </si>
  <si>
    <t>toner biogenic oxide.e</t>
  </si>
  <si>
    <t>Sample name</t>
  </si>
  <si>
    <t>Fe(III) oxy+org</t>
  </si>
  <si>
    <t>%</t>
  </si>
  <si>
    <t>FeOOH</t>
  </si>
  <si>
    <t>Component 1</t>
  </si>
  <si>
    <t xml:space="preserve">% </t>
  </si>
  <si>
    <t>Component 2</t>
  </si>
  <si>
    <t>Component 3</t>
  </si>
  <si>
    <t>Sum</t>
  </si>
  <si>
    <t>NSS</t>
  </si>
  <si>
    <t>Fe</t>
  </si>
  <si>
    <t>CAMP</t>
  </si>
  <si>
    <t>Soluble Elements (ng/m^3)</t>
  </si>
  <si>
    <t>Total Elements (ng/m^3)</t>
  </si>
  <si>
    <t>maghemite nano powder fexanes overabs.e</t>
  </si>
  <si>
    <t>Fe(III) oxide</t>
  </si>
  <si>
    <t>Fe,O</t>
  </si>
  <si>
    <t>Basalt glass NKT-1</t>
  </si>
  <si>
    <t>Fe(II) silicate</t>
  </si>
  <si>
    <t>Si, Fe impurities</t>
  </si>
  <si>
    <t>Fe(III) sulfate</t>
  </si>
  <si>
    <t>Fe,S</t>
  </si>
  <si>
    <t>NOTE: Native = FE(0)</t>
  </si>
  <si>
    <t>Date Collected</t>
  </si>
  <si>
    <t>almandine_waychunas fexanes.e</t>
  </si>
  <si>
    <t>Fe,Si,Al</t>
  </si>
  <si>
    <t>2017_PRAPPE_SUMMER_ACT_24_spot_1</t>
  </si>
  <si>
    <t>hematite fexanes.e</t>
  </si>
  <si>
    <t>ferrosmectite_borch feexafs_oa.e</t>
  </si>
  <si>
    <t>coalingite fexanes fluo.e</t>
  </si>
  <si>
    <t>pigeonite composite fexanes powder avg.e</t>
  </si>
  <si>
    <t>Si,Mg,Fe, Ca(trace)</t>
  </si>
  <si>
    <t>pseudobrookite fe xanes.e</t>
  </si>
  <si>
    <t>Roedderite</t>
  </si>
  <si>
    <t>Si,Mg,Fe</t>
  </si>
  <si>
    <t>Fe(III) carbonate</t>
  </si>
  <si>
    <t>Mg,Fe, C(trace)</t>
  </si>
  <si>
    <t>feiiidextran_chan fexanes.e</t>
  </si>
  <si>
    <t>Fe,C</t>
  </si>
  <si>
    <t>kaolinite_kga-1b feqxanes.e</t>
  </si>
  <si>
    <t>Fe(III) silicate</t>
  </si>
  <si>
    <t>Si,Al,Fe</t>
  </si>
  <si>
    <t>Lepidocrocite</t>
  </si>
  <si>
    <t>ferrihydrite 2l_kim fexanes.e</t>
  </si>
  <si>
    <t>Fe,O,H</t>
  </si>
  <si>
    <t>fesi_ buonassisi fexanes.e</t>
  </si>
  <si>
    <t>Native</t>
  </si>
  <si>
    <t>Fe,Si</t>
  </si>
  <si>
    <t>awaruite fexanes.e</t>
  </si>
  <si>
    <t>Ni,Fe</t>
  </si>
  <si>
    <t>fe3c_newville fexanes eshift.e</t>
  </si>
  <si>
    <t>fe3si_heuer fexanes.e</t>
  </si>
  <si>
    <t>fe3phosphate hydrate_feqexafs.e</t>
  </si>
  <si>
    <t>Fe(III) phosphate</t>
  </si>
  <si>
    <t>Fe,P</t>
  </si>
  <si>
    <t>goethite fexanes.e</t>
  </si>
  <si>
    <t>Fe, O, H</t>
  </si>
  <si>
    <t>aegirine fexanes powder avg.e</t>
  </si>
  <si>
    <t>Si, Fe</t>
  </si>
  <si>
    <t>jarosite_arizona_fexanes</t>
  </si>
  <si>
    <t>Fe, S, K</t>
  </si>
  <si>
    <t>akaganeite_chan fexanes_reprocess.e</t>
  </si>
  <si>
    <t>Total sum</t>
  </si>
  <si>
    <t>ankerite.e</t>
  </si>
  <si>
    <t>Fe(II) carbonate</t>
  </si>
  <si>
    <t>arsenopyrite_spot0_000.e</t>
  </si>
  <si>
    <t>chlorite_r2139_umn_toner.e</t>
  </si>
  <si>
    <t>Mixed</t>
  </si>
  <si>
    <t>feroxyhite_trans_feexafs_fl_oa.e</t>
  </si>
  <si>
    <t>Fe(II) oxide</t>
  </si>
  <si>
    <t>haxonite fexanes powder avg.e</t>
  </si>
  <si>
    <t>illite_imt-1 clay magic angle fexanes.e</t>
  </si>
  <si>
    <t>Fe(II) Clay</t>
  </si>
  <si>
    <t>ilmenite fexanes generic.e</t>
  </si>
  <si>
    <t>andradite fexanes.e</t>
  </si>
  <si>
    <t>chlorite(ripidolite)_cca2_35g_tra_hlc_mar09_2sc.e</t>
  </si>
  <si>
    <t>chromite_nico fexanes.e</t>
  </si>
  <si>
    <t>esseneite fexanes powder avg.e</t>
  </si>
  <si>
    <t>fe foil fexanes.e</t>
  </si>
  <si>
    <t>ferrosilite fexanes powder avg.e</t>
  </si>
  <si>
    <t>fes_borch fexanes.e</t>
  </si>
  <si>
    <t>Fe(II) sulfate</t>
  </si>
  <si>
    <t>fesi2_buonassisi fexanes.e</t>
  </si>
  <si>
    <t>feso4_chan fexanes.e</t>
  </si>
  <si>
    <t>greigite_fexanes_sf.e</t>
  </si>
  <si>
    <t>hedenbergite fexanes powder avg.e</t>
  </si>
  <si>
    <t>hercynite_waychunas fexanes.e</t>
  </si>
  <si>
    <t>hypersthene fexanes powder avg.e</t>
  </si>
  <si>
    <t>kamacite fexanes.e</t>
  </si>
  <si>
    <t>magnetite syn feexafs tey001.e</t>
  </si>
  <si>
    <t>melanterite.e</t>
  </si>
  <si>
    <t>siderite synth_borch feexafs trans.e</t>
  </si>
  <si>
    <t>smectite_swy2_35g_tra_hlc_mar09_2sc.e</t>
  </si>
  <si>
    <t>montmorillionite_sca-3 feqxanes.e</t>
  </si>
  <si>
    <t>Mixed Clay</t>
  </si>
  <si>
    <t>kaolinite.e</t>
  </si>
  <si>
    <t>Fe(III) Clay</t>
  </si>
  <si>
    <t>lizardite.e</t>
  </si>
  <si>
    <t>augite_borch_fexanes trans.e</t>
  </si>
  <si>
    <t>biotite_ucb fexanes.e</t>
  </si>
  <si>
    <t>brucite.e</t>
  </si>
  <si>
    <t>fo40_nhm fexanes.e</t>
  </si>
  <si>
    <t>unknown</t>
  </si>
  <si>
    <t>fo80_nhm feexafs.e</t>
  </si>
  <si>
    <t>gehlenite fexanes powder avg.e</t>
  </si>
  <si>
    <t>nau-2 clay fexanes.e</t>
  </si>
  <si>
    <t>nau-1 clay fexanes.e</t>
  </si>
  <si>
    <t>at11 glass_toner feexafs.e</t>
  </si>
  <si>
    <t>illite_smectite_mixedlayer_iscz-1 feqxanes.e</t>
  </si>
  <si>
    <t>UNKNOWN MINERAL GROUPS</t>
  </si>
  <si>
    <t>Fe3+O(OH,Cl)</t>
  </si>
  <si>
    <r>
      <t>Ca(Fe,Mg,Mn)(CO</t>
    </r>
    <r>
      <rPr>
        <vertAlign val="subscript"/>
        <sz val="4"/>
        <color rgb="FF000000"/>
        <rFont val="Arial"/>
      </rPr>
      <t>3</t>
    </r>
    <r>
      <rPr>
        <sz val="5"/>
        <color rgb="FF000000"/>
        <rFont val="Arial"/>
      </rPr>
      <t>)</t>
    </r>
    <r>
      <rPr>
        <vertAlign val="subscript"/>
        <sz val="4"/>
        <color rgb="FF000000"/>
        <rFont val="Arial"/>
      </rPr>
      <t>2</t>
    </r>
  </si>
  <si>
    <t>FeAsS</t>
  </si>
  <si>
    <r>
      <t>(Ca</t>
    </r>
    <r>
      <rPr>
        <vertAlign val="subscript"/>
        <sz val="11"/>
        <color rgb="FF000000"/>
        <rFont val="Lucida Sans Unicode"/>
      </rPr>
      <t>x</t>
    </r>
    <r>
      <rPr>
        <sz val="5"/>
        <color rgb="FF000000"/>
        <rFont val="Lucida Sans Unicode"/>
      </rPr>
      <t>Mg</t>
    </r>
    <r>
      <rPr>
        <vertAlign val="subscript"/>
        <sz val="11"/>
        <color rgb="FF000000"/>
        <rFont val="Lucida Sans Unicode"/>
      </rPr>
      <t>y</t>
    </r>
    <r>
      <rPr>
        <sz val="5"/>
        <color rgb="FF000000"/>
        <rFont val="Lucida Sans Unicode"/>
      </rPr>
      <t>Fe</t>
    </r>
    <r>
      <rPr>
        <vertAlign val="subscript"/>
        <sz val="11"/>
        <color rgb="FF000000"/>
        <rFont val="Lucida Sans Unicode"/>
      </rPr>
      <t>z</t>
    </r>
    <r>
      <rPr>
        <sz val="5"/>
        <color rgb="FF000000"/>
        <rFont val="Lucida Sans Unicode"/>
      </rPr>
      <t>)(Mg</t>
    </r>
    <r>
      <rPr>
        <vertAlign val="subscript"/>
        <sz val="11"/>
        <color rgb="FF000000"/>
        <rFont val="Lucida Sans Unicode"/>
      </rPr>
      <t>y1</t>
    </r>
    <r>
      <rPr>
        <sz val="5"/>
        <color rgb="FF000000"/>
        <rFont val="Lucida Sans Unicode"/>
      </rPr>
      <t>Fe</t>
    </r>
    <r>
      <rPr>
        <vertAlign val="subscript"/>
        <sz val="11"/>
        <color rgb="FF000000"/>
        <rFont val="Lucida Sans Unicode"/>
      </rPr>
      <t>z1</t>
    </r>
    <r>
      <rPr>
        <sz val="5"/>
        <color rgb="FF000000"/>
        <rFont val="Lucida Sans Unicode"/>
      </rPr>
      <t>)Si</t>
    </r>
    <r>
      <rPr>
        <vertAlign val="subscript"/>
        <sz val="11"/>
        <color rgb="FF000000"/>
        <rFont val="Lucida Sans Unicode"/>
      </rPr>
      <t>2</t>
    </r>
    <r>
      <rPr>
        <sz val="5"/>
        <color rgb="FF000000"/>
        <rFont val="Lucida Sans Unicode"/>
      </rPr>
      <t>O</t>
    </r>
    <r>
      <rPr>
        <vertAlign val="subscript"/>
        <sz val="11"/>
        <color rgb="FF000000"/>
        <rFont val="Lucida Sans Unicode"/>
      </rPr>
      <t>6</t>
    </r>
  </si>
  <si>
    <r>
      <t>K(Fe</t>
    </r>
    <r>
      <rPr>
        <vertAlign val="superscript"/>
        <sz val="9"/>
        <color rgb="FF000000"/>
        <rFont val="Lucida Sans Unicode"/>
      </rPr>
      <t>2+</t>
    </r>
    <r>
      <rPr>
        <sz val="5"/>
        <color rgb="FF000000"/>
        <rFont val="Lucida Sans Unicode"/>
      </rPr>
      <t>/Mg)</t>
    </r>
    <r>
      <rPr>
        <vertAlign val="subscript"/>
        <sz val="11"/>
        <color rgb="FF000000"/>
        <rFont val="Lucida Sans Unicode"/>
      </rPr>
      <t>2</t>
    </r>
    <r>
      <rPr>
        <sz val="5"/>
        <color rgb="FF000000"/>
        <rFont val="Lucida Sans Unicode"/>
      </rPr>
      <t>(Al/Fe</t>
    </r>
    <r>
      <rPr>
        <vertAlign val="superscript"/>
        <sz val="9"/>
        <color rgb="FF000000"/>
        <rFont val="Lucida Sans Unicode"/>
      </rPr>
      <t>3+</t>
    </r>
    <r>
      <rPr>
        <sz val="5"/>
        <color rgb="FF000000"/>
        <rFont val="Lucida Sans Unicode"/>
      </rPr>
      <t>/Mg)([Si/Al]Si</t>
    </r>
    <r>
      <rPr>
        <vertAlign val="subscript"/>
        <sz val="11"/>
        <color rgb="FF000000"/>
        <rFont val="Lucida Sans Unicode"/>
      </rPr>
      <t>2</t>
    </r>
    <r>
      <rPr>
        <sz val="5"/>
        <color rgb="FF000000"/>
        <rFont val="Lucida Sans Unicode"/>
      </rPr>
      <t>O</t>
    </r>
    <r>
      <rPr>
        <vertAlign val="subscript"/>
        <sz val="11"/>
        <color rgb="FF000000"/>
        <rFont val="Lucida Sans Unicode"/>
      </rPr>
      <t>10</t>
    </r>
    <r>
      <rPr>
        <sz val="5"/>
        <color rgb="FF000000"/>
        <rFont val="Lucida Sans Unicode"/>
      </rPr>
      <t>)(OH/F)</t>
    </r>
    <r>
      <rPr>
        <vertAlign val="subscript"/>
        <sz val="11"/>
        <color rgb="FF000000"/>
        <rFont val="Lucida Sans Unicode"/>
      </rPr>
      <t>2</t>
    </r>
  </si>
  <si>
    <t>Mixed?</t>
  </si>
  <si>
    <t>Mg10Fe3+2(OH)24[CO3]</t>
  </si>
  <si>
    <t>ferrosmectite_borch</t>
  </si>
  <si>
    <t>Fe(0)</t>
  </si>
  <si>
    <r>
      <t>Fe</t>
    </r>
    <r>
      <rPr>
        <vertAlign val="superscript"/>
        <sz val="6"/>
        <color rgb="FF000000"/>
        <rFont val="Arial"/>
      </rPr>
      <t>0+</t>
    </r>
    <r>
      <rPr>
        <vertAlign val="subscript"/>
        <sz val="6"/>
        <color rgb="FF000000"/>
        <rFont val="Arial"/>
      </rPr>
      <t>20</t>
    </r>
    <r>
      <rPr>
        <sz val="6"/>
        <color rgb="FF000000"/>
        <rFont val="Arial"/>
      </rPr>
      <t>Ni</t>
    </r>
    <r>
      <rPr>
        <vertAlign val="subscript"/>
        <sz val="6"/>
        <color rgb="FF000000"/>
        <rFont val="Arial"/>
      </rPr>
      <t>3</t>
    </r>
    <r>
      <rPr>
        <sz val="6"/>
        <color rgb="FF000000"/>
        <rFont val="Arial"/>
      </rPr>
      <t>C</t>
    </r>
    <r>
      <rPr>
        <vertAlign val="subscript"/>
        <sz val="6"/>
        <color rgb="FF000000"/>
        <rFont val="Arial"/>
      </rPr>
      <t>6</t>
    </r>
  </si>
  <si>
    <t>Fe(II)</t>
  </si>
  <si>
    <r>
      <t>K</t>
    </r>
    <r>
      <rPr>
        <vertAlign val="subscript"/>
        <sz val="7"/>
        <color rgb="FF000000"/>
        <rFont val="Arial"/>
      </rPr>
      <t>0.6</t>
    </r>
    <r>
      <rPr>
        <sz val="7"/>
        <color rgb="FF000000"/>
        <rFont val="Arial"/>
      </rPr>
      <t>(H</t>
    </r>
    <r>
      <rPr>
        <vertAlign val="subscript"/>
        <sz val="7"/>
        <color rgb="FF000000"/>
        <rFont val="Arial"/>
      </rPr>
      <t>3</t>
    </r>
    <r>
      <rPr>
        <sz val="7"/>
        <color rgb="FF000000"/>
        <rFont val="Arial"/>
      </rPr>
      <t>O)</t>
    </r>
    <r>
      <rPr>
        <vertAlign val="subscript"/>
        <sz val="7"/>
        <color rgb="FF000000"/>
        <rFont val="Arial"/>
      </rPr>
      <t>0.4</t>
    </r>
    <r>
      <rPr>
        <sz val="7"/>
        <color rgb="FF000000"/>
        <rFont val="Arial"/>
      </rPr>
      <t>Al</t>
    </r>
    <r>
      <rPr>
        <vertAlign val="subscript"/>
        <sz val="7"/>
        <color rgb="FF000000"/>
        <rFont val="Arial"/>
      </rPr>
      <t>1.3</t>
    </r>
    <r>
      <rPr>
        <sz val="7"/>
        <color rgb="FF000000"/>
        <rFont val="Arial"/>
      </rPr>
      <t>Mg</t>
    </r>
    <r>
      <rPr>
        <vertAlign val="subscript"/>
        <sz val="7"/>
        <color rgb="FF000000"/>
        <rFont val="Arial"/>
      </rPr>
      <t>0.3</t>
    </r>
    <r>
      <rPr>
        <sz val="7"/>
        <color rgb="FF000000"/>
        <rFont val="Arial"/>
      </rPr>
      <t>Fe</t>
    </r>
    <r>
      <rPr>
        <vertAlign val="superscript"/>
        <sz val="7"/>
        <color rgb="FF000000"/>
        <rFont val="Arial"/>
      </rPr>
      <t>2+</t>
    </r>
    <r>
      <rPr>
        <vertAlign val="subscript"/>
        <sz val="7"/>
        <color rgb="FF000000"/>
        <rFont val="Arial"/>
      </rPr>
      <t>0.1</t>
    </r>
    <r>
      <rPr>
        <sz val="7"/>
        <color rgb="FF000000"/>
        <rFont val="Arial"/>
      </rPr>
      <t>Si</t>
    </r>
    <r>
      <rPr>
        <vertAlign val="subscript"/>
        <sz val="7"/>
        <color rgb="FF000000"/>
        <rFont val="Arial"/>
      </rPr>
      <t>3.5</t>
    </r>
    <r>
      <rPr>
        <sz val="7"/>
        <color rgb="FF000000"/>
        <rFont val="Arial"/>
      </rPr>
      <t>O</t>
    </r>
    <r>
      <rPr>
        <vertAlign val="subscript"/>
        <sz val="7"/>
        <color rgb="FF000000"/>
        <rFont val="Arial"/>
      </rPr>
      <t>10</t>
    </r>
    <r>
      <rPr>
        <sz val="7"/>
        <color rgb="FF000000"/>
        <rFont val="Arial"/>
      </rPr>
      <t>(OH)</t>
    </r>
    <r>
      <rPr>
        <vertAlign val="subscript"/>
        <sz val="7"/>
        <color rgb="FF000000"/>
        <rFont val="Arial"/>
      </rPr>
      <t>2</t>
    </r>
    <r>
      <rPr>
        <sz val="7"/>
        <color rgb="FF000000"/>
        <rFont val="Arial"/>
      </rPr>
      <t>·(H</t>
    </r>
    <r>
      <rPr>
        <vertAlign val="subscript"/>
        <sz val="7"/>
        <color rgb="FF000000"/>
        <rFont val="Arial"/>
      </rPr>
      <t>2</t>
    </r>
    <r>
      <rPr>
        <sz val="7"/>
        <color rgb="FF000000"/>
        <rFont val="Arial"/>
      </rPr>
      <t>O)</t>
    </r>
  </si>
  <si>
    <r>
      <t>Fe</t>
    </r>
    <r>
      <rPr>
        <vertAlign val="superscript"/>
        <sz val="6"/>
        <color rgb="FF000000"/>
        <rFont val="Arial"/>
      </rPr>
      <t>2+</t>
    </r>
    <r>
      <rPr>
        <sz val="6"/>
        <color rgb="FF000000"/>
        <rFont val="Arial"/>
      </rPr>
      <t>TiO</t>
    </r>
    <r>
      <rPr>
        <vertAlign val="subscript"/>
        <sz val="6"/>
        <color rgb="FF000000"/>
        <rFont val="Arial"/>
      </rPr>
      <t>3</t>
    </r>
  </si>
  <si>
    <t>The composition of lizardite 1T and the formation of magnetite in serpentinites</t>
  </si>
  <si>
    <r>
      <t>Ca</t>
    </r>
    <r>
      <rPr>
        <vertAlign val="subscript"/>
        <sz val="6"/>
        <color rgb="FF000000"/>
        <rFont val="Arial"/>
      </rPr>
      <t>3</t>
    </r>
    <r>
      <rPr>
        <sz val="6"/>
        <color rgb="FF000000"/>
        <rFont val="Arial"/>
      </rPr>
      <t>Fe</t>
    </r>
    <r>
      <rPr>
        <vertAlign val="superscript"/>
        <sz val="6"/>
        <color rgb="FF000000"/>
        <rFont val="Arial"/>
      </rPr>
      <t>3+</t>
    </r>
    <r>
      <rPr>
        <vertAlign val="subscript"/>
        <sz val="6"/>
        <color rgb="FF000000"/>
        <rFont val="Arial"/>
      </rPr>
      <t>2</t>
    </r>
    <r>
      <rPr>
        <sz val="6"/>
        <color rgb="FF000000"/>
        <rFont val="Arial"/>
      </rPr>
      <t>(SiO</t>
    </r>
    <r>
      <rPr>
        <vertAlign val="subscript"/>
        <sz val="6"/>
        <color rgb="FF000000"/>
        <rFont val="Arial"/>
      </rPr>
      <t>4</t>
    </r>
    <r>
      <rPr>
        <sz val="6"/>
        <color rgb="FF000000"/>
        <rFont val="Arial"/>
      </rPr>
      <t>)</t>
    </r>
    <r>
      <rPr>
        <vertAlign val="subscript"/>
        <sz val="6"/>
        <color rgb="FF000000"/>
        <rFont val="Arial"/>
      </rPr>
      <t>3</t>
    </r>
  </si>
  <si>
    <t>mixed?</t>
  </si>
  <si>
    <r>
      <t>(Mg,Fe,Al)</t>
    </r>
    <r>
      <rPr>
        <vertAlign val="subscript"/>
        <sz val="11"/>
        <color rgb="FF555555"/>
        <rFont val="Arial"/>
      </rPr>
      <t>6</t>
    </r>
    <r>
      <rPr>
        <sz val="5"/>
        <color rgb="FF555555"/>
        <rFont val="Arial"/>
      </rPr>
      <t>(Al,Si)</t>
    </r>
    <r>
      <rPr>
        <vertAlign val="subscript"/>
        <sz val="11"/>
        <color rgb="FF555555"/>
        <rFont val="Arial"/>
      </rPr>
      <t>4</t>
    </r>
    <r>
      <rPr>
        <sz val="5"/>
        <color rgb="FF555555"/>
        <rFont val="Arial"/>
      </rPr>
      <t>O</t>
    </r>
    <r>
      <rPr>
        <vertAlign val="subscript"/>
        <sz val="11"/>
        <color rgb="FF555555"/>
        <rFont val="Arial"/>
      </rPr>
      <t>10</t>
    </r>
    <r>
      <rPr>
        <sz val="5"/>
        <color rgb="FF555555"/>
        <rFont val="Arial"/>
      </rPr>
      <t>(OH)</t>
    </r>
    <r>
      <rPr>
        <vertAlign val="subscript"/>
        <sz val="11"/>
        <color rgb="FF555555"/>
        <rFont val="Arial"/>
      </rPr>
      <t>8</t>
    </r>
  </si>
  <si>
    <r>
      <t>FeCr</t>
    </r>
    <r>
      <rPr>
        <vertAlign val="subscript"/>
        <sz val="4"/>
        <color rgb="FF222222"/>
        <rFont val="Arial"/>
      </rPr>
      <t>2</t>
    </r>
    <r>
      <rPr>
        <sz val="5"/>
        <color rgb="FF222222"/>
        <rFont val="Arial"/>
      </rPr>
      <t>O</t>
    </r>
    <r>
      <rPr>
        <vertAlign val="subscript"/>
        <sz val="4"/>
        <color rgb="FF222222"/>
        <rFont val="Arial"/>
      </rPr>
      <t>4</t>
    </r>
  </si>
  <si>
    <r>
      <t>CaFeAlSiO</t>
    </r>
    <r>
      <rPr>
        <vertAlign val="subscript"/>
        <sz val="4"/>
        <color rgb="FF222222"/>
        <rFont val="Arial"/>
      </rPr>
      <t>6</t>
    </r>
  </si>
  <si>
    <r>
      <t>Fe</t>
    </r>
    <r>
      <rPr>
        <vertAlign val="superscript"/>
        <sz val="4"/>
        <color rgb="FF000000"/>
        <rFont val="Arial"/>
      </rPr>
      <t>3+</t>
    </r>
    <r>
      <rPr>
        <sz val="5"/>
        <color rgb="FF000000"/>
        <rFont val="Arial"/>
      </rPr>
      <t>O(OH)</t>
    </r>
  </si>
  <si>
    <r>
      <t>Fe</t>
    </r>
    <r>
      <rPr>
        <vertAlign val="superscript"/>
        <sz val="6"/>
        <color rgb="FF000000"/>
        <rFont val="Arial"/>
      </rPr>
      <t>2+</t>
    </r>
    <r>
      <rPr>
        <sz val="6"/>
        <color rgb="FF000000"/>
        <rFont val="Arial"/>
      </rPr>
      <t>MgSi</t>
    </r>
    <r>
      <rPr>
        <vertAlign val="subscript"/>
        <sz val="6"/>
        <color rgb="FF000000"/>
        <rFont val="Arial"/>
      </rPr>
      <t>2</t>
    </r>
    <r>
      <rPr>
        <sz val="6"/>
        <color rgb="FF000000"/>
        <rFont val="Arial"/>
      </rPr>
      <t>O</t>
    </r>
    <r>
      <rPr>
        <vertAlign val="subscript"/>
        <sz val="6"/>
        <color rgb="FF000000"/>
        <rFont val="Arial"/>
      </rPr>
      <t>6</t>
    </r>
  </si>
  <si>
    <r>
      <t>Ca</t>
    </r>
    <r>
      <rPr>
        <vertAlign val="subscript"/>
        <sz val="11"/>
        <color rgb="FF222222"/>
        <rFont val="Arial"/>
      </rPr>
      <t>2</t>
    </r>
    <r>
      <rPr>
        <sz val="6"/>
        <color rgb="FF222222"/>
        <rFont val="Arial"/>
      </rPr>
      <t>Al[AlSiO</t>
    </r>
    <r>
      <rPr>
        <vertAlign val="subscript"/>
        <sz val="11"/>
        <color rgb="FF222222"/>
        <rFont val="Arial"/>
      </rPr>
      <t>7</t>
    </r>
    <r>
      <rPr>
        <sz val="6"/>
        <color rgb="FF222222"/>
        <rFont val="Arial"/>
      </rPr>
      <t>]</t>
    </r>
  </si>
  <si>
    <t>An unusual pyroxene, melilite, and iron oxide mineral assemblage in a coal-fire buchite from Buffalo, Wyoming</t>
  </si>
  <si>
    <t>greigite_fexanes_sf.</t>
  </si>
  <si>
    <r>
      <t>Fe</t>
    </r>
    <r>
      <rPr>
        <vertAlign val="subscript"/>
        <sz val="11"/>
        <color rgb="FF222222"/>
        <rFont val="Arial"/>
      </rPr>
      <t>3</t>
    </r>
    <r>
      <rPr>
        <sz val="6"/>
        <color rgb="FF222222"/>
        <rFont val="Arial"/>
      </rPr>
      <t>S</t>
    </r>
    <r>
      <rPr>
        <vertAlign val="subscript"/>
        <sz val="11"/>
        <color rgb="FF222222"/>
        <rFont val="Arial"/>
      </rPr>
      <t>4</t>
    </r>
    <r>
      <rPr>
        <sz val="6"/>
        <color rgb="FF222222"/>
        <rFont val="Arial"/>
      </rPr>
      <t>(Iron(II,III) sulfide)</t>
    </r>
  </si>
  <si>
    <r>
      <t>CaFe</t>
    </r>
    <r>
      <rPr>
        <vertAlign val="superscript"/>
        <sz val="9"/>
        <color rgb="FF000000"/>
        <rFont val="Lucida Sans Unicode"/>
      </rPr>
      <t>2+</t>
    </r>
    <r>
      <rPr>
        <sz val="5"/>
        <color rgb="FF000000"/>
        <rFont val="Lucida Sans Unicode"/>
      </rPr>
      <t>Si</t>
    </r>
    <r>
      <rPr>
        <vertAlign val="subscript"/>
        <sz val="11"/>
        <color rgb="FF000000"/>
        <rFont val="Lucida Sans Unicode"/>
      </rPr>
      <t>2</t>
    </r>
    <r>
      <rPr>
        <sz val="5"/>
        <color rgb="FF000000"/>
        <rFont val="Lucida Sans Unicode"/>
      </rPr>
      <t>O</t>
    </r>
    <r>
      <rPr>
        <vertAlign val="subscript"/>
        <sz val="11"/>
        <color rgb="FF000000"/>
        <rFont val="Lucida Sans Unicode"/>
      </rPr>
      <t>6</t>
    </r>
  </si>
  <si>
    <r>
      <t>Fe</t>
    </r>
    <r>
      <rPr>
        <vertAlign val="superscript"/>
        <sz val="9"/>
        <color rgb="FF000000"/>
        <rFont val="Lucida Sans Unicode"/>
      </rPr>
      <t>2+</t>
    </r>
    <r>
      <rPr>
        <sz val="5"/>
        <color rgb="FF000000"/>
        <rFont val="Lucida Sans Unicode"/>
      </rPr>
      <t>Al</t>
    </r>
    <r>
      <rPr>
        <vertAlign val="subscript"/>
        <sz val="11"/>
        <color rgb="FF000000"/>
        <rFont val="Lucida Sans Unicode"/>
      </rPr>
      <t>2</t>
    </r>
    <r>
      <rPr>
        <sz val="5"/>
        <color rgb="FF000000"/>
        <rFont val="Lucida Sans Unicode"/>
      </rPr>
      <t>O</t>
    </r>
    <r>
      <rPr>
        <vertAlign val="subscript"/>
        <sz val="11"/>
        <color rgb="FF000000"/>
        <rFont val="Lucida Sans Unicode"/>
      </rPr>
      <t>4</t>
    </r>
  </si>
  <si>
    <r>
      <t>MgFe</t>
    </r>
    <r>
      <rPr>
        <vertAlign val="superscript"/>
        <sz val="11"/>
        <color rgb="FF000000"/>
        <rFont val="Arial"/>
      </rPr>
      <t>2+</t>
    </r>
    <r>
      <rPr>
        <sz val="6"/>
        <color rgb="FF000000"/>
        <rFont val="Arial"/>
      </rPr>
      <t>Si</t>
    </r>
    <r>
      <rPr>
        <vertAlign val="subscript"/>
        <sz val="11"/>
        <color rgb="FF000000"/>
        <rFont val="Arial"/>
      </rPr>
      <t>2</t>
    </r>
    <r>
      <rPr>
        <sz val="6"/>
        <color rgb="FF000000"/>
        <rFont val="Arial"/>
      </rPr>
      <t>O</t>
    </r>
    <r>
      <rPr>
        <vertAlign val="subscript"/>
        <sz val="11"/>
        <color rgb="FF000000"/>
        <rFont val="Arial"/>
      </rPr>
      <t>6</t>
    </r>
  </si>
  <si>
    <r>
      <t>Fe</t>
    </r>
    <r>
      <rPr>
        <vertAlign val="superscript"/>
        <sz val="6"/>
        <color rgb="FF000000"/>
        <rFont val="Arial"/>
      </rPr>
      <t>0+</t>
    </r>
    <r>
      <rPr>
        <vertAlign val="subscript"/>
        <sz val="6"/>
        <color rgb="FF000000"/>
        <rFont val="Arial"/>
      </rPr>
      <t>0.9</t>
    </r>
    <r>
      <rPr>
        <sz val="6"/>
        <color rgb="FF000000"/>
        <rFont val="Arial"/>
      </rPr>
      <t>Ni</t>
    </r>
    <r>
      <rPr>
        <vertAlign val="subscript"/>
        <sz val="6"/>
        <color rgb="FF000000"/>
        <rFont val="Arial"/>
      </rPr>
      <t>0.1</t>
    </r>
  </si>
  <si>
    <t>Al2Si2O5(OH)4</t>
  </si>
  <si>
    <r>
      <t>Fe</t>
    </r>
    <r>
      <rPr>
        <vertAlign val="superscript"/>
        <sz val="6"/>
        <color rgb="FF000000"/>
        <rFont val="Arial"/>
      </rPr>
      <t>3+</t>
    </r>
    <r>
      <rPr>
        <vertAlign val="subscript"/>
        <sz val="6"/>
        <color rgb="FF000000"/>
        <rFont val="Arial"/>
      </rPr>
      <t>2</t>
    </r>
    <r>
      <rPr>
        <sz val="6"/>
        <color rgb="FF000000"/>
        <rFont val="Arial"/>
      </rPr>
      <t>Fe</t>
    </r>
    <r>
      <rPr>
        <vertAlign val="superscript"/>
        <sz val="6"/>
        <color rgb="FF000000"/>
        <rFont val="Arial"/>
      </rPr>
      <t>2+</t>
    </r>
    <r>
      <rPr>
        <sz val="6"/>
        <color rgb="FF000000"/>
        <rFont val="Arial"/>
      </rPr>
      <t>O</t>
    </r>
    <r>
      <rPr>
        <vertAlign val="subscript"/>
        <sz val="6"/>
        <color rgb="FF000000"/>
        <rFont val="Arial"/>
      </rPr>
      <t>4</t>
    </r>
  </si>
  <si>
    <r>
      <t>Fe</t>
    </r>
    <r>
      <rPr>
        <vertAlign val="superscript"/>
        <sz val="6"/>
        <color rgb="FF000000"/>
        <rFont val="Arial"/>
      </rPr>
      <t>2+</t>
    </r>
    <r>
      <rPr>
        <sz val="6"/>
        <color rgb="FF000000"/>
        <rFont val="Arial"/>
      </rPr>
      <t>(SO</t>
    </r>
    <r>
      <rPr>
        <vertAlign val="subscript"/>
        <sz val="6"/>
        <color rgb="FF000000"/>
        <rFont val="Arial"/>
      </rPr>
      <t>4</t>
    </r>
    <r>
      <rPr>
        <sz val="6"/>
        <color rgb="FF000000"/>
        <rFont val="Arial"/>
      </rPr>
      <t>)•7(H</t>
    </r>
    <r>
      <rPr>
        <vertAlign val="subscript"/>
        <sz val="6"/>
        <color rgb="FF000000"/>
        <rFont val="Arial"/>
      </rPr>
      <t>2</t>
    </r>
    <r>
      <rPr>
        <sz val="6"/>
        <color rgb="FF000000"/>
        <rFont val="Arial"/>
      </rPr>
      <t>O)</t>
    </r>
  </si>
  <si>
    <r>
      <t>Na,Ca)</t>
    </r>
    <r>
      <rPr>
        <vertAlign val="subscript"/>
        <sz val="4"/>
        <color rgb="FF000000"/>
        <rFont val="Arial"/>
      </rPr>
      <t>0.33</t>
    </r>
    <r>
      <rPr>
        <sz val="5"/>
        <color rgb="FF000000"/>
        <rFont val="Arial"/>
      </rPr>
      <t>(Al,Mg)</t>
    </r>
    <r>
      <rPr>
        <vertAlign val="subscript"/>
        <sz val="4"/>
        <color rgb="FF000000"/>
        <rFont val="Arial"/>
      </rPr>
      <t>2</t>
    </r>
    <r>
      <rPr>
        <sz val="5"/>
        <color rgb="FF000000"/>
        <rFont val="Arial"/>
      </rPr>
      <t>(Si</t>
    </r>
    <r>
      <rPr>
        <vertAlign val="subscript"/>
        <sz val="4"/>
        <color rgb="FF000000"/>
        <rFont val="Arial"/>
      </rPr>
      <t>4</t>
    </r>
    <r>
      <rPr>
        <sz val="5"/>
        <color rgb="FF000000"/>
        <rFont val="Arial"/>
      </rPr>
      <t>O</t>
    </r>
    <r>
      <rPr>
        <vertAlign val="subscript"/>
        <sz val="4"/>
        <color rgb="FF000000"/>
        <rFont val="Arial"/>
      </rPr>
      <t>10</t>
    </r>
    <r>
      <rPr>
        <sz val="5"/>
        <color rgb="FF000000"/>
        <rFont val="Arial"/>
      </rPr>
      <t>)(OH)</t>
    </r>
    <r>
      <rPr>
        <vertAlign val="subscript"/>
        <sz val="4"/>
        <color rgb="FF000000"/>
        <rFont val="Arial"/>
      </rPr>
      <t>2</t>
    </r>
    <r>
      <rPr>
        <sz val="5"/>
        <color rgb="FF000000"/>
        <rFont val="Arial"/>
      </rPr>
      <t>·</t>
    </r>
    <r>
      <rPr>
        <i/>
        <sz val="5"/>
        <color rgb="FF000000"/>
        <rFont val="Arial"/>
      </rPr>
      <t>n</t>
    </r>
    <r>
      <rPr>
        <sz val="5"/>
        <color rgb="FF000000"/>
        <rFont val="Arial"/>
      </rPr>
      <t>H</t>
    </r>
    <r>
      <rPr>
        <vertAlign val="subscript"/>
        <sz val="4"/>
        <color rgb="FF000000"/>
        <rFont val="Arial"/>
      </rPr>
      <t>2</t>
    </r>
    <r>
      <rPr>
        <sz val="5"/>
        <color rgb="FF000000"/>
        <rFont val="Arial"/>
      </rPr>
      <t>O</t>
    </r>
  </si>
  <si>
    <r>
      <t> (Fe</t>
    </r>
    <r>
      <rPr>
        <vertAlign val="superscript"/>
        <sz val="11"/>
        <color rgb="FF545454"/>
        <rFont val="Arial"/>
      </rPr>
      <t>3+</t>
    </r>
    <r>
      <rPr>
        <sz val="12"/>
        <color rgb="FF545454"/>
        <rFont val="Arial"/>
      </rPr>
      <t>,Fe</t>
    </r>
    <r>
      <rPr>
        <vertAlign val="superscript"/>
        <sz val="11"/>
        <color rgb="FF545454"/>
        <rFont val="Arial"/>
      </rPr>
      <t>2+</t>
    </r>
    <r>
      <rPr>
        <sz val="12"/>
        <color rgb="FF545454"/>
        <rFont val="Arial"/>
      </rPr>
      <t>)</t>
    </r>
    <r>
      <rPr>
        <vertAlign val="subscript"/>
        <sz val="11"/>
        <color rgb="FF545454"/>
        <rFont val="Arial"/>
      </rPr>
      <t>2</t>
    </r>
    <r>
      <rPr>
        <sz val="12"/>
        <color rgb="FF545454"/>
        <rFont val="Arial"/>
      </rPr>
      <t>(Ti,Fe</t>
    </r>
    <r>
      <rPr>
        <vertAlign val="superscript"/>
        <sz val="11"/>
        <color rgb="FF545454"/>
        <rFont val="Arial"/>
      </rPr>
      <t>2+</t>
    </r>
    <r>
      <rPr>
        <sz val="12"/>
        <color rgb="FF545454"/>
        <rFont val="Arial"/>
      </rPr>
      <t>)O</t>
    </r>
    <r>
      <rPr>
        <vertAlign val="subscript"/>
        <sz val="11"/>
        <color rgb="FF545454"/>
        <rFont val="Arial"/>
      </rPr>
      <t>5</t>
    </r>
  </si>
  <si>
    <r>
      <t>Fe</t>
    </r>
    <r>
      <rPr>
        <vertAlign val="superscript"/>
        <sz val="6"/>
        <color rgb="FF000000"/>
        <rFont val="Arial"/>
      </rPr>
      <t>2+</t>
    </r>
    <r>
      <rPr>
        <sz val="6"/>
        <color rgb="FF000000"/>
        <rFont val="Arial"/>
      </rPr>
      <t>(CO</t>
    </r>
    <r>
      <rPr>
        <vertAlign val="subscript"/>
        <sz val="6"/>
        <color rgb="FF000000"/>
        <rFont val="Arial"/>
      </rPr>
      <t>3</t>
    </r>
    <r>
      <rPr>
        <sz val="6"/>
        <color rgb="FF000000"/>
        <rFont val="Arial"/>
      </rPr>
      <t>)</t>
    </r>
  </si>
  <si>
    <t>2017_PRAPPE_SUMMER_ACT_24_spot_2</t>
  </si>
  <si>
    <t>TOTAL</t>
  </si>
  <si>
    <t xml:space="preserve">mineral groups </t>
  </si>
  <si>
    <t>% disturbution</t>
  </si>
  <si>
    <t>2017_PRAPPE_SUMMER_ACT_24_spot_3</t>
  </si>
  <si>
    <t>PLATTVILLE</t>
  </si>
  <si>
    <t>JACKSON</t>
  </si>
  <si>
    <t>PRAPPE_ACT_41_spot_1</t>
  </si>
  <si>
    <t>PRAPPE_41_ACT_spot_1</t>
  </si>
  <si>
    <t>PRAPPE_41_ACT_spot_2</t>
  </si>
  <si>
    <t>PRAPPE_41_ACT_spot_3</t>
  </si>
  <si>
    <t>2017_PRAPPE_SUMMER_ACT_43_spot_1</t>
  </si>
  <si>
    <t>2017_PRAPPE_SUMMER_ACT_43_spot_2</t>
  </si>
  <si>
    <t>2017_PRAPPE_SUMMER_ACT_43_spot_3</t>
  </si>
  <si>
    <t>2017_PRAPPE_SUMMER_ACT_17_spot_1</t>
  </si>
  <si>
    <t>2017_PRAPPE_SUMMER_ACT_17_spot_2</t>
  </si>
  <si>
    <t>2017_PRAPPE_SUMMER_ACT_17_spot_3</t>
  </si>
  <si>
    <t>2017_PRAPPE_SUMMER_ACT_58_spot_3</t>
  </si>
  <si>
    <t>PRAPPE_06_ACT_spot_1</t>
  </si>
  <si>
    <t>PRAPPE_06_ACT_spot_2</t>
  </si>
  <si>
    <t>PRAPPE_06_ACT_spot_3</t>
  </si>
  <si>
    <t>2017_PRAPPE_SUMMER_ACT_45_spot_1</t>
  </si>
  <si>
    <t>2017_PRAPPE_SUMMER_ACT_45_spot_2</t>
  </si>
  <si>
    <t>2017_PRAPPE_SUMMER_ACT_45_spot_3</t>
  </si>
  <si>
    <t>2017_PRAPPE_SUMMER_ACT_65_spot_1</t>
  </si>
  <si>
    <t>2017_PRAPPE_SUMMER_ACT_65_spot_2</t>
  </si>
  <si>
    <t>2017_PRAPPE_SUMMER_ACT_65_spot_3</t>
  </si>
  <si>
    <t>PRAPPE_08_ACT_spot_1</t>
  </si>
  <si>
    <t>PRAPPE_08_ACT_spot_2</t>
  </si>
  <si>
    <t>PRAPPE_08_ACT_spot_3</t>
  </si>
  <si>
    <t>PRAPPE_08_ACT_spot_4</t>
  </si>
  <si>
    <t>2017_PRAPPE_SUMMER_ACT_37_spot_1</t>
  </si>
  <si>
    <t>2017_PRAPPE_SUMMER_ACT_37_spot_2</t>
  </si>
  <si>
    <t>2017_PRAPPE_SUMMER_ACT_37_spot_3</t>
  </si>
  <si>
    <t>PRAPPE_05_ACT_spot_1</t>
  </si>
  <si>
    <t>PRAPPE_05_ACT_spot_2</t>
  </si>
  <si>
    <t>Platteville</t>
  </si>
  <si>
    <t>2017_PRAPPE_SUMMER_ACT_23_spot_1</t>
  </si>
  <si>
    <t>2017_PRAPPE_SUMMER_ACT_23_spot_2</t>
  </si>
  <si>
    <t>PRAPPE_37_ACT_spot_1</t>
  </si>
  <si>
    <t>PRAPPE_37_ACT_spot_2</t>
  </si>
  <si>
    <t>PRAPPE_37_ACT_spot_3</t>
  </si>
  <si>
    <t>2017_PRAPPE_SUMMER_ACT_56_spot_1</t>
  </si>
  <si>
    <t>2017_PRAPPE_SUMMER_ACT_56_spot_2</t>
  </si>
  <si>
    <t>2017_PRAPPE_SUMMER_ACT_56_spot_3</t>
  </si>
  <si>
    <t>2017_PRAPPE_SUMMER_ACT_28_spot_1</t>
  </si>
  <si>
    <t>2017_PRAPPE_SUMMER_ACT_28_spot_2</t>
  </si>
  <si>
    <t>2017_PRAPPE_SUMMER_ACT_28_spot_3</t>
  </si>
  <si>
    <t>2017_PRAPPE_SUMMER_ACT_55_spot_1</t>
  </si>
  <si>
    <t>2017_PRAPPE_SUMMER_ACT_55_spot_2</t>
  </si>
  <si>
    <t>2017_PRAPPE_SUMMER_ACT_55_spot_3</t>
  </si>
  <si>
    <t>PRAPPE_25_ACT_spot_1</t>
  </si>
  <si>
    <t>PRAPPE_25_ACT_spot_2</t>
  </si>
  <si>
    <t>PRAPPE_25_ACT_spot_3</t>
  </si>
  <si>
    <t>2017_PRAPPE_SUMMER_ACT_39_spot_1</t>
  </si>
  <si>
    <t>2017_PRAPPE_SUMMER_ACT_39_spot_2</t>
  </si>
  <si>
    <t>PRAPPE_ACT_41_spot_2</t>
  </si>
  <si>
    <t>2017_PRAPPE_SUMMER_ACT_66_spot_1</t>
  </si>
  <si>
    <t>2017_PRAPPE_SUMMER_ACT_66_spot_2</t>
  </si>
  <si>
    <t>2017_PRAPPE_SUMMER_ACT_66_spot_3</t>
  </si>
  <si>
    <t>2017_PRAPPE_SUMMER_ACT_66_spot_4</t>
  </si>
  <si>
    <t>summer</t>
  </si>
  <si>
    <t>PRAPPE_27_ACT_spot_1</t>
  </si>
  <si>
    <t>PRAPPE_27_ACT_spot_2</t>
  </si>
  <si>
    <t>PRAPPE_27_ACT_spot_3</t>
  </si>
  <si>
    <t>2017_PRAPPE_SUMMER_ACT_30_spot_1</t>
  </si>
  <si>
    <t>2017_PRAPPE_SUMMER_ACT_30_spot_2</t>
  </si>
  <si>
    <t>2017_PRAPPE_SUMMER_ACT_30_spot_3</t>
  </si>
  <si>
    <t>PRAPPE_24_ACT_spot_1</t>
  </si>
  <si>
    <t>PRAPPE_24_ACT_spot_2</t>
  </si>
  <si>
    <t>PRAPPE_24_ACT_spot_3</t>
  </si>
  <si>
    <t>ND_11_spot_1</t>
  </si>
  <si>
    <t>ND_11_spot_2</t>
  </si>
  <si>
    <t>ND_11_spot_3</t>
  </si>
  <si>
    <t>2017_PRAPPE_SUMMER_ACT_35_spot_1</t>
  </si>
  <si>
    <t>2017_PRAPPE_SUMMER_ACT_35_spot_2</t>
  </si>
  <si>
    <t>2017_PRAPPE_SUMMER_ACT_35_spot_3</t>
  </si>
  <si>
    <t>2017_PRAPPE_SUMMER_ACT_49_spot_1</t>
  </si>
  <si>
    <t>2017_PRAPPE_SUMMER_ACT_49_spot_2</t>
  </si>
  <si>
    <t>2017_PRAPPE_SUMMER_ACT_49_spot_3</t>
  </si>
  <si>
    <t>2017_PRAPPE_SUMMER_ACT_33_spot_1</t>
  </si>
  <si>
    <t>2017_PRAPPE_SUMMER_ACT_33_spot_2</t>
  </si>
  <si>
    <t>2017_PRAPPE_SUMMER_ACT_33_spot_3</t>
  </si>
  <si>
    <t>PRAPPE_16_ACT_spot_1</t>
  </si>
  <si>
    <t>PRAPPE_16_ACT_spot_2</t>
  </si>
  <si>
    <t>PRAPPE_16_ACT_spot_3</t>
  </si>
  <si>
    <t>PRAPPE_19_ACT_black_spot_1</t>
  </si>
  <si>
    <t>PRAPPE_19_ACT_black_spot_2</t>
  </si>
  <si>
    <t>PRAPPE_19_ACT_black_spot_3</t>
  </si>
  <si>
    <t>2017_PRAPPE_SUMMER_ACT_73_spot_1</t>
  </si>
  <si>
    <t>2017_PRAPPE_SUMMER_ACT_73_spot_2</t>
  </si>
  <si>
    <t>2017_PRAPPE_SUMMER_ACT_73_spot_3</t>
  </si>
  <si>
    <t>PRAPPE_18_ACT_spot_1</t>
  </si>
  <si>
    <t>PRAPPE_18_ACT_spot_2</t>
  </si>
  <si>
    <t>PRAPPE_18_ACT_spot_3</t>
  </si>
  <si>
    <t>2017_PRAPPE_SUMMER_ACT_15_spot_1</t>
  </si>
  <si>
    <t>2017_PRAPPE_SUMMER_ACT_15_spot_2</t>
  </si>
  <si>
    <t>PRAPPE_15_ACT_spot_1</t>
  </si>
  <si>
    <t>PRAPPE_15_ACT_spot_2</t>
  </si>
  <si>
    <t>PRAPPE_15_ACT_spot_3</t>
  </si>
  <si>
    <t>PRAPPE_ACT_41_spot_3</t>
  </si>
  <si>
    <t>DENVER</t>
  </si>
  <si>
    <t>chlorite_r2139_umn_toner.</t>
  </si>
  <si>
    <t>feroxyhite_trans_feexafs_fl_</t>
  </si>
  <si>
    <t>PRAPPE_ACT_06_spot_1</t>
  </si>
  <si>
    <t>PRAPPE_ACT_06_spot_2</t>
  </si>
  <si>
    <t>PRAPPE_ACT_06_spot_3</t>
  </si>
  <si>
    <t>plate2_sample2_spot1_000.e</t>
  </si>
  <si>
    <t>plate2_sample2_spot2_000.e</t>
  </si>
  <si>
    <t>plate2_sample2_spot3_000.e</t>
  </si>
  <si>
    <t>plate2_sample4_spot1_000.e</t>
  </si>
  <si>
    <t>winter</t>
  </si>
  <si>
    <t>plate2_sample4_spot2_000.e</t>
  </si>
  <si>
    <t>plate2_sample4_spot3_001.e</t>
  </si>
  <si>
    <t>plate2_sample7_spot1000.e</t>
  </si>
  <si>
    <t>plate2_sample7_spot2000.e</t>
  </si>
  <si>
    <t>plate2_sample7_spot3001.e</t>
  </si>
  <si>
    <t>plate2_sample10_spot1_001.e</t>
  </si>
  <si>
    <t>plate2_sample10_spot2_000.e</t>
  </si>
  <si>
    <t>plate2_sample10_spot3_000.e</t>
  </si>
  <si>
    <t>plate3_sample3_spot3_000.e</t>
  </si>
  <si>
    <t>plate3_sample4_spot1_000.e</t>
  </si>
  <si>
    <t>plate3_sample4_spot2_000.e</t>
  </si>
  <si>
    <t>plate3_sample4_spot3_000.e</t>
  </si>
  <si>
    <t>plate3_sample9_spot1000.e</t>
  </si>
  <si>
    <t>plate3_sample9_spot2000.e</t>
  </si>
  <si>
    <t>plate3_sample9_spot3000.e</t>
  </si>
  <si>
    <t>sample2_spot1_000.e</t>
  </si>
  <si>
    <t>sample2_spot2_000.e</t>
  </si>
  <si>
    <t>sample2_spot3_000.e</t>
  </si>
  <si>
    <t>sample4_spot1_redo000.e</t>
  </si>
  <si>
    <t>PRAPPE_ACT_08_spot_1</t>
  </si>
  <si>
    <t>sample4_spot2_000.e</t>
  </si>
  <si>
    <t>PRAPPE_ACT_08_spot_2</t>
  </si>
  <si>
    <t>sample4_spot3_000.e</t>
  </si>
  <si>
    <t>PRAPPE_ACT_08_spot_3</t>
  </si>
  <si>
    <t>sample4_spot4_000.e</t>
  </si>
  <si>
    <t>PRAPPE_ACT_08_spot_4</t>
  </si>
  <si>
    <t>sample7_spot1_000.e</t>
  </si>
  <si>
    <t>sample7_spot2_000.e</t>
  </si>
  <si>
    <t>sample7_spot3_000.e</t>
  </si>
  <si>
    <t>sample10_spot1_000.e</t>
  </si>
  <si>
    <t>PRAPPE_ACT_05_spot_1</t>
  </si>
  <si>
    <t>sample10_spot2_000.e</t>
  </si>
  <si>
    <t>PRAPPE_ACT_05_spot_2</t>
  </si>
  <si>
    <t>plate2_sample3_spot1_000.e</t>
  </si>
  <si>
    <t>plate2_sample3_spot2_000.e</t>
  </si>
  <si>
    <t>plate2_sample6_spot1000.e</t>
  </si>
  <si>
    <t>PRAPPE_ACT_37_spot_1</t>
  </si>
  <si>
    <t>plate2_sample6_spot2000.e</t>
  </si>
  <si>
    <t>PRAPPE_ACT_37_spot_2</t>
  </si>
  <si>
    <t>plate2_sample6_spot3000.e</t>
  </si>
  <si>
    <t>PRAPPE_ACT_37_spot_3</t>
  </si>
  <si>
    <t>plate2_sample8_spot1000.e</t>
  </si>
  <si>
    <t>plate2_sample8_spot2000.e</t>
  </si>
  <si>
    <t>plate2_sample8_spot3000.e</t>
  </si>
  <si>
    <t>plate2_sample11_spot1_000.e</t>
  </si>
  <si>
    <t>plate2_sample11_spot2_000.e</t>
  </si>
  <si>
    <t>plate2_sample11_spot3_000.e</t>
  </si>
  <si>
    <t>plate3_sample1_spot1_000.e</t>
  </si>
  <si>
    <t>plate3_sample1_spot2_001.e</t>
  </si>
  <si>
    <t>plate3_sample1_spot3_000.e</t>
  </si>
  <si>
    <t>plate3_sample6_spot1_000.e</t>
  </si>
  <si>
    <t>2017_PRAPPE_ACT_25_spot_1</t>
  </si>
  <si>
    <t>plate3_sample6_spot2_000.e</t>
  </si>
  <si>
    <t>2017_PRAPPE_ACT_25_spot_2</t>
  </si>
  <si>
    <t>plate3_sample6_spot3_000.e</t>
  </si>
  <si>
    <t>2017_PRAPPE_ACT_25_spot_3</t>
  </si>
  <si>
    <t>plate3_sample8_spot1000.e</t>
  </si>
  <si>
    <t>plate3_sample8_spot2000.e</t>
  </si>
  <si>
    <t>plate3_sample10_spot1000.e</t>
  </si>
  <si>
    <t>plate3_sample10_spot2001.e</t>
  </si>
  <si>
    <t>plate3_sample10_spot3000.e</t>
  </si>
  <si>
    <t>sample1_spot1_000.e</t>
  </si>
  <si>
    <t>sample1_spot2_000.e</t>
  </si>
  <si>
    <t>sample1_spot3_000.e</t>
  </si>
  <si>
    <t>sample1_spot4_000.e</t>
  </si>
  <si>
    <t>sample6_spot1_000.e</t>
  </si>
  <si>
    <t>PRAPPE_ACT_27_spot_1</t>
  </si>
  <si>
    <t>sample6_spot2_000.e</t>
  </si>
  <si>
    <t>PRAPPE_ACT_27_spot_2</t>
  </si>
  <si>
    <t>sample6_spot3_000.e</t>
  </si>
  <si>
    <t>PRAPPE_ACT_27_spot_3</t>
  </si>
  <si>
    <t>sample8_spot1_000.e</t>
  </si>
  <si>
    <t>sample8_spot2_000.e</t>
  </si>
  <si>
    <t>sample8_spot3_000.e</t>
  </si>
  <si>
    <t>sample12_spot1_000.e</t>
  </si>
  <si>
    <t>PRAPPE_ACT_24_spot_1</t>
  </si>
  <si>
    <t>sample12_spot2_000.e</t>
  </si>
  <si>
    <t>PRAPPE_ACT_24_spot_2</t>
  </si>
  <si>
    <t>sample12_spot3_000.e</t>
  </si>
  <si>
    <t>PRAPPE_ACT_24_spot_3</t>
  </si>
  <si>
    <t>Jackson</t>
  </si>
  <si>
    <t>plate2_sample5_spot1_000.e</t>
  </si>
  <si>
    <t>plate2_sample5_spot2_000.e</t>
  </si>
  <si>
    <t>plate2_sample5_spot3_000.e</t>
  </si>
  <si>
    <t>plate2_sample12_spot1_000.e</t>
  </si>
  <si>
    <t>plate2_sample12_spot2_000.e</t>
  </si>
  <si>
    <t>plate2_sample12_spot3_000.e</t>
  </si>
  <si>
    <t>plate2sample1_spot1_000.e</t>
  </si>
  <si>
    <t>plate2sample1_spot2_000.e</t>
  </si>
  <si>
    <t>plate2sample1_spot3_000.e</t>
  </si>
  <si>
    <t>plate3_sample2_spot1_001.e</t>
  </si>
  <si>
    <t>plate3_sample2_spot2_001.e</t>
  </si>
  <si>
    <t>plate3_sample2_spot3_000.e</t>
  </si>
  <si>
    <t>plate3_sample5_spot1_000.e</t>
  </si>
  <si>
    <t>PRAPPE_ACT_16_spot_1</t>
  </si>
  <si>
    <t>plate3_sample5_spot2_000.e</t>
  </si>
  <si>
    <t>PRAPPE_ACT_16_spot_2</t>
  </si>
  <si>
    <t>plate3_sample5_spot3_000.e</t>
  </si>
  <si>
    <t>PRAPPE_ACT_16_spot_3</t>
  </si>
  <si>
    <t>plate3_sample12_spot1000.e</t>
  </si>
  <si>
    <t>PRAPPE_ACT_19_spot_1</t>
  </si>
  <si>
    <t>plate3_sample12_spot2000.e</t>
  </si>
  <si>
    <t>PRAPPE_ACT_19_spot_2</t>
  </si>
  <si>
    <t>plate3_sample12_spot3000.e</t>
  </si>
  <si>
    <t>PRAPPE_ACT_19_spot_3</t>
  </si>
  <si>
    <t>sample3_spot1_000.e</t>
  </si>
  <si>
    <t>sample3_spot2_000.e</t>
  </si>
  <si>
    <t>sample3_spot3_000.e</t>
  </si>
  <si>
    <t>sample5_spot1_000.e</t>
  </si>
  <si>
    <t>PRAPPE_ACT_18_spot_1</t>
  </si>
  <si>
    <t>sample5_spot2_000.e</t>
  </si>
  <si>
    <t>PRAPPE_ACT_18_spot_2</t>
  </si>
  <si>
    <t>sample5_spot3_000.e</t>
  </si>
  <si>
    <t>PRAPPE_ACT_18_spot_3</t>
  </si>
  <si>
    <t>sample9_spot1_000.e</t>
  </si>
  <si>
    <t>sample9_spot2_000.e</t>
  </si>
  <si>
    <t>sample11_spot1_000.e</t>
  </si>
  <si>
    <t>PRAPPE_ACT_15_spot_1</t>
  </si>
  <si>
    <t>sample11_spot2_000.e</t>
  </si>
  <si>
    <t>PRAPPE_ACT_15_spot_2</t>
  </si>
  <si>
    <t>sample11_spot4_000.e</t>
  </si>
  <si>
    <t>PRAPPE_ACT_15_spot_3</t>
  </si>
  <si>
    <t>Fe(III)</t>
  </si>
  <si>
    <t>Soluble Fe</t>
  </si>
  <si>
    <t>Total Fe</t>
  </si>
  <si>
    <t>NOV 2, 4, 5, 6 2017</t>
  </si>
  <si>
    <t>Total</t>
  </si>
  <si>
    <t>Plattville</t>
  </si>
  <si>
    <t>K</t>
  </si>
  <si>
    <t>camp</t>
  </si>
  <si>
    <t>platt</t>
  </si>
  <si>
    <t>jack</t>
  </si>
  <si>
    <t>2017_PRAPPE_SUMMER_ACT_19_spot_1</t>
  </si>
  <si>
    <t>2017_PRAPPE_SUMMER_ACT_19_spot_2</t>
  </si>
  <si>
    <t>2017_PRAPPE_SUMMER_ACT_19_spot_3</t>
  </si>
  <si>
    <t>#ERROR!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</si>
</sst>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</font>
    <font>
      <sz val="5"/>
      <color rgb="FF000000"/>
      <name val="Arial"/>
    </font>
    <font>
      <sz val="8"/>
      <color rgb="FF2E2E2E"/>
      <name val="Arial"/>
    </font>
    <font>
      <sz val="5"/>
      <color rgb="FF000000"/>
      <name val="Lucida Sans"/>
    </font>
    <font>
      <sz val="6"/>
      <color rgb="FF000000"/>
      <name val="Arial"/>
    </font>
    <font>
      <sz val="7"/>
      <color rgb="FF000000"/>
      <name val="Arial"/>
    </font>
    <font>
      <sz val="9"/>
      <color rgb="FF2B2E32"/>
      <name val="Arial"/>
    </font>
    <font>
      <sz val="5"/>
      <color rgb="FF555555"/>
      <name val="Arial"/>
    </font>
    <font>
      <sz val="5"/>
      <color rgb="FF222222"/>
      <name val="Arial"/>
    </font>
    <font>
      <sz val="6"/>
      <color rgb="FF222222"/>
      <name val="Arial"/>
    </font>
    <font>
      <sz val="12"/>
      <color rgb="FF545454"/>
      <name val="Arial"/>
    </font>
    <font>
      <vertAlign val="subscript"/>
      <sz val="4"/>
      <color rgb="FF000000"/>
      <name val="Arial"/>
    </font>
    <font>
      <vertAlign val="subscript"/>
      <sz val="11"/>
      <color rgb="FF000000"/>
      <name val="Lucida Sans Unicode"/>
    </font>
    <font>
      <sz val="5"/>
      <color rgb="FF000000"/>
      <name val="Lucida Sans Unicode"/>
    </font>
    <font>
      <vertAlign val="superscript"/>
      <sz val="9"/>
      <color rgb="FF000000"/>
      <name val="Lucida Sans Unicode"/>
    </font>
    <font>
      <vertAlign val="superscript"/>
      <sz val="6"/>
      <color rgb="FF000000"/>
      <name val="Arial"/>
    </font>
    <font>
      <vertAlign val="subscript"/>
      <sz val="6"/>
      <color rgb="FF000000"/>
      <name val="Arial"/>
    </font>
    <font>
      <vertAlign val="subscript"/>
      <sz val="7"/>
      <color rgb="FF000000"/>
      <name val="Arial"/>
    </font>
    <font>
      <vertAlign val="superscript"/>
      <sz val="7"/>
      <color rgb="FF000000"/>
      <name val="Arial"/>
    </font>
    <font>
      <vertAlign val="subscript"/>
      <sz val="11"/>
      <color rgb="FF555555"/>
      <name val="Arial"/>
    </font>
    <font>
      <vertAlign val="subscript"/>
      <sz val="4"/>
      <color rgb="FF222222"/>
      <name val="Arial"/>
    </font>
    <font>
      <vertAlign val="superscript"/>
      <sz val="4"/>
      <color rgb="FF000000"/>
      <name val="Arial"/>
    </font>
    <font>
      <vertAlign val="subscript"/>
      <sz val="11"/>
      <color rgb="FF222222"/>
      <name val="Arial"/>
    </font>
    <font>
      <vertAlign val="superscript"/>
      <sz val="11"/>
      <color rgb="FF000000"/>
      <name val="Arial"/>
    </font>
    <font>
      <vertAlign val="subscript"/>
      <sz val="11"/>
      <color rgb="FF000000"/>
      <name val="Arial"/>
    </font>
    <font>
      <i/>
      <sz val="5"/>
      <color rgb="FF000000"/>
      <name val="Arial"/>
    </font>
    <font>
      <vertAlign val="superscript"/>
      <sz val="11"/>
      <color rgb="FF545454"/>
      <name val="Arial"/>
    </font>
    <font>
      <vertAlign val="subscript"/>
      <sz val="11"/>
      <color rgb="FF545454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8F9FA"/>
        <bgColor rgb="FFF8F9FA"/>
      </patternFill>
    </fill>
    <fill>
      <patternFill patternType="solid">
        <fgColor rgb="FFB4C6E7"/>
        <bgColor rgb="FFB4C6E7"/>
      </patternFill>
    </fill>
    <fill>
      <patternFill patternType="solid">
        <fgColor rgb="FFD9E2F3"/>
        <bgColor rgb="FFD9E2F3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E2EFD9"/>
        <bgColor rgb="FFE2EFD9"/>
      </patternFill>
    </fill>
    <fill>
      <patternFill patternType="solid">
        <fgColor rgb="FFE7E6E6"/>
        <bgColor rgb="FFE7E6E6"/>
      </patternFill>
    </fill>
  </fills>
  <borders count="3">
    <border>
      <left/>
      <right/>
      <top/>
      <bottom/>
      <diagonal/>
    </border>
    <border>
      <left/>
      <right/>
      <top style="thin">
        <color rgb="FFA8D08D"/>
      </top>
      <bottom style="thin">
        <color rgb="FFA8D08D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2" borderId="2" xfId="0" applyFont="1" applyFill="1" applyBorder="1"/>
    <xf numFmtId="11" fontId="1" fillId="0" borderId="0" xfId="0" applyNumberFormat="1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4" fillId="0" borderId="0" xfId="0" applyFont="1"/>
    <xf numFmtId="0" fontId="12" fillId="0" borderId="0" xfId="0" applyFont="1"/>
    <xf numFmtId="0" fontId="7" fillId="0" borderId="0" xfId="0" applyFont="1"/>
    <xf numFmtId="0" fontId="13" fillId="0" borderId="0" xfId="0" applyFont="1"/>
    <xf numFmtId="14" fontId="1" fillId="0" borderId="0" xfId="0" applyNumberFormat="1" applyFont="1"/>
    <xf numFmtId="9" fontId="1" fillId="0" borderId="0" xfId="0" applyNumberFormat="1" applyFont="1"/>
    <xf numFmtId="22" fontId="1" fillId="0" borderId="0" xfId="0" applyNumberFormat="1" applyFont="1"/>
    <xf numFmtId="9" fontId="1" fillId="2" borderId="2" xfId="0" applyNumberFormat="1" applyFont="1" applyFill="1" applyBorder="1"/>
    <xf numFmtId="0" fontId="1" fillId="4" borderId="2" xfId="0" applyFont="1" applyFill="1" applyBorder="1"/>
    <xf numFmtId="9" fontId="1" fillId="4" borderId="2" xfId="0" applyNumberFormat="1" applyFont="1" applyFill="1" applyBorder="1"/>
    <xf numFmtId="10" fontId="1" fillId="0" borderId="0" xfId="0" applyNumberFormat="1" applyFont="1"/>
    <xf numFmtId="0" fontId="1" fillId="5" borderId="2" xfId="0" applyFont="1" applyFill="1" applyBorder="1"/>
    <xf numFmtId="0" fontId="1" fillId="6" borderId="2" xfId="0" applyFont="1" applyFill="1" applyBorder="1"/>
    <xf numFmtId="0" fontId="1" fillId="7" borderId="2" xfId="0" applyFont="1" applyFill="1" applyBorder="1"/>
    <xf numFmtId="0" fontId="1" fillId="8" borderId="2" xfId="0" applyFont="1" applyFill="1" applyBorder="1"/>
    <xf numFmtId="2" fontId="1" fillId="0" borderId="0" xfId="0" applyNumberFormat="1" applyFont="1"/>
    <xf numFmtId="14" fontId="1" fillId="9" borderId="2" xfId="0" applyNumberFormat="1" applyFont="1" applyFill="1" applyBorder="1"/>
    <xf numFmtId="9" fontId="1" fillId="9" borderId="2" xfId="0" applyNumberFormat="1" applyFont="1" applyFill="1" applyBorder="1"/>
    <xf numFmtId="14" fontId="1" fillId="0" borderId="0" xfId="0" quotePrefix="1" applyNumberFormat="1" applyFont="1"/>
    <xf numFmtId="0" fontId="1" fillId="0" borderId="0" xfId="0" quotePrefix="1" applyFont="1"/>
    <xf numFmtId="14" fontId="1" fillId="0" borderId="0" xfId="0" applyNumberFormat="1" applyFont="1" applyAlignment="1">
      <alignment horizontal="left"/>
    </xf>
  </cellXfs>
  <cellStyles count="1">
    <cellStyle name="Normal" xfId="0" builtinId="0"/>
  </cellStyles>
  <dxfs count="30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9C5700"/>
      </font>
      <fill>
        <patternFill patternType="solid">
          <fgColor rgb="FFFFEB9C"/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TOTAL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4E4D-4B3A-8479-5631142042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4E4D-4B3A-8479-5631142042C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4E4D-4B3A-8479-5631142042C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4E4D-4B3A-8479-5631142042C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4E4D-4B3A-8479-5631142042C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4E4D-4B3A-8479-5631142042C3}"/>
              </c:ext>
            </c:extLst>
          </c:dPt>
          <c:dPt>
            <c:idx val="6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D-4E4D-4B3A-8479-5631142042C3}"/>
              </c:ext>
            </c:extLst>
          </c:dPt>
          <c:dPt>
            <c:idx val="7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F-4E4D-4B3A-8479-5631142042C3}"/>
              </c:ext>
            </c:extLst>
          </c:dPt>
          <c:dPt>
            <c:idx val="8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1-4E4D-4B3A-8479-5631142042C3}"/>
              </c:ext>
            </c:extLst>
          </c:dPt>
          <c:dPt>
            <c:idx val="9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13-4E4D-4B3A-8479-5631142042C3}"/>
              </c:ext>
            </c:extLst>
          </c:dPt>
          <c:dPt>
            <c:idx val="10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15-4E4D-4B3A-8479-5631142042C3}"/>
              </c:ext>
            </c:extLst>
          </c:dPt>
          <c:dPt>
            <c:idx val="11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17-4E4D-4B3A-8479-5631142042C3}"/>
              </c:ext>
            </c:extLst>
          </c:dPt>
          <c:dPt>
            <c:idx val="1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9-4E4D-4B3A-8479-5631142042C3}"/>
              </c:ext>
            </c:extLst>
          </c:dPt>
          <c:dPt>
            <c:idx val="13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B-4E4D-4B3A-8479-5631142042C3}"/>
              </c:ext>
            </c:extLst>
          </c:dPt>
          <c:dPt>
            <c:idx val="14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D-4E4D-4B3A-8479-5631142042C3}"/>
              </c:ext>
            </c:extLst>
          </c:dPt>
          <c:cat>
            <c:strRef>
              <c:f>'%disb by PMG'!$A$3:$A$17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'%disb by PMG'!$B$3:$B$17</c:f>
              <c:numCache>
                <c:formatCode>0%</c:formatCode>
                <c:ptCount val="15"/>
                <c:pt idx="0">
                  <c:v>0.13510764184433968</c:v>
                </c:pt>
                <c:pt idx="1">
                  <c:v>6.782370404201872E-2</c:v>
                </c:pt>
                <c:pt idx="2">
                  <c:v>0.2374556249870248</c:v>
                </c:pt>
                <c:pt idx="3">
                  <c:v>1.2944009632751352E-2</c:v>
                </c:pt>
                <c:pt idx="4">
                  <c:v>4.6907762253731645E-2</c:v>
                </c:pt>
                <c:pt idx="5">
                  <c:v>1.7490502190205315E-2</c:v>
                </c:pt>
                <c:pt idx="6">
                  <c:v>0.14236334572027651</c:v>
                </c:pt>
                <c:pt idx="7">
                  <c:v>2.2888164587182624E-2</c:v>
                </c:pt>
                <c:pt idx="8">
                  <c:v>9.0826049949137393E-3</c:v>
                </c:pt>
                <c:pt idx="9">
                  <c:v>0.13840852000249118</c:v>
                </c:pt>
                <c:pt idx="10">
                  <c:v>5.9052502646930585E-2</c:v>
                </c:pt>
                <c:pt idx="11">
                  <c:v>2.7185534264776091E-2</c:v>
                </c:pt>
                <c:pt idx="12">
                  <c:v>1.6026905271024929E-2</c:v>
                </c:pt>
                <c:pt idx="13">
                  <c:v>2.1071643588199875E-3</c:v>
                </c:pt>
                <c:pt idx="14">
                  <c:v>4.5662147854429187E-2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4E4D-4B3A-8479-563114204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date'!$H$3:$H$13</c:f>
              <c:numCache>
                <c:formatCode>General</c:formatCode>
                <c:ptCount val="11"/>
                <c:pt idx="0">
                  <c:v>522.30701861973716</c:v>
                </c:pt>
                <c:pt idx="1">
                  <c:v>108.31628235135187</c:v>
                </c:pt>
                <c:pt idx="2">
                  <c:v>266.4093560396139</c:v>
                </c:pt>
                <c:pt idx="3">
                  <c:v>390.05958825949625</c:v>
                </c:pt>
                <c:pt idx="4">
                  <c:v>154.31398705862486</c:v>
                </c:pt>
                <c:pt idx="5">
                  <c:v>313.93054957017171</c:v>
                </c:pt>
                <c:pt idx="6">
                  <c:v>70.394313877163043</c:v>
                </c:pt>
                <c:pt idx="7">
                  <c:v>259.96665684662116</c:v>
                </c:pt>
                <c:pt idx="8">
                  <c:v>195.05738390450944</c:v>
                </c:pt>
                <c:pt idx="9">
                  <c:v>412.85181540311703</c:v>
                </c:pt>
                <c:pt idx="10">
                  <c:v>178.27546945417666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DA-414C-AA24-C65FD8152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03771740"/>
        <c:axId val="1606572613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date'!$B$3:$B$13</c:f>
              <c:numCache>
                <c:formatCode>0%</c:formatCode>
                <c:ptCount val="11"/>
                <c:pt idx="0">
                  <c:v>3.2599118942731278E-2</c:v>
                </c:pt>
                <c:pt idx="1">
                  <c:v>0.11045606229143493</c:v>
                </c:pt>
                <c:pt idx="2">
                  <c:v>0.19346733668341709</c:v>
                </c:pt>
                <c:pt idx="3">
                  <c:v>0.14158993936671907</c:v>
                </c:pt>
                <c:pt idx="4">
                  <c:v>0.23250507099391482</c:v>
                </c:pt>
                <c:pt idx="5">
                  <c:v>0.27845382963493204</c:v>
                </c:pt>
                <c:pt idx="6">
                  <c:v>0.17113332773250439</c:v>
                </c:pt>
                <c:pt idx="7">
                  <c:v>5.7331231188189766E-2</c:v>
                </c:pt>
                <c:pt idx="8">
                  <c:v>0.11749873928391326</c:v>
                </c:pt>
                <c:pt idx="9">
                  <c:v>6.0352053646269908E-2</c:v>
                </c:pt>
                <c:pt idx="10">
                  <c:v>0.15012569130216188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DA-414C-AA24-C65FD81527FB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date'!$C$3:$C$13</c:f>
              <c:numCache>
                <c:formatCode>0%</c:formatCode>
                <c:ptCount val="11"/>
                <c:pt idx="0">
                  <c:v>0.35431088735053495</c:v>
                </c:pt>
                <c:pt idx="1">
                  <c:v>0.1310344827586207</c:v>
                </c:pt>
                <c:pt idx="2">
                  <c:v>0.41135678391959801</c:v>
                </c:pt>
                <c:pt idx="3">
                  <c:v>0.30473837862115427</c:v>
                </c:pt>
                <c:pt idx="4">
                  <c:v>0.43052738336713997</c:v>
                </c:pt>
                <c:pt idx="5">
                  <c:v>0.12283464566929135</c:v>
                </c:pt>
                <c:pt idx="6">
                  <c:v>0.22775770814080484</c:v>
                </c:pt>
                <c:pt idx="7">
                  <c:v>0.27303998853375377</c:v>
                </c:pt>
                <c:pt idx="8">
                  <c:v>0.59505799293998995</c:v>
                </c:pt>
                <c:pt idx="9">
                  <c:v>0.58306789606035203</c:v>
                </c:pt>
                <c:pt idx="10">
                  <c:v>0.40351935646053289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DA-414C-AA24-C65FD81527FB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date'!$D$3:$D$13</c:f>
              <c:numCache>
                <c:formatCode>0%</c:formatCode>
                <c:ptCount val="11"/>
                <c:pt idx="0">
                  <c:v>0.42844556324732536</c:v>
                </c:pt>
                <c:pt idx="1">
                  <c:v>0.44571746384872074</c:v>
                </c:pt>
                <c:pt idx="2">
                  <c:v>0.26683417085427136</c:v>
                </c:pt>
                <c:pt idx="3">
                  <c:v>0.38827756568605432</c:v>
                </c:pt>
                <c:pt idx="4">
                  <c:v>9.9011156186612562E-2</c:v>
                </c:pt>
                <c:pt idx="5">
                  <c:v>0.5987115246957766</c:v>
                </c:pt>
                <c:pt idx="6">
                  <c:v>0.4439217004116609</c:v>
                </c:pt>
                <c:pt idx="7">
                  <c:v>0.27719650279489755</c:v>
                </c:pt>
                <c:pt idx="8">
                  <c:v>0.13287947554210791</c:v>
                </c:pt>
                <c:pt idx="9">
                  <c:v>0.28315171835708303</c:v>
                </c:pt>
                <c:pt idx="10">
                  <c:v>0.42533936651583715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DA-414C-AA24-C65FD81527FB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date'!$E$3:$E$13</c:f>
              <c:numCache>
                <c:formatCode>0%</c:formatCode>
                <c:ptCount val="11"/>
                <c:pt idx="0">
                  <c:v>0.1655129011957206</c:v>
                </c:pt>
                <c:pt idx="1">
                  <c:v>0.31279199110122363</c:v>
                </c:pt>
                <c:pt idx="2">
                  <c:v>8.8442211055276387E-2</c:v>
                </c:pt>
                <c:pt idx="3">
                  <c:v>0.16539411632607229</c:v>
                </c:pt>
                <c:pt idx="4">
                  <c:v>0.17114604462474645</c:v>
                </c:pt>
                <c:pt idx="5">
                  <c:v>0</c:v>
                </c:pt>
                <c:pt idx="6">
                  <c:v>0.14492144837435939</c:v>
                </c:pt>
                <c:pt idx="7">
                  <c:v>0.36118675648559551</c:v>
                </c:pt>
                <c:pt idx="8">
                  <c:v>0.15456379223398889</c:v>
                </c:pt>
                <c:pt idx="9">
                  <c:v>0</c:v>
                </c:pt>
                <c:pt idx="10">
                  <c:v>2.1015585721468073E-2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DA-414C-AA24-C65FD8152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3771740"/>
        <c:axId val="1606572613"/>
      </c:lineChart>
      <c:catAx>
        <c:axId val="19037717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06572613"/>
        <c:crosses val="autoZero"/>
        <c:auto val="1"/>
        <c:lblAlgn val="ctr"/>
        <c:lblOffset val="100"/>
        <c:noMultiLvlLbl val="1"/>
      </c:catAx>
      <c:valAx>
        <c:axId val="16065726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03771740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date'!$G$19:$G$29</c:f>
              <c:numCache>
                <c:formatCode>General</c:formatCode>
                <c:ptCount val="11"/>
                <c:pt idx="0">
                  <c:v>2.4767503246007019</c:v>
                </c:pt>
                <c:pt idx="1">
                  <c:v>4.0032506927525056</c:v>
                </c:pt>
                <c:pt idx="2">
                  <c:v>1.4398616037599901</c:v>
                </c:pt>
                <c:pt idx="3">
                  <c:v>0.47901576963419762</c:v>
                </c:pt>
                <c:pt idx="5">
                  <c:v>27.752981043171211</c:v>
                </c:pt>
                <c:pt idx="6">
                  <c:v>12.587119289431767</c:v>
                </c:pt>
                <c:pt idx="7">
                  <c:v>6.0446130246857228</c:v>
                </c:pt>
                <c:pt idx="8">
                  <c:v>5.5564612507852456</c:v>
                </c:pt>
                <c:pt idx="9">
                  <c:v>8.9739961417873531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AF9B-43E8-813C-1F8930AB6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4047370"/>
        <c:axId val="734505319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date'!$B$19:$B$29</c:f>
              <c:numCache>
                <c:formatCode>0%</c:formatCode>
                <c:ptCount val="11"/>
                <c:pt idx="0">
                  <c:v>7.3256397390868033E-2</c:v>
                </c:pt>
                <c:pt idx="1">
                  <c:v>1.8030050083472457E-2</c:v>
                </c:pt>
                <c:pt idx="2">
                  <c:v>0.4520650813516896</c:v>
                </c:pt>
                <c:pt idx="3">
                  <c:v>0.10888738127544098</c:v>
                </c:pt>
                <c:pt idx="4">
                  <c:v>0.56063150822976149</c:v>
                </c:pt>
                <c:pt idx="5">
                  <c:v>0.20575443292070927</c:v>
                </c:pt>
                <c:pt idx="6">
                  <c:v>0.29852249832102079</c:v>
                </c:pt>
                <c:pt idx="7">
                  <c:v>6.2181447502548413E-2</c:v>
                </c:pt>
                <c:pt idx="8">
                  <c:v>0.26379542395693134</c:v>
                </c:pt>
                <c:pt idx="9">
                  <c:v>6.7983924983255201E-2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9B-43E8-813C-1F8930AB6559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date'!$C$19:$C$29</c:f>
              <c:numCache>
                <c:formatCode>0%</c:formatCode>
                <c:ptCount val="11"/>
                <c:pt idx="0">
                  <c:v>0.49673858504766688</c:v>
                </c:pt>
                <c:pt idx="1">
                  <c:v>0.17161936560934893</c:v>
                </c:pt>
                <c:pt idx="2">
                  <c:v>0.25481852315394243</c:v>
                </c:pt>
                <c:pt idx="3">
                  <c:v>0.53018995929443691</c:v>
                </c:pt>
                <c:pt idx="4">
                  <c:v>0</c:v>
                </c:pt>
                <c:pt idx="5">
                  <c:v>0.21144195383071263</c:v>
                </c:pt>
                <c:pt idx="6">
                  <c:v>0.31631967763599733</c:v>
                </c:pt>
                <c:pt idx="7">
                  <c:v>0.81447502548419981</c:v>
                </c:pt>
                <c:pt idx="8">
                  <c:v>0.57806191117092853</c:v>
                </c:pt>
                <c:pt idx="9">
                  <c:v>0.66744809109176162</c:v>
                </c:pt>
                <c:pt idx="10">
                  <c:v>0.61776581426648725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9B-43E8-813C-1F8930AB6559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date'!$D$19:$D$29</c:f>
              <c:numCache>
                <c:formatCode>0%</c:formatCode>
                <c:ptCount val="11"/>
                <c:pt idx="0">
                  <c:v>0.43000501756146514</c:v>
                </c:pt>
                <c:pt idx="1">
                  <c:v>0.81035058430717855</c:v>
                </c:pt>
                <c:pt idx="2">
                  <c:v>0.12565707133917398</c:v>
                </c:pt>
                <c:pt idx="3">
                  <c:v>0.30936227951153328</c:v>
                </c:pt>
                <c:pt idx="4">
                  <c:v>0.26234464225730597</c:v>
                </c:pt>
                <c:pt idx="5">
                  <c:v>0.5828036132485781</c:v>
                </c:pt>
                <c:pt idx="6">
                  <c:v>0.35493619879113497</c:v>
                </c:pt>
                <c:pt idx="7">
                  <c:v>0</c:v>
                </c:pt>
                <c:pt idx="8">
                  <c:v>4.6769851951547779E-2</c:v>
                </c:pt>
                <c:pt idx="9">
                  <c:v>0.26456798392498326</c:v>
                </c:pt>
                <c:pt idx="10">
                  <c:v>0.38223418573351275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9B-43E8-813C-1F8930AB6559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date'!$E$19:$E$29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6.8085106382978725E-2</c:v>
                </c:pt>
                <c:pt idx="3">
                  <c:v>5.1560379918588875E-2</c:v>
                </c:pt>
                <c:pt idx="4">
                  <c:v>0</c:v>
                </c:pt>
                <c:pt idx="5">
                  <c:v>0</c:v>
                </c:pt>
                <c:pt idx="6">
                  <c:v>3.0221625251846875E-2</c:v>
                </c:pt>
                <c:pt idx="7">
                  <c:v>0.12334352701325177</c:v>
                </c:pt>
                <c:pt idx="8">
                  <c:v>0.11137281292059219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9B-43E8-813C-1F8930AB6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047370"/>
        <c:axId val="734505319"/>
      </c:lineChart>
      <c:catAx>
        <c:axId val="139404737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34505319"/>
        <c:crosses val="autoZero"/>
        <c:auto val="1"/>
        <c:lblAlgn val="ctr"/>
        <c:lblOffset val="100"/>
        <c:noMultiLvlLbl val="1"/>
      </c:catAx>
      <c:valAx>
        <c:axId val="73450531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94047370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date'!$G$36:$G$46</c:f>
              <c:numCache>
                <c:formatCode>General</c:formatCode>
                <c:ptCount val="11"/>
                <c:pt idx="0">
                  <c:v>5.3352918484000549</c:v>
                </c:pt>
                <c:pt idx="1">
                  <c:v>3.3496935658736682</c:v>
                </c:pt>
                <c:pt idx="2">
                  <c:v>0.17484307158013218</c:v>
                </c:pt>
                <c:pt idx="3">
                  <c:v>5.5663559135469942</c:v>
                </c:pt>
                <c:pt idx="4">
                  <c:v>11.481980904681341</c:v>
                </c:pt>
                <c:pt idx="5">
                  <c:v>17.509654850855501</c:v>
                </c:pt>
                <c:pt idx="6">
                  <c:v>5.8678795458678126</c:v>
                </c:pt>
                <c:pt idx="7">
                  <c:v>8.7258211966492016</c:v>
                </c:pt>
                <c:pt idx="8">
                  <c:v>12.12110776871741</c:v>
                </c:pt>
                <c:pt idx="9">
                  <c:v>20.371606979102577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B2F-45D0-A7D3-79BCE75EA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8388037"/>
        <c:axId val="648887567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date'!$B$36:$B$46</c:f>
              <c:numCache>
                <c:formatCode>0%</c:formatCode>
                <c:ptCount val="11"/>
                <c:pt idx="0">
                  <c:v>0</c:v>
                </c:pt>
                <c:pt idx="1">
                  <c:v>0.31352253756260434</c:v>
                </c:pt>
                <c:pt idx="2">
                  <c:v>3.9508632138114216E-2</c:v>
                </c:pt>
                <c:pt idx="3">
                  <c:v>0.2034297242770679</c:v>
                </c:pt>
                <c:pt idx="4">
                  <c:v>1.7921146953405017E-2</c:v>
                </c:pt>
                <c:pt idx="5">
                  <c:v>0.33283283283283283</c:v>
                </c:pt>
                <c:pt idx="6">
                  <c:v>0.10001678133915086</c:v>
                </c:pt>
                <c:pt idx="7">
                  <c:v>0</c:v>
                </c:pt>
                <c:pt idx="8">
                  <c:v>4.9898853674983146E-2</c:v>
                </c:pt>
                <c:pt idx="9">
                  <c:v>5.2702249076871432E-2</c:v>
                </c:pt>
                <c:pt idx="10">
                  <c:v>7.1213640922768301E-2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2F-45D0-A7D3-79BCE75EA601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date'!$C$36:$C$46</c:f>
              <c:numCache>
                <c:formatCode>0%</c:formatCode>
                <c:ptCount val="11"/>
                <c:pt idx="0">
                  <c:v>0.55499153976311344</c:v>
                </c:pt>
                <c:pt idx="1">
                  <c:v>0.15893155258764607</c:v>
                </c:pt>
                <c:pt idx="2">
                  <c:v>0.18227091633466136</c:v>
                </c:pt>
                <c:pt idx="3">
                  <c:v>0.30497646267652989</c:v>
                </c:pt>
                <c:pt idx="4">
                  <c:v>0.86277521761392717</c:v>
                </c:pt>
                <c:pt idx="5">
                  <c:v>5.6556556556556552E-2</c:v>
                </c:pt>
                <c:pt idx="6">
                  <c:v>0.11931532136264476</c:v>
                </c:pt>
                <c:pt idx="7">
                  <c:v>0.21676686706746828</c:v>
                </c:pt>
                <c:pt idx="8">
                  <c:v>0.71341874578556974</c:v>
                </c:pt>
                <c:pt idx="9">
                  <c:v>0.49848942598187307</c:v>
                </c:pt>
                <c:pt idx="10">
                  <c:v>0.23219658976930793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2F-45D0-A7D3-79BCE75EA601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date'!$D$36:$D$46</c:f>
              <c:numCache>
                <c:formatCode>0%</c:formatCode>
                <c:ptCount val="11"/>
                <c:pt idx="0">
                  <c:v>0.22707275803722504</c:v>
                </c:pt>
                <c:pt idx="1">
                  <c:v>0.52754590984974958</c:v>
                </c:pt>
                <c:pt idx="2">
                  <c:v>0.71480743691899062</c:v>
                </c:pt>
                <c:pt idx="3">
                  <c:v>0.34835238735709478</c:v>
                </c:pt>
                <c:pt idx="4">
                  <c:v>0</c:v>
                </c:pt>
                <c:pt idx="5">
                  <c:v>0.61061061061061062</c:v>
                </c:pt>
                <c:pt idx="6">
                  <c:v>0.53196845108239643</c:v>
                </c:pt>
                <c:pt idx="7">
                  <c:v>0.32798931195724784</c:v>
                </c:pt>
                <c:pt idx="8">
                  <c:v>0.23668240053944711</c:v>
                </c:pt>
                <c:pt idx="9">
                  <c:v>0.30177912051023831</c:v>
                </c:pt>
                <c:pt idx="10">
                  <c:v>0.67301905717151467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2F-45D0-A7D3-79BCE75EA601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date'!$E$36:$E$46</c:f>
              <c:numCache>
                <c:formatCode>0%</c:formatCode>
                <c:ptCount val="11"/>
                <c:pt idx="0">
                  <c:v>0.2179357021996616</c:v>
                </c:pt>
                <c:pt idx="1">
                  <c:v>0</c:v>
                </c:pt>
                <c:pt idx="2">
                  <c:v>6.3413014608233745E-2</c:v>
                </c:pt>
                <c:pt idx="3">
                  <c:v>0.14324142568930731</c:v>
                </c:pt>
                <c:pt idx="4">
                  <c:v>0.11930363543266768</c:v>
                </c:pt>
                <c:pt idx="5">
                  <c:v>0</c:v>
                </c:pt>
                <c:pt idx="6">
                  <c:v>0.24869944621580803</c:v>
                </c:pt>
                <c:pt idx="7">
                  <c:v>0.45524382097528393</c:v>
                </c:pt>
                <c:pt idx="8">
                  <c:v>0</c:v>
                </c:pt>
                <c:pt idx="9">
                  <c:v>0</c:v>
                </c:pt>
                <c:pt idx="10">
                  <c:v>2.3570712136409232E-2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2F-45D0-A7D3-79BCE75EA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8388037"/>
        <c:axId val="648887567"/>
      </c:lineChart>
      <c:catAx>
        <c:axId val="200838803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48887567"/>
        <c:crosses val="autoZero"/>
        <c:auto val="1"/>
        <c:lblAlgn val="ctr"/>
        <c:lblOffset val="100"/>
        <c:noMultiLvlLbl val="1"/>
      </c:catAx>
      <c:valAx>
        <c:axId val="6488875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08388037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date'!$G$53:$G$63</c:f>
              <c:numCache>
                <c:formatCode>General</c:formatCode>
                <c:ptCount val="11"/>
                <c:pt idx="1">
                  <c:v>0.89075833215604083</c:v>
                </c:pt>
                <c:pt idx="2">
                  <c:v>0.23606288706820938</c:v>
                </c:pt>
                <c:pt idx="3">
                  <c:v>1.1963061950077918</c:v>
                </c:pt>
                <c:pt idx="4">
                  <c:v>0.82948942748911858</c:v>
                </c:pt>
                <c:pt idx="5">
                  <c:v>2.1304531683549177</c:v>
                </c:pt>
                <c:pt idx="6">
                  <c:v>0.62537735270898431</c:v>
                </c:pt>
                <c:pt idx="7">
                  <c:v>1.332258081013701</c:v>
                </c:pt>
                <c:pt idx="8">
                  <c:v>2.5443146389790008</c:v>
                </c:pt>
                <c:pt idx="9">
                  <c:v>1.8178267901325795</c:v>
                </c:pt>
                <c:pt idx="1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3F-419A-ABD7-BACD15A93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9654474"/>
        <c:axId val="185169922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date'!$B$53:$B$63</c:f>
              <c:numCache>
                <c:formatCode>0%</c:formatCode>
                <c:ptCount val="11"/>
                <c:pt idx="0">
                  <c:v>3.7704371037704375E-2</c:v>
                </c:pt>
                <c:pt idx="1">
                  <c:v>0</c:v>
                </c:pt>
                <c:pt idx="2">
                  <c:v>0</c:v>
                </c:pt>
                <c:pt idx="3">
                  <c:v>0.11226541554959786</c:v>
                </c:pt>
                <c:pt idx="4">
                  <c:v>4.3948613928329959E-2</c:v>
                </c:pt>
                <c:pt idx="5">
                  <c:v>0.33283283283283283</c:v>
                </c:pt>
                <c:pt idx="6">
                  <c:v>0.1861092380310182</c:v>
                </c:pt>
                <c:pt idx="7">
                  <c:v>0.11292471685542974</c:v>
                </c:pt>
                <c:pt idx="8">
                  <c:v>0</c:v>
                </c:pt>
                <c:pt idx="10">
                  <c:v>0.40502512562814069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3F-419A-ABD7-BACD15A934B2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date'!$C$53:$C$63</c:f>
              <c:numCache>
                <c:formatCode>0%</c:formatCode>
                <c:ptCount val="11"/>
                <c:pt idx="0">
                  <c:v>6.1728395061728399E-2</c:v>
                </c:pt>
                <c:pt idx="1">
                  <c:v>6.2666666666666662E-2</c:v>
                </c:pt>
                <c:pt idx="2">
                  <c:v>0.8583078491335373</c:v>
                </c:pt>
                <c:pt idx="3">
                  <c:v>8.1769436997319034E-2</c:v>
                </c:pt>
                <c:pt idx="4">
                  <c:v>0.57843137254901966</c:v>
                </c:pt>
                <c:pt idx="5">
                  <c:v>5.6556556556556552E-2</c:v>
                </c:pt>
                <c:pt idx="6">
                  <c:v>0.35670937289278487</c:v>
                </c:pt>
                <c:pt idx="7">
                  <c:v>0.15223184543637575</c:v>
                </c:pt>
                <c:pt idx="8">
                  <c:v>0.44433299899699091</c:v>
                </c:pt>
                <c:pt idx="10">
                  <c:v>0.41909547738693465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3F-419A-ABD7-BACD15A934B2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date'!$D$53:$D$63</c:f>
              <c:numCache>
                <c:formatCode>0%</c:formatCode>
                <c:ptCount val="11"/>
                <c:pt idx="0">
                  <c:v>0.6259592926259594</c:v>
                </c:pt>
                <c:pt idx="1">
                  <c:v>0</c:v>
                </c:pt>
                <c:pt idx="2">
                  <c:v>0</c:v>
                </c:pt>
                <c:pt idx="3">
                  <c:v>0.5060321715817695</c:v>
                </c:pt>
                <c:pt idx="4">
                  <c:v>0</c:v>
                </c:pt>
                <c:pt idx="5">
                  <c:v>0.61061061061061062</c:v>
                </c:pt>
                <c:pt idx="6">
                  <c:v>0.35637221847606199</c:v>
                </c:pt>
                <c:pt idx="7">
                  <c:v>0.31712191872085277</c:v>
                </c:pt>
                <c:pt idx="8">
                  <c:v>0.10682046138415244</c:v>
                </c:pt>
                <c:pt idx="10">
                  <c:v>0.13735343383584586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3F-419A-ABD7-BACD15A934B2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date'!$E$53:$E$63</c:f>
              <c:numCache>
                <c:formatCode>0%</c:formatCode>
                <c:ptCount val="11"/>
                <c:pt idx="0">
                  <c:v>0.22389055722389059</c:v>
                </c:pt>
                <c:pt idx="1">
                  <c:v>0.93733333333333346</c:v>
                </c:pt>
                <c:pt idx="2">
                  <c:v>0.14169215086646283</c:v>
                </c:pt>
                <c:pt idx="3">
                  <c:v>0.29993297587131368</c:v>
                </c:pt>
                <c:pt idx="4">
                  <c:v>0.37762001352265046</c:v>
                </c:pt>
                <c:pt idx="5">
                  <c:v>0</c:v>
                </c:pt>
                <c:pt idx="6">
                  <c:v>5.158462575859743E-2</c:v>
                </c:pt>
                <c:pt idx="7">
                  <c:v>0.34510326449033979</c:v>
                </c:pt>
                <c:pt idx="8">
                  <c:v>0.44884653961885651</c:v>
                </c:pt>
                <c:pt idx="10">
                  <c:v>3.8525963149078725E-2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3F-419A-ABD7-BACD15A93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54474"/>
        <c:axId val="185169922"/>
      </c:lineChart>
      <c:catAx>
        <c:axId val="25965447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5169922"/>
        <c:crosses val="autoZero"/>
        <c:auto val="1"/>
        <c:lblAlgn val="ctr"/>
        <c:lblOffset val="100"/>
        <c:noMultiLvlLbl val="1"/>
      </c:catAx>
      <c:valAx>
        <c:axId val="1851699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59654474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date'!$H$19:$H$29</c:f>
              <c:numCache>
                <c:formatCode>General</c:formatCode>
                <c:ptCount val="11"/>
                <c:pt idx="0">
                  <c:v>380.53464210393162</c:v>
                </c:pt>
                <c:pt idx="1">
                  <c:v>80.760490190015645</c:v>
                </c:pt>
                <c:pt idx="2">
                  <c:v>155.89874203340952</c:v>
                </c:pt>
                <c:pt idx="3">
                  <c:v>210.65432511183866</c:v>
                </c:pt>
                <c:pt idx="4">
                  <c:v>96.718164347769843</c:v>
                </c:pt>
                <c:pt idx="5">
                  <c:v>231.11057834575271</c:v>
                </c:pt>
                <c:pt idx="7">
                  <c:v>144.15707064079368</c:v>
                </c:pt>
                <c:pt idx="8">
                  <c:v>83.863355523772015</c:v>
                </c:pt>
                <c:pt idx="9">
                  <c:v>247.24346908381921</c:v>
                </c:pt>
                <c:pt idx="10">
                  <c:v>97.685449657644483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636D-44B2-8C69-77C7ABE3B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14559190"/>
        <c:axId val="1185394473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date'!$B$19:$B$29</c:f>
              <c:numCache>
                <c:formatCode>0%</c:formatCode>
                <c:ptCount val="11"/>
                <c:pt idx="0">
                  <c:v>7.3256397390868033E-2</c:v>
                </c:pt>
                <c:pt idx="1">
                  <c:v>1.8030050083472457E-2</c:v>
                </c:pt>
                <c:pt idx="2">
                  <c:v>0.4520650813516896</c:v>
                </c:pt>
                <c:pt idx="3">
                  <c:v>0.10888738127544098</c:v>
                </c:pt>
                <c:pt idx="4">
                  <c:v>0.56063150822976149</c:v>
                </c:pt>
                <c:pt idx="5">
                  <c:v>0.20575443292070927</c:v>
                </c:pt>
                <c:pt idx="6">
                  <c:v>0.29852249832102079</c:v>
                </c:pt>
                <c:pt idx="7">
                  <c:v>6.2181447502548413E-2</c:v>
                </c:pt>
                <c:pt idx="8">
                  <c:v>0.26379542395693134</c:v>
                </c:pt>
                <c:pt idx="9">
                  <c:v>6.7983924983255201E-2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6D-44B2-8C69-77C7ABE3B910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date'!$C$19:$C$29</c:f>
              <c:numCache>
                <c:formatCode>0%</c:formatCode>
                <c:ptCount val="11"/>
                <c:pt idx="0">
                  <c:v>0.49673858504766688</c:v>
                </c:pt>
                <c:pt idx="1">
                  <c:v>0.17161936560934893</c:v>
                </c:pt>
                <c:pt idx="2">
                  <c:v>0.25481852315394243</c:v>
                </c:pt>
                <c:pt idx="3">
                  <c:v>0.53018995929443691</c:v>
                </c:pt>
                <c:pt idx="4">
                  <c:v>0</c:v>
                </c:pt>
                <c:pt idx="5">
                  <c:v>0.21144195383071263</c:v>
                </c:pt>
                <c:pt idx="6">
                  <c:v>0.31631967763599733</c:v>
                </c:pt>
                <c:pt idx="7">
                  <c:v>0.81447502548419981</c:v>
                </c:pt>
                <c:pt idx="8">
                  <c:v>0.57806191117092853</c:v>
                </c:pt>
                <c:pt idx="9">
                  <c:v>0.66744809109176162</c:v>
                </c:pt>
                <c:pt idx="10">
                  <c:v>0.61776581426648725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6D-44B2-8C69-77C7ABE3B910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date'!$D$19:$D$29</c:f>
              <c:numCache>
                <c:formatCode>0%</c:formatCode>
                <c:ptCount val="11"/>
                <c:pt idx="0">
                  <c:v>0.43000501756146514</c:v>
                </c:pt>
                <c:pt idx="1">
                  <c:v>0.81035058430717855</c:v>
                </c:pt>
                <c:pt idx="2">
                  <c:v>0.12565707133917398</c:v>
                </c:pt>
                <c:pt idx="3">
                  <c:v>0.30936227951153328</c:v>
                </c:pt>
                <c:pt idx="4">
                  <c:v>0.26234464225730597</c:v>
                </c:pt>
                <c:pt idx="5">
                  <c:v>0.5828036132485781</c:v>
                </c:pt>
                <c:pt idx="6">
                  <c:v>0.35493619879113497</c:v>
                </c:pt>
                <c:pt idx="7">
                  <c:v>0</c:v>
                </c:pt>
                <c:pt idx="8">
                  <c:v>4.6769851951547779E-2</c:v>
                </c:pt>
                <c:pt idx="9">
                  <c:v>0.26456798392498326</c:v>
                </c:pt>
                <c:pt idx="10">
                  <c:v>0.38223418573351275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6D-44B2-8C69-77C7ABE3B910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date'!$E$19:$E$29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6.8085106382978725E-2</c:v>
                </c:pt>
                <c:pt idx="3">
                  <c:v>5.1560379918588875E-2</c:v>
                </c:pt>
                <c:pt idx="4">
                  <c:v>0</c:v>
                </c:pt>
                <c:pt idx="5">
                  <c:v>0</c:v>
                </c:pt>
                <c:pt idx="6">
                  <c:v>3.0221625251846875E-2</c:v>
                </c:pt>
                <c:pt idx="7">
                  <c:v>0.12334352701325177</c:v>
                </c:pt>
                <c:pt idx="8">
                  <c:v>0.11137281292059219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6D-44B2-8C69-77C7ABE3B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559190"/>
        <c:axId val="1185394473"/>
      </c:lineChart>
      <c:catAx>
        <c:axId val="15145591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85394473"/>
        <c:crosses val="autoZero"/>
        <c:auto val="1"/>
        <c:lblAlgn val="ctr"/>
        <c:lblOffset val="100"/>
        <c:noMultiLvlLbl val="1"/>
      </c:catAx>
      <c:valAx>
        <c:axId val="118539447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14559190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date'!$H$36:$H$46</c:f>
              <c:numCache>
                <c:formatCode>General</c:formatCode>
                <c:ptCount val="11"/>
                <c:pt idx="0">
                  <c:v>78.041827238758614</c:v>
                </c:pt>
                <c:pt idx="1">
                  <c:v>9.6223505124173325</c:v>
                </c:pt>
                <c:pt idx="2">
                  <c:v>72.943377930570279</c:v>
                </c:pt>
                <c:pt idx="3">
                  <c:v>131.87512654603646</c:v>
                </c:pt>
                <c:pt idx="4">
                  <c:v>49.717845293514799</c:v>
                </c:pt>
                <c:pt idx="5">
                  <c:v>41.409985612209496</c:v>
                </c:pt>
                <c:pt idx="6">
                  <c:v>25.076126959883172</c:v>
                </c:pt>
                <c:pt idx="7">
                  <c:v>96.776268284556451</c:v>
                </c:pt>
                <c:pt idx="8">
                  <c:v>89.902097616489058</c:v>
                </c:pt>
                <c:pt idx="9">
                  <c:v>165.60834631929782</c:v>
                </c:pt>
                <c:pt idx="10">
                  <c:v>66.423832446728994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DF5D-4E66-99B3-5DD98EA83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4002897"/>
        <c:axId val="1475292667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date'!$B$36:$B$46</c:f>
              <c:numCache>
                <c:formatCode>0%</c:formatCode>
                <c:ptCount val="11"/>
                <c:pt idx="0">
                  <c:v>0</c:v>
                </c:pt>
                <c:pt idx="1">
                  <c:v>0.31352253756260434</c:v>
                </c:pt>
                <c:pt idx="2">
                  <c:v>3.9508632138114216E-2</c:v>
                </c:pt>
                <c:pt idx="3">
                  <c:v>0.2034297242770679</c:v>
                </c:pt>
                <c:pt idx="4">
                  <c:v>1.7921146953405017E-2</c:v>
                </c:pt>
                <c:pt idx="5">
                  <c:v>0.33283283283283283</c:v>
                </c:pt>
                <c:pt idx="6">
                  <c:v>0.10001678133915086</c:v>
                </c:pt>
                <c:pt idx="7">
                  <c:v>0</c:v>
                </c:pt>
                <c:pt idx="8">
                  <c:v>4.9898853674983146E-2</c:v>
                </c:pt>
                <c:pt idx="9">
                  <c:v>5.2702249076871432E-2</c:v>
                </c:pt>
                <c:pt idx="10">
                  <c:v>7.1213640922768301E-2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5D-4E66-99B3-5DD98EA83AA9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date'!$C$36:$C$46</c:f>
              <c:numCache>
                <c:formatCode>0%</c:formatCode>
                <c:ptCount val="11"/>
                <c:pt idx="0">
                  <c:v>0.55499153976311344</c:v>
                </c:pt>
                <c:pt idx="1">
                  <c:v>0.15893155258764607</c:v>
                </c:pt>
                <c:pt idx="2">
                  <c:v>0.18227091633466136</c:v>
                </c:pt>
                <c:pt idx="3">
                  <c:v>0.30497646267652989</c:v>
                </c:pt>
                <c:pt idx="4">
                  <c:v>0.86277521761392717</c:v>
                </c:pt>
                <c:pt idx="5">
                  <c:v>5.6556556556556552E-2</c:v>
                </c:pt>
                <c:pt idx="6">
                  <c:v>0.11931532136264476</c:v>
                </c:pt>
                <c:pt idx="7">
                  <c:v>0.21676686706746828</c:v>
                </c:pt>
                <c:pt idx="8">
                  <c:v>0.71341874578556974</c:v>
                </c:pt>
                <c:pt idx="9">
                  <c:v>0.49848942598187307</c:v>
                </c:pt>
                <c:pt idx="10">
                  <c:v>0.23219658976930793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5D-4E66-99B3-5DD98EA83AA9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date'!$D$36:$D$46</c:f>
              <c:numCache>
                <c:formatCode>0%</c:formatCode>
                <c:ptCount val="11"/>
                <c:pt idx="0">
                  <c:v>0.22707275803722504</c:v>
                </c:pt>
                <c:pt idx="1">
                  <c:v>0.52754590984974958</c:v>
                </c:pt>
                <c:pt idx="2">
                  <c:v>0.71480743691899062</c:v>
                </c:pt>
                <c:pt idx="3">
                  <c:v>0.34835238735709478</c:v>
                </c:pt>
                <c:pt idx="4">
                  <c:v>0</c:v>
                </c:pt>
                <c:pt idx="5">
                  <c:v>0.61061061061061062</c:v>
                </c:pt>
                <c:pt idx="6">
                  <c:v>0.53196845108239643</c:v>
                </c:pt>
                <c:pt idx="7">
                  <c:v>0.32798931195724784</c:v>
                </c:pt>
                <c:pt idx="8">
                  <c:v>0.23668240053944711</c:v>
                </c:pt>
                <c:pt idx="9">
                  <c:v>0.30177912051023831</c:v>
                </c:pt>
                <c:pt idx="10">
                  <c:v>0.67301905717151467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5D-4E66-99B3-5DD98EA83AA9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date'!$E$36:$E$46</c:f>
              <c:numCache>
                <c:formatCode>0%</c:formatCode>
                <c:ptCount val="11"/>
                <c:pt idx="0">
                  <c:v>0.2179357021996616</c:v>
                </c:pt>
                <c:pt idx="1">
                  <c:v>0</c:v>
                </c:pt>
                <c:pt idx="2">
                  <c:v>6.3413014608233745E-2</c:v>
                </c:pt>
                <c:pt idx="3">
                  <c:v>0.14324142568930731</c:v>
                </c:pt>
                <c:pt idx="4">
                  <c:v>0.11930363543266768</c:v>
                </c:pt>
                <c:pt idx="5">
                  <c:v>0</c:v>
                </c:pt>
                <c:pt idx="6">
                  <c:v>0.24869944621580803</c:v>
                </c:pt>
                <c:pt idx="7">
                  <c:v>0.45524382097528393</c:v>
                </c:pt>
                <c:pt idx="8">
                  <c:v>0</c:v>
                </c:pt>
                <c:pt idx="9">
                  <c:v>0</c:v>
                </c:pt>
                <c:pt idx="10">
                  <c:v>2.3570712136409232E-2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5D-4E66-99B3-5DD98EA83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002897"/>
        <c:axId val="1475292667"/>
      </c:lineChart>
      <c:catAx>
        <c:axId val="99400289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75292667"/>
        <c:crosses val="autoZero"/>
        <c:auto val="1"/>
        <c:lblAlgn val="ctr"/>
        <c:lblOffset val="100"/>
        <c:noMultiLvlLbl val="1"/>
      </c:catAx>
      <c:valAx>
        <c:axId val="14752926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94002897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date'!$H$53:$H$63</c:f>
              <c:numCache>
                <c:formatCode>General</c:formatCode>
                <c:ptCount val="11"/>
                <c:pt idx="0">
                  <c:v>63.730549277046975</c:v>
                </c:pt>
                <c:pt idx="1">
                  <c:v>17.933441648918905</c:v>
                </c:pt>
                <c:pt idx="2">
                  <c:v>37.567236075634085</c:v>
                </c:pt>
                <c:pt idx="3">
                  <c:v>47.530136601621116</c:v>
                </c:pt>
                <c:pt idx="4">
                  <c:v>7.8779774173402268</c:v>
                </c:pt>
                <c:pt idx="5">
                  <c:v>41.409985612209496</c:v>
                </c:pt>
                <c:pt idx="6">
                  <c:v>45.318186917279867</c:v>
                </c:pt>
                <c:pt idx="7">
                  <c:v>19.033317921270996</c:v>
                </c:pt>
                <c:pt idx="8">
                  <c:v>21.291930764248384</c:v>
                </c:pt>
                <c:pt idx="9">
                  <c:v>0</c:v>
                </c:pt>
                <c:pt idx="10">
                  <c:v>14.16618734980317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0F74-4786-91FE-138DE1247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870523"/>
        <c:axId val="593415069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date'!$B$53:$B$63</c:f>
              <c:numCache>
                <c:formatCode>0%</c:formatCode>
                <c:ptCount val="11"/>
                <c:pt idx="0">
                  <c:v>3.7704371037704375E-2</c:v>
                </c:pt>
                <c:pt idx="1">
                  <c:v>0</c:v>
                </c:pt>
                <c:pt idx="2">
                  <c:v>0</c:v>
                </c:pt>
                <c:pt idx="3">
                  <c:v>0.11226541554959786</c:v>
                </c:pt>
                <c:pt idx="4">
                  <c:v>4.3948613928329959E-2</c:v>
                </c:pt>
                <c:pt idx="5">
                  <c:v>0.33283283283283283</c:v>
                </c:pt>
                <c:pt idx="6">
                  <c:v>0.1861092380310182</c:v>
                </c:pt>
                <c:pt idx="7">
                  <c:v>0.11292471685542974</c:v>
                </c:pt>
                <c:pt idx="8">
                  <c:v>0</c:v>
                </c:pt>
                <c:pt idx="10">
                  <c:v>0.40502512562814069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74-4786-91FE-138DE1247553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date'!$C$53:$C$63</c:f>
              <c:numCache>
                <c:formatCode>0%</c:formatCode>
                <c:ptCount val="11"/>
                <c:pt idx="0">
                  <c:v>6.1728395061728399E-2</c:v>
                </c:pt>
                <c:pt idx="1">
                  <c:v>6.2666666666666662E-2</c:v>
                </c:pt>
                <c:pt idx="2">
                  <c:v>0.8583078491335373</c:v>
                </c:pt>
                <c:pt idx="3">
                  <c:v>8.1769436997319034E-2</c:v>
                </c:pt>
                <c:pt idx="4">
                  <c:v>0.57843137254901966</c:v>
                </c:pt>
                <c:pt idx="5">
                  <c:v>5.6556556556556552E-2</c:v>
                </c:pt>
                <c:pt idx="6">
                  <c:v>0.35670937289278487</c:v>
                </c:pt>
                <c:pt idx="7">
                  <c:v>0.15223184543637575</c:v>
                </c:pt>
                <c:pt idx="8">
                  <c:v>0.44433299899699091</c:v>
                </c:pt>
                <c:pt idx="10">
                  <c:v>0.41909547738693465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74-4786-91FE-138DE1247553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date'!$D$53:$D$63</c:f>
              <c:numCache>
                <c:formatCode>0%</c:formatCode>
                <c:ptCount val="11"/>
                <c:pt idx="0">
                  <c:v>0.6259592926259594</c:v>
                </c:pt>
                <c:pt idx="1">
                  <c:v>0</c:v>
                </c:pt>
                <c:pt idx="2">
                  <c:v>0</c:v>
                </c:pt>
                <c:pt idx="3">
                  <c:v>0.5060321715817695</c:v>
                </c:pt>
                <c:pt idx="4">
                  <c:v>0</c:v>
                </c:pt>
                <c:pt idx="5">
                  <c:v>0.61061061061061062</c:v>
                </c:pt>
                <c:pt idx="6">
                  <c:v>0.35637221847606199</c:v>
                </c:pt>
                <c:pt idx="7">
                  <c:v>0.31712191872085277</c:v>
                </c:pt>
                <c:pt idx="8">
                  <c:v>0.10682046138415244</c:v>
                </c:pt>
                <c:pt idx="10">
                  <c:v>0.13735343383584586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74-4786-91FE-138DE1247553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date'!$E$53:$E$63</c:f>
              <c:numCache>
                <c:formatCode>0%</c:formatCode>
                <c:ptCount val="11"/>
                <c:pt idx="0">
                  <c:v>0.22389055722389059</c:v>
                </c:pt>
                <c:pt idx="1">
                  <c:v>0.93733333333333346</c:v>
                </c:pt>
                <c:pt idx="2">
                  <c:v>0.14169215086646283</c:v>
                </c:pt>
                <c:pt idx="3">
                  <c:v>0.29993297587131368</c:v>
                </c:pt>
                <c:pt idx="4">
                  <c:v>0.37762001352265046</c:v>
                </c:pt>
                <c:pt idx="5">
                  <c:v>0</c:v>
                </c:pt>
                <c:pt idx="6">
                  <c:v>5.158462575859743E-2</c:v>
                </c:pt>
                <c:pt idx="7">
                  <c:v>0.34510326449033979</c:v>
                </c:pt>
                <c:pt idx="8">
                  <c:v>0.44884653961885651</c:v>
                </c:pt>
                <c:pt idx="10">
                  <c:v>3.8525963149078725E-2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74-4786-91FE-138DE1247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6870523"/>
        <c:axId val="593415069"/>
      </c:lineChart>
      <c:catAx>
        <c:axId val="13468705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93415069"/>
        <c:crosses val="autoZero"/>
        <c:auto val="1"/>
        <c:lblAlgn val="ctr"/>
        <c:lblOffset val="100"/>
        <c:noMultiLvlLbl val="1"/>
      </c:catAx>
      <c:valAx>
        <c:axId val="5934150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46870523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9.5382807854286877E-2"/>
          <c:y val="0.17781910306562737"/>
          <c:w val="0.83661210237871475"/>
          <c:h val="0.394831390129913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invertIfNegative val="1"/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(2)'!$B$3:$B$13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FEFE-4ED6-BFD4-2F4DA35D9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442612"/>
        <c:axId val="1349688244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(2)'!$C$3:$C$13</c:f>
              <c:numCache>
                <c:formatCode>General</c:formatCode>
                <c:ptCount val="11"/>
                <c:pt idx="0">
                  <c:v>72.164513767676667</c:v>
                </c:pt>
                <c:pt idx="1">
                  <c:v>45.724475539698112</c:v>
                </c:pt>
                <c:pt idx="2">
                  <c:v>59.6354948735299</c:v>
                </c:pt>
                <c:pt idx="3">
                  <c:v>50.409568734111609</c:v>
                </c:pt>
                <c:pt idx="4">
                  <c:v>26.862929927718699</c:v>
                </c:pt>
                <c:pt idx="5">
                  <c:v>85.858121528491978</c:v>
                </c:pt>
                <c:pt idx="6">
                  <c:v>35.769324606694184</c:v>
                </c:pt>
                <c:pt idx="7">
                  <c:v>37.832171886026345</c:v>
                </c:pt>
                <c:pt idx="8">
                  <c:v>57.455930489951548</c:v>
                </c:pt>
                <c:pt idx="9">
                  <c:v>104.14773776506779</c:v>
                </c:pt>
                <c:pt idx="10">
                  <c:v>31.83354270481367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FE-4ED6-BFD4-2F4DA35D9385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(2)'!$D$3:$D$13</c:f>
              <c:numCache>
                <c:formatCode>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FE-4ED6-BFD4-2F4DA35D9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442612"/>
        <c:axId val="1349688244"/>
      </c:lineChart>
      <c:catAx>
        <c:axId val="13644426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49688244"/>
        <c:crosses val="autoZero"/>
        <c:auto val="1"/>
        <c:lblAlgn val="ctr"/>
        <c:lblOffset val="100"/>
        <c:noMultiLvlLbl val="1"/>
      </c:catAx>
      <c:valAx>
        <c:axId val="13496882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644426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013587039570943"/>
          <c:y val="0.88854155715547078"/>
        </c:manualLayout>
      </c:layout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(2)'!$H$3:$H$13</c:f>
              <c:numCache>
                <c:formatCode>General</c:formatCode>
                <c:ptCount val="11"/>
                <c:pt idx="0">
                  <c:v>522.30701861973716</c:v>
                </c:pt>
                <c:pt idx="1">
                  <c:v>108.31628235135187</c:v>
                </c:pt>
                <c:pt idx="2">
                  <c:v>266.4093560396139</c:v>
                </c:pt>
                <c:pt idx="3">
                  <c:v>390.05958825949625</c:v>
                </c:pt>
                <c:pt idx="4">
                  <c:v>154.31398705862486</c:v>
                </c:pt>
                <c:pt idx="5">
                  <c:v>313.93054957017171</c:v>
                </c:pt>
                <c:pt idx="6">
                  <c:v>70.394313877163043</c:v>
                </c:pt>
                <c:pt idx="7">
                  <c:v>259.96665684662116</c:v>
                </c:pt>
                <c:pt idx="8">
                  <c:v>195.05738390450944</c:v>
                </c:pt>
                <c:pt idx="9">
                  <c:v>412.85181540311703</c:v>
                </c:pt>
                <c:pt idx="10">
                  <c:v>178.27546945417666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7FE-4EEC-8B8E-3EE5772CB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1845904"/>
        <c:axId val="1990127102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(2)'!$B$3:$B$13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E-4EEC-8B8E-3EE5772CB1AC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(2)'!$C$3:$C$13</c:f>
              <c:numCache>
                <c:formatCode>General</c:formatCode>
                <c:ptCount val="11"/>
                <c:pt idx="0">
                  <c:v>72.164513767676667</c:v>
                </c:pt>
                <c:pt idx="1">
                  <c:v>45.724475539698112</c:v>
                </c:pt>
                <c:pt idx="2">
                  <c:v>59.6354948735299</c:v>
                </c:pt>
                <c:pt idx="3">
                  <c:v>50.409568734111609</c:v>
                </c:pt>
                <c:pt idx="4">
                  <c:v>26.862929927718699</c:v>
                </c:pt>
                <c:pt idx="5">
                  <c:v>85.858121528491978</c:v>
                </c:pt>
                <c:pt idx="6">
                  <c:v>35.769324606694184</c:v>
                </c:pt>
                <c:pt idx="7">
                  <c:v>37.832171886026345</c:v>
                </c:pt>
                <c:pt idx="8">
                  <c:v>57.455930489951548</c:v>
                </c:pt>
                <c:pt idx="9">
                  <c:v>104.14773776506779</c:v>
                </c:pt>
                <c:pt idx="10">
                  <c:v>31.83354270481367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E-4EEC-8B8E-3EE5772CB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1845904"/>
        <c:axId val="1990127102"/>
      </c:lineChart>
      <c:catAx>
        <c:axId val="107184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90127102"/>
        <c:crosses val="autoZero"/>
        <c:auto val="1"/>
        <c:lblAlgn val="ctr"/>
        <c:lblOffset val="100"/>
        <c:noMultiLvlLbl val="1"/>
      </c:catAx>
      <c:valAx>
        <c:axId val="19901271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71845904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t>camop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invertIfNegative val="1"/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(2)'!$B$19:$B$29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C7CA-4A11-8D73-095F7A244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2620651"/>
        <c:axId val="989228530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(2)'!$C$19:$C$29</c:f>
              <c:numCache>
                <c:formatCode>General</c:formatCode>
                <c:ptCount val="11"/>
                <c:pt idx="0">
                  <c:v>108.97788817954991</c:v>
                </c:pt>
                <c:pt idx="1">
                  <c:v>64.142252740315442</c:v>
                </c:pt>
                <c:pt idx="2">
                  <c:v>83.575312905533679</c:v>
                </c:pt>
                <c:pt idx="3">
                  <c:v>70.772318166581798</c:v>
                </c:pt>
                <c:pt idx="4">
                  <c:v>42.626297580868844</c:v>
                </c:pt>
                <c:pt idx="5">
                  <c:v>133.55258357496589</c:v>
                </c:pt>
                <c:pt idx="7">
                  <c:v>50.810019753051385</c:v>
                </c:pt>
                <c:pt idx="8">
                  <c:v>45.896546305822319</c:v>
                </c:pt>
                <c:pt idx="9">
                  <c:v>130.7471066742591</c:v>
                </c:pt>
                <c:pt idx="10">
                  <c:v>38.283514153089392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CA-4A11-8D73-095F7A244382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(2)'!$D$19:$D$29</c:f>
              <c:numCache>
                <c:formatCode>0%</c:formatCode>
                <c:ptCount val="1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CA-4A11-8D73-095F7A244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620651"/>
        <c:axId val="989228530"/>
      </c:lineChart>
      <c:catAx>
        <c:axId val="5026206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89228530"/>
        <c:crosses val="autoZero"/>
        <c:auto val="1"/>
        <c:lblAlgn val="ctr"/>
        <c:lblOffset val="100"/>
        <c:noMultiLvlLbl val="1"/>
      </c:catAx>
      <c:valAx>
        <c:axId val="9892285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0262065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DENVER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7859-4BFD-B959-747F4A6A6FC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859-4BFD-B959-747F4A6A6FC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7859-4BFD-B959-747F4A6A6FC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7859-4BFD-B959-747F4A6A6FC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7859-4BFD-B959-747F4A6A6FC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7859-4BFD-B959-747F4A6A6FC1}"/>
              </c:ext>
            </c:extLst>
          </c:dPt>
          <c:dPt>
            <c:idx val="6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D-7859-4BFD-B959-747F4A6A6FC1}"/>
              </c:ext>
            </c:extLst>
          </c:dPt>
          <c:dPt>
            <c:idx val="7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F-7859-4BFD-B959-747F4A6A6FC1}"/>
              </c:ext>
            </c:extLst>
          </c:dPt>
          <c:dPt>
            <c:idx val="8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1-7859-4BFD-B959-747F4A6A6FC1}"/>
              </c:ext>
            </c:extLst>
          </c:dPt>
          <c:dPt>
            <c:idx val="9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13-7859-4BFD-B959-747F4A6A6FC1}"/>
              </c:ext>
            </c:extLst>
          </c:dPt>
          <c:dPt>
            <c:idx val="10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15-7859-4BFD-B959-747F4A6A6FC1}"/>
              </c:ext>
            </c:extLst>
          </c:dPt>
          <c:dPt>
            <c:idx val="11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17-7859-4BFD-B959-747F4A6A6FC1}"/>
              </c:ext>
            </c:extLst>
          </c:dPt>
          <c:dPt>
            <c:idx val="1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9-7859-4BFD-B959-747F4A6A6FC1}"/>
              </c:ext>
            </c:extLst>
          </c:dPt>
          <c:dPt>
            <c:idx val="13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B-7859-4BFD-B959-747F4A6A6FC1}"/>
              </c:ext>
            </c:extLst>
          </c:dPt>
          <c:dPt>
            <c:idx val="14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D-7859-4BFD-B959-747F4A6A6FC1}"/>
              </c:ext>
            </c:extLst>
          </c:dPt>
          <c:cat>
            <c:strRef>
              <c:f>'%disb by PMG'!$A$27:$A$41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'%disb by PMG'!$B$27:$B$41</c:f>
              <c:numCache>
                <c:formatCode>0%</c:formatCode>
                <c:ptCount val="15"/>
                <c:pt idx="0">
                  <c:v>0.14055089975963103</c:v>
                </c:pt>
                <c:pt idx="1">
                  <c:v>8.6890144871045308E-2</c:v>
                </c:pt>
                <c:pt idx="2">
                  <c:v>0.24166829078152413</c:v>
                </c:pt>
                <c:pt idx="3">
                  <c:v>8.4453972584941223E-3</c:v>
                </c:pt>
                <c:pt idx="4">
                  <c:v>5.2101604625479123E-2</c:v>
                </c:pt>
                <c:pt idx="5">
                  <c:v>2.400441759241214E-2</c:v>
                </c:pt>
                <c:pt idx="6">
                  <c:v>3.1377899045020467E-2</c:v>
                </c:pt>
                <c:pt idx="7">
                  <c:v>0</c:v>
                </c:pt>
                <c:pt idx="8">
                  <c:v>1.6793347625544082E-2</c:v>
                </c:pt>
                <c:pt idx="9">
                  <c:v>0.20610017540440459</c:v>
                </c:pt>
                <c:pt idx="10">
                  <c:v>9.965568765023064E-2</c:v>
                </c:pt>
                <c:pt idx="11">
                  <c:v>2.6635483661404537E-2</c:v>
                </c:pt>
                <c:pt idx="12">
                  <c:v>5.1971675436886904E-3</c:v>
                </c:pt>
                <c:pt idx="13">
                  <c:v>6.5939063210550264E-3</c:v>
                </c:pt>
                <c:pt idx="14">
                  <c:v>2.3971935295264084E-2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7859-4BFD-B959-747F4A6A6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t> platt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invertIfNegative val="1"/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(2)'!$B$36:$B$46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8F3F-4217-8D60-80BB2F1BB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741765"/>
        <c:axId val="671162226"/>
      </c:barChart>
      <c:lineChart>
        <c:grouping val="standard"/>
        <c:varyColors val="0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(2)'!$C$36:$C$46</c:f>
              <c:numCache>
                <c:formatCode>General</c:formatCode>
                <c:ptCount val="11"/>
                <c:pt idx="0">
                  <c:v>56.621626503864526</c:v>
                </c:pt>
                <c:pt idx="1">
                  <c:v>21.407162442397325</c:v>
                </c:pt>
                <c:pt idx="2">
                  <c:v>62.786093823033966</c:v>
                </c:pt>
                <c:pt idx="3">
                  <c:v>40.565832059537122</c:v>
                </c:pt>
                <c:pt idx="4">
                  <c:v>33.188203605303698</c:v>
                </c:pt>
                <c:pt idx="6">
                  <c:v>46.822508234477681</c:v>
                </c:pt>
                <c:pt idx="8">
                  <c:v>74.229312071718439</c:v>
                </c:pt>
                <c:pt idx="9">
                  <c:v>145.93025638490562</c:v>
                </c:pt>
                <c:pt idx="10">
                  <c:v>41.838199645424559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F-4217-8D60-80BB2F1BBA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1741765"/>
        <c:axId val="671162226"/>
      </c:lineChart>
      <c:catAx>
        <c:axId val="118174176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71162226"/>
        <c:crosses val="autoZero"/>
        <c:auto val="1"/>
        <c:lblAlgn val="ctr"/>
        <c:lblOffset val="100"/>
        <c:noMultiLvlLbl val="1"/>
      </c:catAx>
      <c:valAx>
        <c:axId val="6711622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81741765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t>Jack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invertIfNegative val="1"/>
          <c:cat>
            <c:strRef>
              <c:f>'PMG and Fe ox by date (2)'!$A$3:$A$13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(2)'!$B$53:$B$63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BE2-4483-AA1A-F558C5016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8728675"/>
        <c:axId val="56764102"/>
      </c:barChart>
      <c:catAx>
        <c:axId val="7987286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6764102"/>
        <c:crosses val="autoZero"/>
        <c:auto val="1"/>
        <c:lblAlgn val="ctr"/>
        <c:lblOffset val="100"/>
        <c:noMultiLvlLbl val="1"/>
      </c:catAx>
      <c:valAx>
        <c:axId val="567641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98728675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(2)'!$H$19:$H$29</c:f>
              <c:numCache>
                <c:formatCode>General</c:formatCode>
                <c:ptCount val="11"/>
                <c:pt idx="0">
                  <c:v>380.53464210393162</c:v>
                </c:pt>
                <c:pt idx="1">
                  <c:v>80.760490190015645</c:v>
                </c:pt>
                <c:pt idx="2">
                  <c:v>155.89874203340952</c:v>
                </c:pt>
                <c:pt idx="3">
                  <c:v>210.65432511183866</c:v>
                </c:pt>
                <c:pt idx="4">
                  <c:v>96.718164347769843</c:v>
                </c:pt>
                <c:pt idx="5">
                  <c:v>231.11057834575271</c:v>
                </c:pt>
                <c:pt idx="7">
                  <c:v>144.15707064079368</c:v>
                </c:pt>
                <c:pt idx="8">
                  <c:v>83.863355523772015</c:v>
                </c:pt>
                <c:pt idx="9">
                  <c:v>247.24346908381921</c:v>
                </c:pt>
                <c:pt idx="10">
                  <c:v>97.685449657644483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4C87-4B17-8745-7070A17FD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9354451"/>
        <c:axId val="584196707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(2)'!$B$19:$B$29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87-4B17-8745-7070A17FD2A9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(2)'!$C$19:$C$29</c:f>
              <c:numCache>
                <c:formatCode>General</c:formatCode>
                <c:ptCount val="11"/>
                <c:pt idx="0">
                  <c:v>108.97788817954991</c:v>
                </c:pt>
                <c:pt idx="1">
                  <c:v>64.142252740315442</c:v>
                </c:pt>
                <c:pt idx="2">
                  <c:v>83.575312905533679</c:v>
                </c:pt>
                <c:pt idx="3">
                  <c:v>70.772318166581798</c:v>
                </c:pt>
                <c:pt idx="4">
                  <c:v>42.626297580868844</c:v>
                </c:pt>
                <c:pt idx="5">
                  <c:v>133.55258357496589</c:v>
                </c:pt>
                <c:pt idx="7">
                  <c:v>50.810019753051385</c:v>
                </c:pt>
                <c:pt idx="8">
                  <c:v>45.896546305822319</c:v>
                </c:pt>
                <c:pt idx="9">
                  <c:v>130.7471066742591</c:v>
                </c:pt>
                <c:pt idx="10">
                  <c:v>38.283514153089392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87-4B17-8745-7070A17FD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9354451"/>
        <c:axId val="584196707"/>
      </c:lineChart>
      <c:catAx>
        <c:axId val="13593544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84196707"/>
        <c:crosses val="autoZero"/>
        <c:auto val="1"/>
        <c:lblAlgn val="ctr"/>
        <c:lblOffset val="100"/>
        <c:noMultiLvlLbl val="1"/>
      </c:catAx>
      <c:valAx>
        <c:axId val="58419670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59354451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(2)'!$H$36:$H$46</c:f>
              <c:numCache>
                <c:formatCode>General</c:formatCode>
                <c:ptCount val="11"/>
                <c:pt idx="0">
                  <c:v>78.041827238758614</c:v>
                </c:pt>
                <c:pt idx="1">
                  <c:v>9.6223505124173325</c:v>
                </c:pt>
                <c:pt idx="2">
                  <c:v>72.943377930570279</c:v>
                </c:pt>
                <c:pt idx="3">
                  <c:v>131.87512654603646</c:v>
                </c:pt>
                <c:pt idx="4">
                  <c:v>49.717845293514799</c:v>
                </c:pt>
                <c:pt idx="5">
                  <c:v>41.409985612209496</c:v>
                </c:pt>
                <c:pt idx="6">
                  <c:v>25.076126959883172</c:v>
                </c:pt>
                <c:pt idx="7">
                  <c:v>96.776268284556451</c:v>
                </c:pt>
                <c:pt idx="8">
                  <c:v>89.902097616489058</c:v>
                </c:pt>
                <c:pt idx="9">
                  <c:v>165.60834631929782</c:v>
                </c:pt>
                <c:pt idx="10">
                  <c:v>66.423832446728994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7E33-4972-A2D0-C51214803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329798"/>
        <c:axId val="1065550199"/>
      </c:barChart>
      <c:lineChart>
        <c:grouping val="standard"/>
        <c:varyColors val="0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(2)'!$B$36:$B$46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33-4972-A2D0-C51214803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1329798"/>
        <c:axId val="1065550199"/>
      </c:lineChart>
      <c:catAx>
        <c:axId val="90132979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065550199"/>
        <c:crosses val="autoZero"/>
        <c:auto val="1"/>
        <c:lblAlgn val="ctr"/>
        <c:lblOffset val="100"/>
        <c:noMultiLvlLbl val="1"/>
      </c:catAx>
      <c:valAx>
        <c:axId val="10655501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901329798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(2)'!$H$53:$H$63</c:f>
              <c:numCache>
                <c:formatCode>General</c:formatCode>
                <c:ptCount val="11"/>
                <c:pt idx="0">
                  <c:v>63.730549277046975</c:v>
                </c:pt>
                <c:pt idx="1">
                  <c:v>17.933441648918905</c:v>
                </c:pt>
                <c:pt idx="2">
                  <c:v>37.567236075634085</c:v>
                </c:pt>
                <c:pt idx="3">
                  <c:v>47.530136601621116</c:v>
                </c:pt>
                <c:pt idx="4">
                  <c:v>7.8779774173402268</c:v>
                </c:pt>
                <c:pt idx="5">
                  <c:v>41.409985612209496</c:v>
                </c:pt>
                <c:pt idx="6">
                  <c:v>45.318186917279867</c:v>
                </c:pt>
                <c:pt idx="7">
                  <c:v>19.033317921270996</c:v>
                </c:pt>
                <c:pt idx="8">
                  <c:v>21.291930764248384</c:v>
                </c:pt>
                <c:pt idx="9">
                  <c:v>0</c:v>
                </c:pt>
                <c:pt idx="10">
                  <c:v>14.16618734980317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B990-4A62-A08F-6BB999B89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6341536"/>
        <c:axId val="1521604044"/>
      </c:barChart>
      <c:lineChart>
        <c:grouping val="standard"/>
        <c:varyColors val="0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 (2)'!$A$19:$A$29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 (2)'!$B$53:$B$63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90-4A62-A08F-6BB999B89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6341536"/>
        <c:axId val="1521604044"/>
      </c:lineChart>
      <c:catAx>
        <c:axId val="18363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21604044"/>
        <c:crosses val="autoZero"/>
        <c:auto val="1"/>
        <c:lblAlgn val="ctr"/>
        <c:lblOffset val="100"/>
        <c:noMultiLvlLbl val="1"/>
      </c:catAx>
      <c:valAx>
        <c:axId val="15216040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836341536"/>
        <c:crosses val="autoZero"/>
        <c:crossBetween val="between"/>
      </c:valAx>
    </c:plotArea>
    <c:legend>
      <c:legendPos val="b"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PLATTVILLE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AD6-4F24-81A5-6AB80D7399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8AD6-4F24-81A5-6AB80D7399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8AD6-4F24-81A5-6AB80D73999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8AD6-4F24-81A5-6AB80D73999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8AD6-4F24-81A5-6AB80D73999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8AD6-4F24-81A5-6AB80D73999F}"/>
              </c:ext>
            </c:extLst>
          </c:dPt>
          <c:dPt>
            <c:idx val="6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D-8AD6-4F24-81A5-6AB80D73999F}"/>
              </c:ext>
            </c:extLst>
          </c:dPt>
          <c:dPt>
            <c:idx val="7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F-8AD6-4F24-81A5-6AB80D73999F}"/>
              </c:ext>
            </c:extLst>
          </c:dPt>
          <c:dPt>
            <c:idx val="8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1-8AD6-4F24-81A5-6AB80D73999F}"/>
              </c:ext>
            </c:extLst>
          </c:dPt>
          <c:dPt>
            <c:idx val="9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13-8AD6-4F24-81A5-6AB80D73999F}"/>
              </c:ext>
            </c:extLst>
          </c:dPt>
          <c:dPt>
            <c:idx val="10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15-8AD6-4F24-81A5-6AB80D73999F}"/>
              </c:ext>
            </c:extLst>
          </c:dPt>
          <c:dPt>
            <c:idx val="11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17-8AD6-4F24-81A5-6AB80D73999F}"/>
              </c:ext>
            </c:extLst>
          </c:dPt>
          <c:dPt>
            <c:idx val="1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9-8AD6-4F24-81A5-6AB80D73999F}"/>
              </c:ext>
            </c:extLst>
          </c:dPt>
          <c:dPt>
            <c:idx val="13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B-8AD6-4F24-81A5-6AB80D73999F}"/>
              </c:ext>
            </c:extLst>
          </c:dPt>
          <c:dPt>
            <c:idx val="14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D-8AD6-4F24-81A5-6AB80D73999F}"/>
              </c:ext>
            </c:extLst>
          </c:dPt>
          <c:cat>
            <c:strRef>
              <c:f>'%disb by PMG'!$A$59:$A$73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'%disb by PMG'!$B$59:$B$73</c:f>
              <c:numCache>
                <c:formatCode>0%</c:formatCode>
                <c:ptCount val="15"/>
                <c:pt idx="0">
                  <c:v>0.20564806027665156</c:v>
                </c:pt>
                <c:pt idx="1">
                  <c:v>4.9981307336151651E-2</c:v>
                </c:pt>
                <c:pt idx="2">
                  <c:v>0.20308860322664152</c:v>
                </c:pt>
                <c:pt idx="3">
                  <c:v>2.8384091105167823E-2</c:v>
                </c:pt>
                <c:pt idx="4">
                  <c:v>4.4747361458602974E-2</c:v>
                </c:pt>
                <c:pt idx="5">
                  <c:v>1.5414258188824675E-2</c:v>
                </c:pt>
                <c:pt idx="6">
                  <c:v>0.12748396744600707</c:v>
                </c:pt>
                <c:pt idx="7">
                  <c:v>3.3876858482155728E-2</c:v>
                </c:pt>
                <c:pt idx="8">
                  <c:v>1.029534408880454E-2</c:v>
                </c:pt>
                <c:pt idx="9">
                  <c:v>0.10203318666781706</c:v>
                </c:pt>
                <c:pt idx="10">
                  <c:v>5.5847927990107307E-2</c:v>
                </c:pt>
                <c:pt idx="11">
                  <c:v>2.9937020101803144E-2</c:v>
                </c:pt>
                <c:pt idx="12">
                  <c:v>2.4559284502343785E-2</c:v>
                </c:pt>
                <c:pt idx="13">
                  <c:v>0</c:v>
                </c:pt>
                <c:pt idx="14">
                  <c:v>5.6106749489546533E-2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AD6-4F24-81A5-6AB80D739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JACKSON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164-456D-AF3B-5A9D5EE481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8164-456D-AF3B-5A9D5EE481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8164-456D-AF3B-5A9D5EE481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8164-456D-AF3B-5A9D5EE481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09-8164-456D-AF3B-5A9D5EE4814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B-8164-456D-AF3B-5A9D5EE4814F}"/>
              </c:ext>
            </c:extLst>
          </c:dPt>
          <c:dPt>
            <c:idx val="6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D-8164-456D-AF3B-5A9D5EE4814F}"/>
              </c:ext>
            </c:extLst>
          </c:dPt>
          <c:dPt>
            <c:idx val="7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F-8164-456D-AF3B-5A9D5EE4814F}"/>
              </c:ext>
            </c:extLst>
          </c:dPt>
          <c:dPt>
            <c:idx val="8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1-8164-456D-AF3B-5A9D5EE4814F}"/>
              </c:ext>
            </c:extLst>
          </c:dPt>
          <c:dPt>
            <c:idx val="9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13-8164-456D-AF3B-5A9D5EE4814F}"/>
              </c:ext>
            </c:extLst>
          </c:dPt>
          <c:dPt>
            <c:idx val="10"/>
            <c:bubble3D val="0"/>
            <c:spPr>
              <a:solidFill>
                <a:schemeClr val="accent5"/>
              </a:solidFill>
            </c:spPr>
            <c:extLst>
              <c:ext xmlns:c16="http://schemas.microsoft.com/office/drawing/2014/chart" uri="{C3380CC4-5D6E-409C-BE32-E72D297353CC}">
                <c16:uniqueId val="{00000015-8164-456D-AF3B-5A9D5EE4814F}"/>
              </c:ext>
            </c:extLst>
          </c:dPt>
          <c:dPt>
            <c:idx val="11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17-8164-456D-AF3B-5A9D5EE4814F}"/>
              </c:ext>
            </c:extLst>
          </c:dPt>
          <c:dPt>
            <c:idx val="1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19-8164-456D-AF3B-5A9D5EE4814F}"/>
              </c:ext>
            </c:extLst>
          </c:dPt>
          <c:dPt>
            <c:idx val="13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1B-8164-456D-AF3B-5A9D5EE4814F}"/>
              </c:ext>
            </c:extLst>
          </c:dPt>
          <c:dPt>
            <c:idx val="14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1D-8164-456D-AF3B-5A9D5EE4814F}"/>
              </c:ext>
            </c:extLst>
          </c:dPt>
          <c:cat>
            <c:strRef>
              <c:f>'%disb by PMG'!$A$84:$A$98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'%disb by PMG'!$B$84:$B$98</c:f>
              <c:numCache>
                <c:formatCode>0%</c:formatCode>
                <c:ptCount val="15"/>
                <c:pt idx="0">
                  <c:v>4.9969134799701116E-2</c:v>
                </c:pt>
                <c:pt idx="1">
                  <c:v>6.8910620877871309E-2</c:v>
                </c:pt>
                <c:pt idx="2">
                  <c:v>0.27206861821371725</c:v>
                </c:pt>
                <c:pt idx="3">
                  <c:v>0</c:v>
                </c:pt>
                <c:pt idx="4">
                  <c:v>4.4153481269696891E-2</c:v>
                </c:pt>
                <c:pt idx="5">
                  <c:v>1.3320770655316942E-2</c:v>
                </c:pt>
                <c:pt idx="6">
                  <c:v>0.27018421651125785</c:v>
                </c:pt>
                <c:pt idx="7">
                  <c:v>3.3366906007342691E-2</c:v>
                </c:pt>
                <c:pt idx="8">
                  <c:v>0</c:v>
                </c:pt>
                <c:pt idx="9">
                  <c:v>0.11179700445108685</c:v>
                </c:pt>
                <c:pt idx="10">
                  <c:v>2.2060495792585864E-2</c:v>
                </c:pt>
                <c:pt idx="11">
                  <c:v>2.4627180870073762E-2</c:v>
                </c:pt>
                <c:pt idx="12">
                  <c:v>1.7219532798336538E-2</c:v>
                </c:pt>
                <c:pt idx="13">
                  <c:v>0</c:v>
                </c:pt>
                <c:pt idx="14">
                  <c:v>5.5557360538029198E-2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164-456D-AF3B-5A9D5EE48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TOTAL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chemeClr val="accent1"/>
            </a:solidFill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solidFill>
                      <a:srgbClr val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'%&lt;20 by PMG'!$A$3:$A$17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'%&lt;20 by PMG'!$B$3:$B$17</c:f>
              <c:numCache>
                <c:formatCode>0%</c:formatCode>
                <c:ptCount val="15"/>
                <c:pt idx="0">
                  <c:v>0.13195208536610681</c:v>
                </c:pt>
                <c:pt idx="1">
                  <c:v>6.3661275924349683E-2</c:v>
                </c:pt>
                <c:pt idx="2">
                  <c:v>0.21510722663953993</c:v>
                </c:pt>
                <c:pt idx="3">
                  <c:v>8.532458635221821E-3</c:v>
                </c:pt>
                <c:pt idx="4">
                  <c:v>4.6907762253731645E-2</c:v>
                </c:pt>
                <c:pt idx="5">
                  <c:v>1.1262430193693036E-2</c:v>
                </c:pt>
                <c:pt idx="6">
                  <c:v>0.10924038281882535</c:v>
                </c:pt>
                <c:pt idx="7">
                  <c:v>1.7334800390292508E-2</c:v>
                </c:pt>
                <c:pt idx="8">
                  <c:v>6.3111129564657753E-3</c:v>
                </c:pt>
                <c:pt idx="9">
                  <c:v>0.10754842325977286</c:v>
                </c:pt>
                <c:pt idx="10">
                  <c:v>5.0343581971807591E-2</c:v>
                </c:pt>
                <c:pt idx="11">
                  <c:v>2.6074861425398072E-2</c:v>
                </c:pt>
                <c:pt idx="12">
                  <c:v>1.1158628993751165E-2</c:v>
                </c:pt>
                <c:pt idx="13">
                  <c:v>2.1071643588199875E-3</c:v>
                </c:pt>
                <c:pt idx="14">
                  <c:v>4.208100645643463E-2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ACD2-49D8-894A-E680C9507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61177"/>
        <c:axId val="1256461562"/>
      </c:barChart>
      <c:catAx>
        <c:axId val="1308611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56461562"/>
        <c:crosses val="autoZero"/>
        <c:auto val="1"/>
        <c:lblAlgn val="ctr"/>
        <c:lblOffset val="100"/>
        <c:noMultiLvlLbl val="1"/>
      </c:catAx>
      <c:valAx>
        <c:axId val="125646156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3086117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/>
              <a:t>DENVER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1"/>
          <c:cat>
            <c:strRef>
              <c:f>'%&lt;20 by PMG'!$A$27:$A$41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'%&lt;20 by PMG'!$B$27:$B$41</c:f>
              <c:numCache>
                <c:formatCode>0%</c:formatCode>
                <c:ptCount val="15"/>
                <c:pt idx="0">
                  <c:v>0.1349639446501657</c:v>
                </c:pt>
                <c:pt idx="1">
                  <c:v>8.2602481647502127E-2</c:v>
                </c:pt>
                <c:pt idx="2">
                  <c:v>0.22526473072175668</c:v>
                </c:pt>
                <c:pt idx="3">
                  <c:v>0</c:v>
                </c:pt>
                <c:pt idx="4">
                  <c:v>5.2101604625479123E-2</c:v>
                </c:pt>
                <c:pt idx="5">
                  <c:v>9.4848307672318593E-3</c:v>
                </c:pt>
                <c:pt idx="6">
                  <c:v>6.6588709153511342E-3</c:v>
                </c:pt>
                <c:pt idx="7">
                  <c:v>0</c:v>
                </c:pt>
                <c:pt idx="8">
                  <c:v>1.0329370493081273E-2</c:v>
                </c:pt>
                <c:pt idx="9">
                  <c:v>0.16072240628857276</c:v>
                </c:pt>
                <c:pt idx="10">
                  <c:v>9.5465471318131642E-2</c:v>
                </c:pt>
                <c:pt idx="11">
                  <c:v>2.3159877866562727E-2</c:v>
                </c:pt>
                <c:pt idx="12">
                  <c:v>0</c:v>
                </c:pt>
                <c:pt idx="13">
                  <c:v>6.5939063210550264E-3</c:v>
                </c:pt>
                <c:pt idx="14">
                  <c:v>2.3971935295264084E-2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CD-419F-B67D-2C8914A49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7911477"/>
        <c:axId val="1206775545"/>
      </c:barChart>
      <c:catAx>
        <c:axId val="213791147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206775545"/>
        <c:crosses val="autoZero"/>
        <c:auto val="1"/>
        <c:lblAlgn val="ctr"/>
        <c:lblOffset val="100"/>
        <c:noMultiLvlLbl val="1"/>
      </c:catAx>
      <c:valAx>
        <c:axId val="1206775545"/>
        <c:scaling>
          <c:orientation val="minMax"/>
        </c:scaling>
        <c:delete val="0"/>
        <c:axPos val="l"/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crossAx val="213791147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t>PLATTVILLE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1"/>
          <c:cat>
            <c:strRef>
              <c:f>'%&lt;20 by PMG'!$A$59:$A$73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'%&lt;20 by PMG'!$B$59:$B$73</c:f>
              <c:numCache>
                <c:formatCode>0%</c:formatCode>
                <c:ptCount val="15"/>
                <c:pt idx="0">
                  <c:v>0.20185201161820968</c:v>
                </c:pt>
                <c:pt idx="1">
                  <c:v>4.2245420297357172E-2</c:v>
                </c:pt>
                <c:pt idx="2">
                  <c:v>0.18209530382768255</c:v>
                </c:pt>
                <c:pt idx="3">
                  <c:v>2.3639030282115451E-2</c:v>
                </c:pt>
                <c:pt idx="4">
                  <c:v>4.4747361458602974E-2</c:v>
                </c:pt>
                <c:pt idx="5">
                  <c:v>1.1014292698357929E-2</c:v>
                </c:pt>
                <c:pt idx="6">
                  <c:v>0.1051390446610877</c:v>
                </c:pt>
                <c:pt idx="7">
                  <c:v>1.8491358237713182E-2</c:v>
                </c:pt>
                <c:pt idx="8">
                  <c:v>8.3398038708193192E-3</c:v>
                </c:pt>
                <c:pt idx="9">
                  <c:v>7.3965432950852728E-2</c:v>
                </c:pt>
                <c:pt idx="10">
                  <c:v>4.4287234348488802E-2</c:v>
                </c:pt>
                <c:pt idx="11">
                  <c:v>2.9937020101803144E-2</c:v>
                </c:pt>
                <c:pt idx="12">
                  <c:v>2.0993299398958977E-2</c:v>
                </c:pt>
                <c:pt idx="13">
                  <c:v>0</c:v>
                </c:pt>
                <c:pt idx="14">
                  <c:v>5.064274005694077E-2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9-4CC9-8E05-3434F7628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4443738"/>
        <c:axId val="1949866283"/>
      </c:barChart>
      <c:catAx>
        <c:axId val="11344437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49866283"/>
        <c:crosses val="autoZero"/>
        <c:auto val="1"/>
        <c:lblAlgn val="ctr"/>
        <c:lblOffset val="100"/>
        <c:noMultiLvlLbl val="1"/>
      </c:catAx>
      <c:valAx>
        <c:axId val="1949866283"/>
        <c:scaling>
          <c:orientation val="minMax"/>
        </c:scaling>
        <c:delete val="0"/>
        <c:axPos val="l"/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crossAx val="1134443738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t>JACKSON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1"/>
          <c:cat>
            <c:strRef>
              <c:f>'%&lt;20 by PMG'!$A$84:$A$98</c:f>
              <c:strCache>
                <c:ptCount val="15"/>
                <c:pt idx="0">
                  <c:v>Fe(III) oxy+org</c:v>
                </c:pt>
                <c:pt idx="1">
                  <c:v>Fe(III) oxide</c:v>
                </c:pt>
                <c:pt idx="2">
                  <c:v>Fe(II) silicate</c:v>
                </c:pt>
                <c:pt idx="3">
                  <c:v>Fe(III) sulfate</c:v>
                </c:pt>
                <c:pt idx="4">
                  <c:v>Fe(III) carbonate</c:v>
                </c:pt>
                <c:pt idx="5">
                  <c:v>Fe(III) silicate</c:v>
                </c:pt>
                <c:pt idx="6">
                  <c:v>Native</c:v>
                </c:pt>
                <c:pt idx="7">
                  <c:v>Fe(III) phosphate</c:v>
                </c:pt>
                <c:pt idx="8">
                  <c:v>Fe(II) carbonate</c:v>
                </c:pt>
                <c:pt idx="9">
                  <c:v>Mixed</c:v>
                </c:pt>
                <c:pt idx="10">
                  <c:v>Fe(II) oxide</c:v>
                </c:pt>
                <c:pt idx="11">
                  <c:v>Fe(II) Clay</c:v>
                </c:pt>
                <c:pt idx="12">
                  <c:v>Fe(II) sulfate</c:v>
                </c:pt>
                <c:pt idx="13">
                  <c:v>Mixed Clay</c:v>
                </c:pt>
                <c:pt idx="14">
                  <c:v>Fe(III) Clay</c:v>
                </c:pt>
              </c:strCache>
            </c:strRef>
          </c:cat>
          <c:val>
            <c:numRef>
              <c:f>'%&lt;20 by PMG'!$B$84:$B$98</c:f>
              <c:numCache>
                <c:formatCode>0%</c:formatCode>
                <c:ptCount val="15"/>
                <c:pt idx="0">
                  <c:v>4.9969134799701116E-2</c:v>
                </c:pt>
                <c:pt idx="1">
                  <c:v>6.8910620877871309E-2</c:v>
                </c:pt>
                <c:pt idx="2">
                  <c:v>0.24224308781961737</c:v>
                </c:pt>
                <c:pt idx="3">
                  <c:v>0</c:v>
                </c:pt>
                <c:pt idx="4">
                  <c:v>4.4153481269696891E-2</c:v>
                </c:pt>
                <c:pt idx="5">
                  <c:v>1.3320770655316942E-2</c:v>
                </c:pt>
                <c:pt idx="6">
                  <c:v>0.21647876799116292</c:v>
                </c:pt>
                <c:pt idx="7">
                  <c:v>3.3366906007342691E-2</c:v>
                </c:pt>
                <c:pt idx="8">
                  <c:v>0</c:v>
                </c:pt>
                <c:pt idx="9">
                  <c:v>9.2303193735988873E-2</c:v>
                </c:pt>
                <c:pt idx="10">
                  <c:v>1.2053672958835575E-2</c:v>
                </c:pt>
                <c:pt idx="11">
                  <c:v>2.4627180870073762E-2</c:v>
                </c:pt>
                <c:pt idx="12">
                  <c:v>1.1208941161181329E-2</c:v>
                </c:pt>
                <c:pt idx="13">
                  <c:v>0</c:v>
                </c:pt>
                <c:pt idx="14">
                  <c:v>5.052145943662889E-2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64-46D2-B97E-D25A1142B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4677501"/>
        <c:axId val="1668466463"/>
      </c:barChart>
      <c:catAx>
        <c:axId val="14146775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68466463"/>
        <c:crosses val="autoZero"/>
        <c:auto val="1"/>
        <c:lblAlgn val="ctr"/>
        <c:lblOffset val="100"/>
        <c:noMultiLvlLbl val="1"/>
      </c:catAx>
      <c:valAx>
        <c:axId val="1668466463"/>
        <c:scaling>
          <c:orientation val="minMax"/>
        </c:scaling>
        <c:delete val="0"/>
        <c:axPos val="l"/>
        <c:numFmt formatCode="0%" sourceLinked="1"/>
        <c:majorTickMark val="cross"/>
        <c:minorTickMark val="cross"/>
        <c:tickLblPos val="nextTo"/>
        <c:spPr>
          <a:ln w="47625">
            <a:noFill/>
          </a:ln>
        </c:spPr>
        <c:crossAx val="141467750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9.5382807854286877E-2"/>
          <c:y val="0.17781910306562737"/>
          <c:w val="0.83661210237871475"/>
          <c:h val="0.3948313901299137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chemeClr val="accent5"/>
            </a:solidFill>
          </c:spPr>
          <c:invertIfNegative val="1"/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date'!$G$3:$G$13</c:f>
              <c:numCache>
                <c:formatCode>General</c:formatCode>
                <c:ptCount val="11"/>
                <c:pt idx="0">
                  <c:v>7.8120421730007568</c:v>
                </c:pt>
                <c:pt idx="1">
                  <c:v>8.243702590782215</c:v>
                </c:pt>
                <c:pt idx="2">
                  <c:v>1.8507675624083315</c:v>
                </c:pt>
                <c:pt idx="3">
                  <c:v>7.2416778781889839</c:v>
                </c:pt>
                <c:pt idx="4">
                  <c:v>12.31147033217046</c:v>
                </c:pt>
                <c:pt idx="5">
                  <c:v>47.393089062381634</c:v>
                </c:pt>
                <c:pt idx="6">
                  <c:v>19.080376188008564</c:v>
                </c:pt>
                <c:pt idx="7">
                  <c:v>124.10881292330765</c:v>
                </c:pt>
                <c:pt idx="8">
                  <c:v>20.221883658481655</c:v>
                </c:pt>
                <c:pt idx="9">
                  <c:v>29.34560312088993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587-450B-97E0-7773E04A9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0034493"/>
        <c:axId val="794698128"/>
      </c:barChart>
      <c:lineChart>
        <c:grouping val="standard"/>
        <c:varyColors val="1"/>
        <c:ser>
          <c:idx val="1"/>
          <c:order val="1"/>
          <c:spPr>
            <a:ln w="28575" cmpd="sng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date'!$B$3:$B$13</c:f>
              <c:numCache>
                <c:formatCode>0%</c:formatCode>
                <c:ptCount val="11"/>
                <c:pt idx="0">
                  <c:v>3.2599118942731278E-2</c:v>
                </c:pt>
                <c:pt idx="1">
                  <c:v>0.11045606229143493</c:v>
                </c:pt>
                <c:pt idx="2">
                  <c:v>0.19346733668341709</c:v>
                </c:pt>
                <c:pt idx="3">
                  <c:v>0.14158993936671907</c:v>
                </c:pt>
                <c:pt idx="4">
                  <c:v>0.23250507099391482</c:v>
                </c:pt>
                <c:pt idx="5">
                  <c:v>0.27845382963493204</c:v>
                </c:pt>
                <c:pt idx="6">
                  <c:v>0.17113332773250439</c:v>
                </c:pt>
                <c:pt idx="7">
                  <c:v>5.7331231188189766E-2</c:v>
                </c:pt>
                <c:pt idx="8">
                  <c:v>0.11749873928391326</c:v>
                </c:pt>
                <c:pt idx="9">
                  <c:v>6.0352053646269908E-2</c:v>
                </c:pt>
                <c:pt idx="10">
                  <c:v>0.15012569130216188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87-450B-97E0-7773E04A9F1A}"/>
            </c:ext>
          </c:extLst>
        </c:ser>
        <c:ser>
          <c:idx val="2"/>
          <c:order val="2"/>
          <c:spPr>
            <a:ln w="28575" cmpd="sng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date'!$C$3:$C$13</c:f>
              <c:numCache>
                <c:formatCode>0%</c:formatCode>
                <c:ptCount val="11"/>
                <c:pt idx="0">
                  <c:v>0.35431088735053495</c:v>
                </c:pt>
                <c:pt idx="1">
                  <c:v>0.1310344827586207</c:v>
                </c:pt>
                <c:pt idx="2">
                  <c:v>0.41135678391959801</c:v>
                </c:pt>
                <c:pt idx="3">
                  <c:v>0.30473837862115427</c:v>
                </c:pt>
                <c:pt idx="4">
                  <c:v>0.43052738336713997</c:v>
                </c:pt>
                <c:pt idx="5">
                  <c:v>0.12283464566929135</c:v>
                </c:pt>
                <c:pt idx="6">
                  <c:v>0.22775770814080484</c:v>
                </c:pt>
                <c:pt idx="7">
                  <c:v>0.27303998853375377</c:v>
                </c:pt>
                <c:pt idx="8">
                  <c:v>0.59505799293998995</c:v>
                </c:pt>
                <c:pt idx="9">
                  <c:v>0.58306789606035203</c:v>
                </c:pt>
                <c:pt idx="10">
                  <c:v>0.40351935646053289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7-450B-97E0-7773E04A9F1A}"/>
            </c:ext>
          </c:extLst>
        </c:ser>
        <c:ser>
          <c:idx val="3"/>
          <c:order val="3"/>
          <c:spPr>
            <a:ln w="28575" cmpd="sng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date'!$D$3:$D$13</c:f>
              <c:numCache>
                <c:formatCode>0%</c:formatCode>
                <c:ptCount val="11"/>
                <c:pt idx="0">
                  <c:v>0.42844556324732536</c:v>
                </c:pt>
                <c:pt idx="1">
                  <c:v>0.44571746384872074</c:v>
                </c:pt>
                <c:pt idx="2">
                  <c:v>0.26683417085427136</c:v>
                </c:pt>
                <c:pt idx="3">
                  <c:v>0.38827756568605432</c:v>
                </c:pt>
                <c:pt idx="4">
                  <c:v>9.9011156186612562E-2</c:v>
                </c:pt>
                <c:pt idx="5">
                  <c:v>0.5987115246957766</c:v>
                </c:pt>
                <c:pt idx="6">
                  <c:v>0.4439217004116609</c:v>
                </c:pt>
                <c:pt idx="7">
                  <c:v>0.27719650279489755</c:v>
                </c:pt>
                <c:pt idx="8">
                  <c:v>0.13287947554210791</c:v>
                </c:pt>
                <c:pt idx="9">
                  <c:v>0.28315171835708303</c:v>
                </c:pt>
                <c:pt idx="10">
                  <c:v>0.42533936651583715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87-450B-97E0-7773E04A9F1A}"/>
            </c:ext>
          </c:extLst>
        </c:ser>
        <c:ser>
          <c:idx val="4"/>
          <c:order val="4"/>
          <c:spPr>
            <a:ln w="28575" cmpd="sng">
              <a:solidFill>
                <a:schemeClr val="accent5"/>
              </a:solidFill>
            </a:ln>
          </c:spPr>
          <c:marker>
            <c:symbol val="none"/>
          </c:marker>
          <c:cat>
            <c:strRef>
              <c:f>'PMG and Fe ox by date'!$A$3:$A$13</c:f>
              <c:strCache>
                <c:ptCount val="11"/>
                <c:pt idx="0">
                  <c:v>12/15/2016</c:v>
                </c:pt>
                <c:pt idx="1">
                  <c:v>12/17/2016</c:v>
                </c:pt>
                <c:pt idx="2">
                  <c:v>12/21/2016</c:v>
                </c:pt>
                <c:pt idx="3">
                  <c:v>3/7/2017</c:v>
                </c:pt>
                <c:pt idx="4">
                  <c:v>7/31/2017</c:v>
                </c:pt>
                <c:pt idx="5">
                  <c:v>8/2/2017</c:v>
                </c:pt>
                <c:pt idx="6">
                  <c:v>8/12/2017</c:v>
                </c:pt>
                <c:pt idx="7">
                  <c:v>8/14/2017</c:v>
                </c:pt>
                <c:pt idx="8">
                  <c:v>8/20/2017</c:v>
                </c:pt>
                <c:pt idx="9">
                  <c:v>8/29/2017</c:v>
                </c:pt>
                <c:pt idx="10">
                  <c:v>NOV 2, 4, 5, 6 2017</c:v>
                </c:pt>
              </c:strCache>
            </c:strRef>
          </c:cat>
          <c:val>
            <c:numRef>
              <c:f>'PMG and Fe ox by date'!$E$3:$E$13</c:f>
              <c:numCache>
                <c:formatCode>0%</c:formatCode>
                <c:ptCount val="11"/>
                <c:pt idx="0">
                  <c:v>0.1655129011957206</c:v>
                </c:pt>
                <c:pt idx="1">
                  <c:v>0.31279199110122363</c:v>
                </c:pt>
                <c:pt idx="2">
                  <c:v>8.8442211055276387E-2</c:v>
                </c:pt>
                <c:pt idx="3">
                  <c:v>0.16539411632607229</c:v>
                </c:pt>
                <c:pt idx="4">
                  <c:v>0.17114604462474645</c:v>
                </c:pt>
                <c:pt idx="5">
                  <c:v>0</c:v>
                </c:pt>
                <c:pt idx="6">
                  <c:v>0.14492144837435939</c:v>
                </c:pt>
                <c:pt idx="7">
                  <c:v>0.36118675648559551</c:v>
                </c:pt>
                <c:pt idx="8">
                  <c:v>0.15456379223398889</c:v>
                </c:pt>
                <c:pt idx="9">
                  <c:v>0</c:v>
                </c:pt>
                <c:pt idx="10">
                  <c:v>2.1015585721468073E-2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87-450B-97E0-7773E04A9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0034493"/>
        <c:axId val="794698128"/>
      </c:lineChart>
      <c:catAx>
        <c:axId val="19600344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794698128"/>
        <c:crosses val="autoZero"/>
        <c:auto val="1"/>
        <c:lblAlgn val="ctr"/>
        <c:lblOffset val="100"/>
        <c:noMultiLvlLbl val="1"/>
      </c:catAx>
      <c:valAx>
        <c:axId val="7946981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60034493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013587039570943"/>
          <c:y val="0.88854155715547078"/>
        </c:manualLayout>
      </c:layout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161925</xdr:rowOff>
    </xdr:from>
    <xdr:ext cx="4229100" cy="3152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514350</xdr:colOff>
      <xdr:row>21</xdr:row>
      <xdr:rowOff>57150</xdr:rowOff>
    </xdr:from>
    <xdr:ext cx="4362450" cy="41148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11</xdr:col>
      <xdr:colOff>590550</xdr:colOff>
      <xdr:row>21</xdr:row>
      <xdr:rowOff>95250</xdr:rowOff>
    </xdr:from>
    <xdr:ext cx="4333875" cy="3143250"/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11</xdr:col>
      <xdr:colOff>466725</xdr:colOff>
      <xdr:row>41</xdr:row>
      <xdr:rowOff>47625</xdr:rowOff>
    </xdr:from>
    <xdr:ext cx="4333875" cy="3333750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571500</xdr:colOff>
      <xdr:row>0</xdr:row>
      <xdr:rowOff>152400</xdr:rowOff>
    </xdr:from>
    <xdr:ext cx="4381500" cy="3152775"/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</xdr:col>
      <xdr:colOff>514350</xdr:colOff>
      <xdr:row>21</xdr:row>
      <xdr:rowOff>57150</xdr:rowOff>
    </xdr:from>
    <xdr:ext cx="4514850" cy="4114800"/>
    <xdr:graphicFrame macro=""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4</xdr:col>
      <xdr:colOff>0</xdr:colOff>
      <xdr:row>58</xdr:row>
      <xdr:rowOff>0</xdr:rowOff>
    </xdr:from>
    <xdr:ext cx="4429125" cy="3143250"/>
    <xdr:graphicFrame macro=""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4</xdr:col>
      <xdr:colOff>0</xdr:colOff>
      <xdr:row>84</xdr:row>
      <xdr:rowOff>0</xdr:rowOff>
    </xdr:from>
    <xdr:ext cx="4429125" cy="3333750"/>
    <xdr:graphicFrame macro="">
      <xdr:nvGraphicFramePr>
        <xdr:cNvPr id="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200025</xdr:colOff>
      <xdr:row>1</xdr:row>
      <xdr:rowOff>114300</xdr:rowOff>
    </xdr:from>
    <xdr:ext cx="4105275" cy="2743200"/>
    <xdr:graphicFrame macro="">
      <xdr:nvGraphicFramePr>
        <xdr:cNvPr id="9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314325</xdr:colOff>
      <xdr:row>1</xdr:row>
      <xdr:rowOff>114300</xdr:rowOff>
    </xdr:from>
    <xdr:ext cx="4105275" cy="2743200"/>
    <xdr:graphicFrame macro="">
      <xdr:nvGraphicFramePr>
        <xdr:cNvPr id="1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9</xdr:col>
      <xdr:colOff>0</xdr:colOff>
      <xdr:row>18</xdr:row>
      <xdr:rowOff>0</xdr:rowOff>
    </xdr:from>
    <xdr:ext cx="4105275" cy="2743200"/>
    <xdr:graphicFrame macro="">
      <xdr:nvGraphicFramePr>
        <xdr:cNvPr id="1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9</xdr:col>
      <xdr:colOff>285750</xdr:colOff>
      <xdr:row>34</xdr:row>
      <xdr:rowOff>19050</xdr:rowOff>
    </xdr:from>
    <xdr:ext cx="4324350" cy="2647950"/>
    <xdr:graphicFrame macro="">
      <xdr:nvGraphicFramePr>
        <xdr:cNvPr id="12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10</xdr:col>
      <xdr:colOff>200025</xdr:colOff>
      <xdr:row>51</xdr:row>
      <xdr:rowOff>0</xdr:rowOff>
    </xdr:from>
    <xdr:ext cx="4105275" cy="2647950"/>
    <xdr:graphicFrame macro="">
      <xdr:nvGraphicFramePr>
        <xdr:cNvPr id="1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16</xdr:col>
      <xdr:colOff>0</xdr:colOff>
      <xdr:row>18</xdr:row>
      <xdr:rowOff>0</xdr:rowOff>
    </xdr:from>
    <xdr:ext cx="4105275" cy="2743200"/>
    <xdr:graphicFrame macro="">
      <xdr:nvGraphicFramePr>
        <xdr:cNvPr id="14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16</xdr:col>
      <xdr:colOff>619125</xdr:colOff>
      <xdr:row>34</xdr:row>
      <xdr:rowOff>38100</xdr:rowOff>
    </xdr:from>
    <xdr:ext cx="4038600" cy="2647950"/>
    <xdr:graphicFrame macro="">
      <xdr:nvGraphicFramePr>
        <xdr:cNvPr id="1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17</xdr:col>
      <xdr:colOff>247650</xdr:colOff>
      <xdr:row>51</xdr:row>
      <xdr:rowOff>95250</xdr:rowOff>
    </xdr:from>
    <xdr:ext cx="4105275" cy="2657475"/>
    <xdr:graphicFrame macro="">
      <xdr:nvGraphicFramePr>
        <xdr:cNvPr id="16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200025</xdr:colOff>
      <xdr:row>1</xdr:row>
      <xdr:rowOff>114300</xdr:rowOff>
    </xdr:from>
    <xdr:ext cx="4238625" cy="2743200"/>
    <xdr:graphicFrame macro="">
      <xdr:nvGraphicFramePr>
        <xdr:cNvPr id="17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16</xdr:col>
      <xdr:colOff>314325</xdr:colOff>
      <xdr:row>1</xdr:row>
      <xdr:rowOff>114300</xdr:rowOff>
    </xdr:from>
    <xdr:ext cx="4238625" cy="2743200"/>
    <xdr:graphicFrame macro="">
      <xdr:nvGraphicFramePr>
        <xdr:cNvPr id="18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8</xdr:col>
      <xdr:colOff>742950</xdr:colOff>
      <xdr:row>17</xdr:row>
      <xdr:rowOff>123825</xdr:rowOff>
    </xdr:from>
    <xdr:ext cx="4229100" cy="2743200"/>
    <xdr:graphicFrame macro="">
      <xdr:nvGraphicFramePr>
        <xdr:cNvPr id="19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8</xdr:col>
      <xdr:colOff>381000</xdr:colOff>
      <xdr:row>33</xdr:row>
      <xdr:rowOff>123825</xdr:rowOff>
    </xdr:from>
    <xdr:ext cx="4448175" cy="2657475"/>
    <xdr:graphicFrame macro="">
      <xdr:nvGraphicFramePr>
        <xdr:cNvPr id="20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9</xdr:col>
      <xdr:colOff>352425</xdr:colOff>
      <xdr:row>50</xdr:row>
      <xdr:rowOff>66675</xdr:rowOff>
    </xdr:from>
    <xdr:ext cx="4238625" cy="2657475"/>
    <xdr:graphicFrame macro="">
      <xdr:nvGraphicFramePr>
        <xdr:cNvPr id="21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  <xdr:oneCellAnchor>
    <xdr:from>
      <xdr:col>16</xdr:col>
      <xdr:colOff>0</xdr:colOff>
      <xdr:row>18</xdr:row>
      <xdr:rowOff>0</xdr:rowOff>
    </xdr:from>
    <xdr:ext cx="4238625" cy="2743200"/>
    <xdr:graphicFrame macro="">
      <xdr:nvGraphicFramePr>
        <xdr:cNvPr id="22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oneCellAnchor>
  <xdr:oneCellAnchor>
    <xdr:from>
      <xdr:col>16</xdr:col>
      <xdr:colOff>619125</xdr:colOff>
      <xdr:row>34</xdr:row>
      <xdr:rowOff>38100</xdr:rowOff>
    </xdr:from>
    <xdr:ext cx="4191000" cy="2647950"/>
    <xdr:graphicFrame macro="">
      <xdr:nvGraphicFramePr>
        <xdr:cNvPr id="23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oneCellAnchor>
  <xdr:oneCellAnchor>
    <xdr:from>
      <xdr:col>17</xdr:col>
      <xdr:colOff>247650</xdr:colOff>
      <xdr:row>51</xdr:row>
      <xdr:rowOff>95250</xdr:rowOff>
    </xdr:from>
    <xdr:ext cx="4238625" cy="2657475"/>
    <xdr:graphicFrame macro="">
      <xdr:nvGraphicFramePr>
        <xdr:cNvPr id="24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workbookViewId="0"/>
  </sheetViews>
  <sheetFormatPr defaultColWidth="12.6640625" defaultRowHeight="15" customHeight="1" x14ac:dyDescent="0.3"/>
  <cols>
    <col min="1" max="1" width="29.6640625" customWidth="1"/>
    <col min="2" max="2" width="9.9140625" customWidth="1"/>
    <col min="3" max="3" width="5" customWidth="1"/>
    <col min="4" max="4" width="36.1640625" customWidth="1"/>
    <col min="5" max="5" width="5" customWidth="1"/>
    <col min="6" max="6" width="36.1640625" customWidth="1"/>
    <col min="7" max="7" width="5" customWidth="1"/>
    <col min="8" max="8" width="36.1640625" customWidth="1"/>
    <col min="9" max="9" width="5" customWidth="1"/>
    <col min="10" max="10" width="6.75" customWidth="1"/>
    <col min="11" max="11" width="19.4140625" customWidth="1"/>
    <col min="12" max="12" width="17.75" customWidth="1"/>
    <col min="13" max="13" width="13.6640625" customWidth="1"/>
    <col min="14" max="26" width="7.6640625" customWidth="1"/>
  </cols>
  <sheetData>
    <row r="1" spans="1:26" ht="14.25" customHeight="1" x14ac:dyDescent="0.35">
      <c r="A1" s="1" t="s">
        <v>0</v>
      </c>
      <c r="B1" s="2" t="s">
        <v>2</v>
      </c>
      <c r="C1" s="2" t="s">
        <v>4</v>
      </c>
      <c r="D1" s="2" t="s">
        <v>6</v>
      </c>
      <c r="E1" s="2" t="s">
        <v>7</v>
      </c>
      <c r="F1" s="2" t="s">
        <v>8</v>
      </c>
      <c r="G1" s="2" t="s">
        <v>4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12</v>
      </c>
      <c r="M1" s="1" t="s">
        <v>12</v>
      </c>
    </row>
    <row r="2" spans="1:26" ht="14.25" customHeight="1" x14ac:dyDescent="0.35">
      <c r="A2" s="1" t="s">
        <v>13</v>
      </c>
      <c r="K2" s="1" t="s">
        <v>14</v>
      </c>
      <c r="L2" s="4" t="s">
        <v>15</v>
      </c>
      <c r="M2" s="2" t="s">
        <v>25</v>
      </c>
    </row>
    <row r="3" spans="1:26" ht="14.25" customHeight="1" x14ac:dyDescent="0.35">
      <c r="A3" s="1" t="s">
        <v>28</v>
      </c>
      <c r="C3" s="2">
        <v>0.50900000000000001</v>
      </c>
      <c r="D3" s="1" t="s">
        <v>30</v>
      </c>
      <c r="E3" s="2">
        <v>0.317</v>
      </c>
      <c r="F3" s="2" t="s">
        <v>31</v>
      </c>
      <c r="G3" s="2">
        <v>0.161</v>
      </c>
      <c r="H3" s="2" t="s">
        <v>34</v>
      </c>
      <c r="I3" s="2">
        <f t="shared" ref="I3:I101" si="0">G3+E3+C3</f>
        <v>0.98699999999999999</v>
      </c>
      <c r="J3" s="6">
        <v>9.3300000000000005E-5</v>
      </c>
      <c r="K3" s="1" t="s">
        <v>394</v>
      </c>
      <c r="L3" s="1" t="s">
        <v>394</v>
      </c>
      <c r="M3" s="21" t="s">
        <v>394</v>
      </c>
      <c r="N3" s="1"/>
    </row>
    <row r="4" spans="1:26" ht="14.25" customHeight="1" x14ac:dyDescent="0.35">
      <c r="A4" s="1" t="s">
        <v>147</v>
      </c>
      <c r="C4" s="2">
        <v>0.77600000000000002</v>
      </c>
      <c r="D4" s="2" t="s">
        <v>99</v>
      </c>
      <c r="E4" s="2">
        <v>0.16200000000000001</v>
      </c>
      <c r="F4" s="2" t="s">
        <v>68</v>
      </c>
      <c r="G4" s="2">
        <v>6.0999999999999999E-2</v>
      </c>
      <c r="H4" s="2" t="s">
        <v>101</v>
      </c>
      <c r="I4" s="2">
        <f t="shared" si="0"/>
        <v>0.999</v>
      </c>
      <c r="J4" s="6">
        <v>3.01E-4</v>
      </c>
      <c r="K4" s="1" t="s">
        <v>394</v>
      </c>
      <c r="L4" s="1" t="s">
        <v>394</v>
      </c>
      <c r="M4" s="21" t="s">
        <v>394</v>
      </c>
    </row>
    <row r="5" spans="1:26" ht="14.25" customHeight="1" x14ac:dyDescent="0.35">
      <c r="A5" s="1" t="s">
        <v>151</v>
      </c>
      <c r="C5" s="2">
        <v>0.29199999999999998</v>
      </c>
      <c r="D5" s="2" t="s">
        <v>41</v>
      </c>
      <c r="E5" s="2">
        <v>0.52700000000000002</v>
      </c>
      <c r="F5" s="2" t="s">
        <v>107</v>
      </c>
      <c r="G5" s="2">
        <v>0.17199999999999999</v>
      </c>
      <c r="H5" s="2" t="s">
        <v>1</v>
      </c>
      <c r="I5" s="2">
        <f t="shared" si="0"/>
        <v>0.9910000000000001</v>
      </c>
      <c r="J5" s="6">
        <v>7.3899999999999994E-5</v>
      </c>
      <c r="K5" s="1" t="s">
        <v>394</v>
      </c>
      <c r="L5" s="1" t="s">
        <v>394</v>
      </c>
      <c r="M5" s="21" t="s">
        <v>394</v>
      </c>
    </row>
    <row r="6" spans="1:26" ht="14.25" customHeight="1" x14ac:dyDescent="0.35">
      <c r="A6" s="1" t="s">
        <v>155</v>
      </c>
      <c r="C6" s="2">
        <v>0.69099999999999995</v>
      </c>
      <c r="D6" s="2" t="s">
        <v>26</v>
      </c>
      <c r="E6" s="2">
        <v>0.13100000000000001</v>
      </c>
      <c r="F6" s="2" t="s">
        <v>52</v>
      </c>
      <c r="G6" s="2">
        <v>0.151</v>
      </c>
      <c r="H6" s="2" t="s">
        <v>34</v>
      </c>
      <c r="I6" s="2">
        <f t="shared" si="0"/>
        <v>0.97299999999999998</v>
      </c>
      <c r="J6" s="6">
        <v>1.07E-3</v>
      </c>
      <c r="K6" s="1" t="s">
        <v>394</v>
      </c>
      <c r="L6" s="1" t="s">
        <v>394</v>
      </c>
      <c r="M6" s="21" t="s">
        <v>394</v>
      </c>
    </row>
    <row r="7" spans="1:26" ht="14.25" customHeight="1" x14ac:dyDescent="0.35">
      <c r="A7" s="1" t="s">
        <v>156</v>
      </c>
      <c r="C7" s="2">
        <v>0.872</v>
      </c>
      <c r="D7" s="2" t="s">
        <v>26</v>
      </c>
      <c r="E7" s="2">
        <v>2.1000000000000001E-2</v>
      </c>
      <c r="F7" s="2" t="s">
        <v>50</v>
      </c>
      <c r="G7" s="2">
        <v>9.8000000000000004E-2</v>
      </c>
      <c r="H7" s="2" t="s">
        <v>68</v>
      </c>
      <c r="I7" s="2">
        <f t="shared" si="0"/>
        <v>0.99099999999999999</v>
      </c>
      <c r="J7" s="6">
        <v>1.26E-4</v>
      </c>
      <c r="K7" s="1" t="s">
        <v>394</v>
      </c>
      <c r="L7" s="1" t="s">
        <v>394</v>
      </c>
      <c r="M7" s="21" t="s">
        <v>394</v>
      </c>
    </row>
    <row r="8" spans="1:26" ht="14.25" customHeight="1" x14ac:dyDescent="0.35">
      <c r="A8" s="1" t="s">
        <v>157</v>
      </c>
      <c r="C8" s="2">
        <v>0.26600000000000001</v>
      </c>
      <c r="D8" s="2" t="s">
        <v>31</v>
      </c>
      <c r="E8" s="2">
        <v>0.64600000000000002</v>
      </c>
      <c r="F8" s="2" t="s">
        <v>39</v>
      </c>
      <c r="G8" s="2">
        <v>7.1999999999999995E-2</v>
      </c>
      <c r="H8" s="2" t="s">
        <v>86</v>
      </c>
      <c r="I8" s="2">
        <f t="shared" si="0"/>
        <v>0.98399999999999999</v>
      </c>
      <c r="J8" s="6">
        <v>2.4000000000000001E-4</v>
      </c>
      <c r="K8" s="1" t="s">
        <v>394</v>
      </c>
      <c r="L8" s="1" t="s">
        <v>394</v>
      </c>
      <c r="M8" s="21" t="s">
        <v>394</v>
      </c>
    </row>
    <row r="9" spans="1:26" ht="14.25" customHeight="1" x14ac:dyDescent="0.35">
      <c r="A9" s="1" t="s">
        <v>158</v>
      </c>
      <c r="C9" s="2">
        <v>0.21299999999999999</v>
      </c>
      <c r="D9" s="2" t="s">
        <v>102</v>
      </c>
      <c r="E9" s="2">
        <v>0.57199999999999995</v>
      </c>
      <c r="F9" s="1" t="s">
        <v>70</v>
      </c>
      <c r="G9" s="2">
        <v>0.21099999999999999</v>
      </c>
      <c r="H9" s="2" t="s">
        <v>94</v>
      </c>
      <c r="I9" s="2">
        <f t="shared" si="0"/>
        <v>0.99599999999999989</v>
      </c>
      <c r="J9" s="6">
        <v>4.3300000000000002E-5</v>
      </c>
      <c r="K9" s="1" t="s">
        <v>394</v>
      </c>
      <c r="L9" s="1" t="s">
        <v>394</v>
      </c>
      <c r="M9" s="21" t="s">
        <v>394</v>
      </c>
      <c r="N9" s="23"/>
    </row>
    <row r="10" spans="1:26" ht="14.25" customHeight="1" x14ac:dyDescent="0.35">
      <c r="A10" s="1" t="s">
        <v>159</v>
      </c>
      <c r="C10" s="2">
        <v>0.61</v>
      </c>
      <c r="D10" s="2" t="s">
        <v>70</v>
      </c>
      <c r="E10" s="2">
        <v>0.152</v>
      </c>
      <c r="F10" s="2" t="s">
        <v>87</v>
      </c>
      <c r="G10" s="2">
        <v>0.23499999999999999</v>
      </c>
      <c r="H10" s="2" t="s">
        <v>73</v>
      </c>
      <c r="I10" s="2">
        <f t="shared" si="0"/>
        <v>0.997</v>
      </c>
      <c r="J10" s="6">
        <v>2.69E-5</v>
      </c>
      <c r="K10" s="1" t="s">
        <v>394</v>
      </c>
      <c r="L10" s="1" t="s">
        <v>394</v>
      </c>
      <c r="M10" s="21" t="s">
        <v>394</v>
      </c>
    </row>
    <row r="11" spans="1:26" ht="14.25" customHeight="1" x14ac:dyDescent="0.35">
      <c r="A11" s="1" t="s">
        <v>160</v>
      </c>
      <c r="C11" s="2">
        <v>0.42199999999999999</v>
      </c>
      <c r="D11" s="2" t="s">
        <v>45</v>
      </c>
      <c r="E11" s="2">
        <v>0.36799999999999999</v>
      </c>
      <c r="F11" s="2" t="s">
        <v>39</v>
      </c>
      <c r="G11" s="2">
        <v>0.20300000000000001</v>
      </c>
      <c r="H11" s="2" t="s">
        <v>95</v>
      </c>
      <c r="I11" s="2">
        <f t="shared" si="0"/>
        <v>0.99299999999999988</v>
      </c>
      <c r="J11" s="6">
        <v>4.85E-5</v>
      </c>
      <c r="K11" s="1" t="s">
        <v>394</v>
      </c>
      <c r="L11" s="1" t="s">
        <v>394</v>
      </c>
      <c r="M11" s="21" t="s">
        <v>394</v>
      </c>
    </row>
    <row r="12" spans="1:26" ht="14.25" customHeight="1" x14ac:dyDescent="0.35">
      <c r="A12" s="1" t="s">
        <v>161</v>
      </c>
      <c r="C12" s="2">
        <v>0.80700000000000005</v>
      </c>
      <c r="D12" s="2" t="s">
        <v>26</v>
      </c>
      <c r="E12" s="2">
        <v>0.123</v>
      </c>
      <c r="F12" s="2" t="s">
        <v>67</v>
      </c>
      <c r="G12" s="2">
        <v>5.1999999999999998E-2</v>
      </c>
      <c r="H12" s="2" t="s">
        <v>80</v>
      </c>
      <c r="I12" s="2">
        <f t="shared" si="0"/>
        <v>0.98199999999999998</v>
      </c>
      <c r="J12" s="6">
        <v>4.44E-4</v>
      </c>
      <c r="K12" s="1" t="s">
        <v>394</v>
      </c>
      <c r="L12" s="1" t="s">
        <v>394</v>
      </c>
      <c r="M12" s="21">
        <v>42959</v>
      </c>
    </row>
    <row r="13" spans="1:26" ht="14.25" customHeight="1" x14ac:dyDescent="0.35">
      <c r="A13" s="1" t="s">
        <v>162</v>
      </c>
      <c r="B13" s="1"/>
      <c r="C13" s="1">
        <v>3.7999999999999999E-2</v>
      </c>
      <c r="D13" s="1" t="s">
        <v>52</v>
      </c>
      <c r="E13" s="1">
        <v>6.8000000000000005E-2</v>
      </c>
      <c r="F13" s="1" t="s">
        <v>87</v>
      </c>
      <c r="G13" s="1">
        <v>0.88900000000000001</v>
      </c>
      <c r="H13" s="1" t="s">
        <v>91</v>
      </c>
      <c r="I13" s="1">
        <f t="shared" si="0"/>
        <v>0.99500000000000011</v>
      </c>
      <c r="J13" s="6">
        <v>1.03E-4</v>
      </c>
      <c r="K13" s="1" t="s">
        <v>394</v>
      </c>
      <c r="L13" s="1" t="s">
        <v>394</v>
      </c>
      <c r="M13" s="21">
        <v>42959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5">
      <c r="A14" s="1" t="s">
        <v>163</v>
      </c>
      <c r="B14" s="1"/>
      <c r="C14" s="1">
        <v>6.7000000000000004E-2</v>
      </c>
      <c r="D14" s="1" t="s">
        <v>26</v>
      </c>
      <c r="E14" s="1">
        <v>0.80200000000000005</v>
      </c>
      <c r="F14" s="1" t="s">
        <v>29</v>
      </c>
      <c r="G14" s="1">
        <v>0.13200000000000001</v>
      </c>
      <c r="H14" s="1" t="s">
        <v>16</v>
      </c>
      <c r="I14" s="1">
        <f t="shared" si="0"/>
        <v>1.0010000000000001</v>
      </c>
      <c r="J14" s="6">
        <v>1.4999999999999999E-4</v>
      </c>
      <c r="K14" s="1" t="s">
        <v>394</v>
      </c>
      <c r="L14" s="1" t="s">
        <v>394</v>
      </c>
      <c r="M14" s="21">
        <v>42959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5">
      <c r="A15" s="1" t="s">
        <v>164</v>
      </c>
      <c r="C15" s="2">
        <v>0.79900000000000004</v>
      </c>
      <c r="D15" s="2" t="s">
        <v>26</v>
      </c>
      <c r="E15" s="2">
        <v>6.0999999999999999E-2</v>
      </c>
      <c r="F15" s="2" t="s">
        <v>77</v>
      </c>
      <c r="G15" s="2">
        <v>0.121</v>
      </c>
      <c r="H15" s="2" t="s">
        <v>52</v>
      </c>
      <c r="I15" s="2">
        <f t="shared" si="0"/>
        <v>0.98100000000000009</v>
      </c>
      <c r="J15" s="6">
        <v>3.2000000000000003E-4</v>
      </c>
      <c r="K15" s="1" t="s">
        <v>394</v>
      </c>
      <c r="L15" s="1" t="s">
        <v>394</v>
      </c>
      <c r="M15" s="21" t="s">
        <v>394</v>
      </c>
    </row>
    <row r="16" spans="1:26" ht="14.25" customHeight="1" x14ac:dyDescent="0.35">
      <c r="A16" s="1" t="s">
        <v>165</v>
      </c>
      <c r="B16" s="1"/>
      <c r="C16" s="1">
        <v>0.107</v>
      </c>
      <c r="D16" s="1" t="s">
        <v>73</v>
      </c>
      <c r="E16" s="1">
        <v>0.34599999999999997</v>
      </c>
      <c r="F16" s="1" t="s">
        <v>16</v>
      </c>
      <c r="G16" s="1">
        <v>0.54800000000000004</v>
      </c>
      <c r="H16" s="1" t="s">
        <v>1</v>
      </c>
      <c r="I16" s="1">
        <f t="shared" si="0"/>
        <v>1.0010000000000001</v>
      </c>
      <c r="J16" s="6">
        <v>4.3099999999999997E-5</v>
      </c>
      <c r="K16" s="1" t="s">
        <v>394</v>
      </c>
      <c r="L16" s="1" t="s">
        <v>394</v>
      </c>
      <c r="M16" s="21" t="s">
        <v>394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5">
      <c r="A17" s="1" t="s">
        <v>166</v>
      </c>
      <c r="C17" s="2">
        <v>5.3999999999999999E-2</v>
      </c>
      <c r="D17" s="2" t="s">
        <v>101</v>
      </c>
      <c r="E17" s="2">
        <v>0.60699999999999998</v>
      </c>
      <c r="F17" s="2" t="s">
        <v>31</v>
      </c>
      <c r="G17" s="2">
        <v>0.33900000000000002</v>
      </c>
      <c r="H17" s="2" t="s">
        <v>97</v>
      </c>
      <c r="I17" s="2">
        <f t="shared" si="0"/>
        <v>1</v>
      </c>
      <c r="J17" s="6">
        <v>6.0699999999999998E-5</v>
      </c>
      <c r="K17" s="1" t="s">
        <v>394</v>
      </c>
      <c r="L17" s="1" t="s">
        <v>394</v>
      </c>
      <c r="M17" s="21" t="s">
        <v>394</v>
      </c>
    </row>
    <row r="18" spans="1:26" ht="14.25" customHeight="1" x14ac:dyDescent="0.35">
      <c r="A18" s="1" t="s">
        <v>167</v>
      </c>
      <c r="B18" s="1"/>
      <c r="C18" s="1">
        <v>0.29599999999999999</v>
      </c>
      <c r="D18" s="1" t="s">
        <v>57</v>
      </c>
      <c r="E18" s="1">
        <v>0.40699999999999997</v>
      </c>
      <c r="F18" s="1" t="s">
        <v>75</v>
      </c>
      <c r="G18" s="1">
        <v>0.29099999999999998</v>
      </c>
      <c r="H18" s="1" t="s">
        <v>16</v>
      </c>
      <c r="I18" s="1">
        <f t="shared" si="0"/>
        <v>0.99399999999999999</v>
      </c>
      <c r="J18" s="6">
        <v>6.1600000000000007E-5</v>
      </c>
      <c r="K18" s="1" t="s">
        <v>394</v>
      </c>
      <c r="L18" s="1" t="s">
        <v>394</v>
      </c>
      <c r="M18" s="21" t="s">
        <v>394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5">
      <c r="A19" s="1" t="s">
        <v>168</v>
      </c>
      <c r="C19" s="2">
        <v>0.45300000000000001</v>
      </c>
      <c r="D19" s="2" t="s">
        <v>63</v>
      </c>
      <c r="E19" s="2">
        <v>0.39900000000000002</v>
      </c>
      <c r="F19" s="1" t="s">
        <v>100</v>
      </c>
      <c r="G19" s="2">
        <v>0.14299999999999999</v>
      </c>
      <c r="H19" s="2" t="s">
        <v>41</v>
      </c>
      <c r="I19" s="2">
        <f t="shared" si="0"/>
        <v>0.99500000000000011</v>
      </c>
      <c r="J19" s="6">
        <v>4.07E-5</v>
      </c>
      <c r="K19" s="1" t="s">
        <v>394</v>
      </c>
      <c r="L19" s="1" t="s">
        <v>394</v>
      </c>
      <c r="M19" s="21" t="s">
        <v>394</v>
      </c>
    </row>
    <row r="20" spans="1:26" ht="14.25" customHeight="1" x14ac:dyDescent="0.35">
      <c r="A20" s="1" t="s">
        <v>169</v>
      </c>
      <c r="C20" s="2">
        <v>0.436</v>
      </c>
      <c r="D20" s="2" t="s">
        <v>101</v>
      </c>
      <c r="E20" s="2">
        <v>0.16500000000000001</v>
      </c>
      <c r="F20" s="2" t="s">
        <v>106</v>
      </c>
      <c r="G20" s="2">
        <v>0.39900000000000002</v>
      </c>
      <c r="H20" s="2" t="s">
        <v>97</v>
      </c>
      <c r="I20" s="2">
        <f t="shared" si="0"/>
        <v>1</v>
      </c>
      <c r="J20" s="6">
        <v>1.02E-4</v>
      </c>
      <c r="K20" s="1" t="s">
        <v>394</v>
      </c>
      <c r="L20" s="1" t="s">
        <v>394</v>
      </c>
      <c r="M20" s="21" t="s">
        <v>394</v>
      </c>
    </row>
    <row r="21" spans="1:26" ht="14.25" customHeight="1" x14ac:dyDescent="0.35">
      <c r="A21" s="1" t="s">
        <v>170</v>
      </c>
      <c r="C21" s="2">
        <v>0.17899999999999999</v>
      </c>
      <c r="D21" s="2" t="s">
        <v>68</v>
      </c>
      <c r="E21" s="2">
        <v>0.58199999999999996</v>
      </c>
      <c r="F21" s="2" t="s">
        <v>39</v>
      </c>
      <c r="G21" s="2">
        <v>0.23300000000000001</v>
      </c>
      <c r="H21" s="2" t="s">
        <v>32</v>
      </c>
      <c r="I21" s="2">
        <f t="shared" si="0"/>
        <v>0.99399999999999999</v>
      </c>
      <c r="J21" s="6">
        <v>6.3600000000000001E-5</v>
      </c>
      <c r="K21" s="1" t="s">
        <v>394</v>
      </c>
      <c r="L21" s="1" t="s">
        <v>394</v>
      </c>
      <c r="M21" s="21" t="s">
        <v>394</v>
      </c>
    </row>
    <row r="22" spans="1:26" ht="14.25" customHeight="1" x14ac:dyDescent="0.35">
      <c r="A22" s="1" t="s">
        <v>171</v>
      </c>
      <c r="C22" s="2">
        <v>0.77100000000000002</v>
      </c>
      <c r="D22" s="2" t="s">
        <v>26</v>
      </c>
      <c r="E22" s="2">
        <v>0.13700000000000001</v>
      </c>
      <c r="F22" s="2" t="s">
        <v>67</v>
      </c>
      <c r="G22" s="2">
        <v>7.1999999999999995E-2</v>
      </c>
      <c r="H22" s="2" t="s">
        <v>87</v>
      </c>
      <c r="I22" s="2">
        <f t="shared" si="0"/>
        <v>0.98</v>
      </c>
      <c r="J22" s="6">
        <v>4.4099999999999999E-4</v>
      </c>
      <c r="K22" s="1" t="s">
        <v>394</v>
      </c>
      <c r="L22" s="1" t="s">
        <v>394</v>
      </c>
      <c r="M22" s="21" t="s">
        <v>394</v>
      </c>
    </row>
    <row r="23" spans="1:26" ht="14.25" customHeight="1" x14ac:dyDescent="0.35">
      <c r="A23" s="1" t="s">
        <v>172</v>
      </c>
      <c r="C23" s="2">
        <v>0.41399999999999998</v>
      </c>
      <c r="D23" s="2" t="s">
        <v>31</v>
      </c>
      <c r="E23" s="2">
        <v>0.26700000000000002</v>
      </c>
      <c r="F23" s="2" t="s">
        <v>73</v>
      </c>
      <c r="G23" s="2">
        <v>0.313</v>
      </c>
      <c r="H23" s="2" t="s">
        <v>1</v>
      </c>
      <c r="I23" s="2">
        <f t="shared" si="0"/>
        <v>0.99399999999999999</v>
      </c>
      <c r="J23" s="6">
        <v>2.6400000000000001E-5</v>
      </c>
      <c r="K23" s="1" t="s">
        <v>394</v>
      </c>
      <c r="L23" s="1" t="s">
        <v>394</v>
      </c>
      <c r="M23" s="21" t="s">
        <v>394</v>
      </c>
    </row>
    <row r="24" spans="1:26" ht="14.25" customHeight="1" x14ac:dyDescent="0.35">
      <c r="A24" s="1" t="s">
        <v>173</v>
      </c>
      <c r="C24" s="2">
        <v>0.27200000000000002</v>
      </c>
      <c r="D24" s="2" t="s">
        <v>16</v>
      </c>
      <c r="E24" s="2">
        <v>0.48899999999999999</v>
      </c>
      <c r="F24" s="2" t="s">
        <v>70</v>
      </c>
      <c r="G24" s="2">
        <v>0.23699999999999999</v>
      </c>
      <c r="H24" s="2" t="s">
        <v>102</v>
      </c>
      <c r="I24" s="2">
        <f t="shared" si="0"/>
        <v>0.998</v>
      </c>
      <c r="J24" s="6">
        <v>6.6099999999999994E-5</v>
      </c>
      <c r="K24" s="1" t="s">
        <v>394</v>
      </c>
      <c r="L24" s="1" t="s">
        <v>394</v>
      </c>
      <c r="M24" s="21" t="s">
        <v>394</v>
      </c>
    </row>
    <row r="25" spans="1:26" ht="14.25" customHeight="1" x14ac:dyDescent="0.35">
      <c r="A25" s="1" t="s">
        <v>174</v>
      </c>
      <c r="C25" s="2">
        <v>0.318</v>
      </c>
      <c r="D25" s="2" t="s">
        <v>65</v>
      </c>
      <c r="E25" s="2">
        <v>0.47</v>
      </c>
      <c r="F25" s="2" t="s">
        <v>101</v>
      </c>
      <c r="G25" s="2">
        <v>0.20499999999999999</v>
      </c>
      <c r="H25" s="2" t="s">
        <v>53</v>
      </c>
      <c r="I25" s="2">
        <f t="shared" si="0"/>
        <v>0.99299999999999988</v>
      </c>
      <c r="J25" s="6">
        <v>1.2600000000000001E-3</v>
      </c>
      <c r="K25" s="1" t="s">
        <v>394</v>
      </c>
      <c r="L25" s="1" t="s">
        <v>394</v>
      </c>
      <c r="M25" s="21" t="s">
        <v>394</v>
      </c>
    </row>
    <row r="26" spans="1:26" ht="14.25" customHeight="1" x14ac:dyDescent="0.35">
      <c r="A26" s="1" t="s">
        <v>175</v>
      </c>
      <c r="C26" s="2">
        <v>6.7000000000000004E-2</v>
      </c>
      <c r="D26" s="2" t="s">
        <v>72</v>
      </c>
      <c r="E26" s="2">
        <v>0.77600000000000002</v>
      </c>
      <c r="F26" s="2" t="s">
        <v>91</v>
      </c>
      <c r="G26" s="2">
        <v>0.16</v>
      </c>
      <c r="H26" s="2" t="s">
        <v>92</v>
      </c>
      <c r="I26" s="2">
        <f t="shared" si="0"/>
        <v>1.0030000000000001</v>
      </c>
      <c r="J26" s="6">
        <v>4.3000000000000002E-5</v>
      </c>
      <c r="K26" s="1" t="s">
        <v>394</v>
      </c>
      <c r="L26" s="1" t="s">
        <v>394</v>
      </c>
      <c r="M26" s="21" t="s">
        <v>394</v>
      </c>
    </row>
    <row r="27" spans="1:26" ht="14.25" customHeight="1" x14ac:dyDescent="0.35">
      <c r="A27" s="1" t="s">
        <v>176</v>
      </c>
      <c r="C27" s="2">
        <v>0.129</v>
      </c>
      <c r="D27" s="2" t="s">
        <v>75</v>
      </c>
      <c r="E27" s="2">
        <v>0.36899999999999999</v>
      </c>
      <c r="F27" s="2" t="s">
        <v>91</v>
      </c>
      <c r="G27" s="2">
        <v>0.502</v>
      </c>
      <c r="H27" s="2" t="s">
        <v>1</v>
      </c>
      <c r="I27" s="2">
        <f t="shared" si="0"/>
        <v>1</v>
      </c>
      <c r="J27" s="6">
        <v>2.1500000000000001E-5</v>
      </c>
      <c r="K27" s="1" t="s">
        <v>394</v>
      </c>
      <c r="L27" s="1" t="s">
        <v>394</v>
      </c>
      <c r="M27" s="21" t="s">
        <v>394</v>
      </c>
    </row>
    <row r="28" spans="1:26" ht="14.25" customHeight="1" x14ac:dyDescent="0.35">
      <c r="A28" s="1" t="s">
        <v>177</v>
      </c>
      <c r="C28" s="2">
        <v>0.41099999999999998</v>
      </c>
      <c r="D28" s="2" t="s">
        <v>102</v>
      </c>
      <c r="E28" s="2">
        <v>0.191</v>
      </c>
      <c r="F28" s="2" t="s">
        <v>99</v>
      </c>
      <c r="G28" s="2">
        <v>0.39700000000000002</v>
      </c>
      <c r="H28" s="2" t="s">
        <v>107</v>
      </c>
      <c r="I28" s="2">
        <f t="shared" si="0"/>
        <v>0.99900000000000011</v>
      </c>
      <c r="J28" s="6">
        <v>5.9500000000000003E-5</v>
      </c>
      <c r="K28" s="1" t="s">
        <v>394</v>
      </c>
      <c r="L28" s="1" t="s">
        <v>394</v>
      </c>
      <c r="M28" s="21" t="s">
        <v>394</v>
      </c>
    </row>
    <row r="29" spans="1:26" ht="14.25" customHeight="1" x14ac:dyDescent="0.35">
      <c r="A29" s="1" t="s">
        <v>178</v>
      </c>
      <c r="C29" s="2">
        <v>0.69</v>
      </c>
      <c r="D29" s="1" t="s">
        <v>26</v>
      </c>
      <c r="E29" s="2">
        <v>0.151</v>
      </c>
      <c r="F29" s="2" t="s">
        <v>52</v>
      </c>
      <c r="G29" s="2">
        <v>0.14599999999999999</v>
      </c>
      <c r="H29" s="2" t="s">
        <v>87</v>
      </c>
      <c r="I29" s="2">
        <f t="shared" si="0"/>
        <v>0.98699999999999988</v>
      </c>
      <c r="J29" s="6">
        <v>2.7700000000000001E-4</v>
      </c>
      <c r="K29" s="1" t="s">
        <v>394</v>
      </c>
      <c r="L29" s="1" t="s">
        <v>394</v>
      </c>
      <c r="M29" s="21" t="s">
        <v>394</v>
      </c>
    </row>
    <row r="30" spans="1:26" ht="14.25" customHeight="1" x14ac:dyDescent="0.35">
      <c r="A30" s="1" t="s">
        <v>179</v>
      </c>
      <c r="C30" s="2">
        <v>0.88200000000000001</v>
      </c>
      <c r="D30" s="2" t="s">
        <v>26</v>
      </c>
      <c r="E30" s="2">
        <v>4.8000000000000001E-2</v>
      </c>
      <c r="F30" s="2" t="s">
        <v>80</v>
      </c>
      <c r="G30" s="2">
        <v>6.0999999999999999E-2</v>
      </c>
      <c r="H30" s="2" t="s">
        <v>34</v>
      </c>
      <c r="I30" s="2">
        <f t="shared" si="0"/>
        <v>0.99099999999999999</v>
      </c>
      <c r="J30" s="6">
        <v>1.06E-4</v>
      </c>
      <c r="K30" s="1" t="s">
        <v>394</v>
      </c>
      <c r="L30" s="1" t="s">
        <v>394</v>
      </c>
      <c r="M30" s="21" t="s">
        <v>394</v>
      </c>
    </row>
    <row r="31" spans="1:26" ht="14.25" customHeight="1" x14ac:dyDescent="0.35">
      <c r="A31" s="1" t="s">
        <v>180</v>
      </c>
      <c r="C31" s="2">
        <v>0.13900000000000001</v>
      </c>
      <c r="D31" s="2" t="s">
        <v>59</v>
      </c>
      <c r="E31" s="2">
        <v>0.13200000000000001</v>
      </c>
      <c r="F31" s="2" t="s">
        <v>52</v>
      </c>
      <c r="G31" s="2">
        <v>0.72299999999999998</v>
      </c>
      <c r="H31" s="2" t="s">
        <v>91</v>
      </c>
      <c r="I31" s="2">
        <f t="shared" si="0"/>
        <v>0.99399999999999999</v>
      </c>
      <c r="J31" s="6">
        <v>9.1199999999999994E-5</v>
      </c>
      <c r="K31" s="1" t="s">
        <v>394</v>
      </c>
      <c r="L31" s="1" t="s">
        <v>394</v>
      </c>
      <c r="M31" s="21" t="s">
        <v>394</v>
      </c>
    </row>
    <row r="32" spans="1:26" ht="14.25" customHeight="1" x14ac:dyDescent="0.35">
      <c r="A32" s="1" t="s">
        <v>181</v>
      </c>
      <c r="C32" s="2">
        <v>0.379</v>
      </c>
      <c r="D32" s="2" t="s">
        <v>63</v>
      </c>
      <c r="E32" s="2">
        <v>0.41899999999999998</v>
      </c>
      <c r="F32" s="2" t="s">
        <v>26</v>
      </c>
      <c r="G32" s="2">
        <v>0.19900000000000001</v>
      </c>
      <c r="H32" s="2" t="s">
        <v>93</v>
      </c>
      <c r="I32" s="2">
        <f t="shared" si="0"/>
        <v>0.997</v>
      </c>
      <c r="J32" s="6">
        <v>1.63E-4</v>
      </c>
      <c r="K32" s="1" t="s">
        <v>394</v>
      </c>
      <c r="L32" s="1" t="s">
        <v>394</v>
      </c>
      <c r="M32" s="21" t="s">
        <v>394</v>
      </c>
    </row>
    <row r="33" spans="1:13" ht="14.25" customHeight="1" x14ac:dyDescent="0.35">
      <c r="A33" s="1" t="s">
        <v>182</v>
      </c>
      <c r="C33" s="2">
        <v>0.372</v>
      </c>
      <c r="D33" s="2" t="s">
        <v>26</v>
      </c>
      <c r="E33" s="2">
        <v>0.14599999999999999</v>
      </c>
      <c r="F33" s="2" t="s">
        <v>77</v>
      </c>
      <c r="G33" s="2">
        <v>0.47799999999999998</v>
      </c>
      <c r="H33" s="2" t="s">
        <v>45</v>
      </c>
      <c r="I33" s="2">
        <f t="shared" si="0"/>
        <v>0.996</v>
      </c>
      <c r="J33" s="6">
        <v>1.3899999999999999E-4</v>
      </c>
      <c r="K33" s="1" t="s">
        <v>394</v>
      </c>
      <c r="L33" s="1" t="s">
        <v>394</v>
      </c>
      <c r="M33" s="21" t="s">
        <v>394</v>
      </c>
    </row>
    <row r="34" spans="1:13" ht="14.25" customHeight="1" x14ac:dyDescent="0.35">
      <c r="A34" s="1" t="s">
        <v>183</v>
      </c>
      <c r="I34" s="2">
        <f t="shared" si="0"/>
        <v>0</v>
      </c>
      <c r="K34" s="1"/>
      <c r="L34" s="1"/>
      <c r="M34" s="21"/>
    </row>
    <row r="35" spans="1:13" ht="14.25" customHeight="1" x14ac:dyDescent="0.35">
      <c r="A35" s="1" t="s">
        <v>184</v>
      </c>
      <c r="C35" s="2">
        <v>0.67900000000000005</v>
      </c>
      <c r="D35" s="2" t="s">
        <v>26</v>
      </c>
      <c r="E35" s="2">
        <v>0.17100000000000001</v>
      </c>
      <c r="F35" s="2" t="s">
        <v>80</v>
      </c>
      <c r="G35" s="2">
        <v>0.13</v>
      </c>
      <c r="H35" s="2" t="s">
        <v>87</v>
      </c>
      <c r="I35" s="2">
        <f t="shared" si="0"/>
        <v>0.98000000000000009</v>
      </c>
      <c r="J35" s="6">
        <v>7.2400000000000003E-4</v>
      </c>
      <c r="K35" s="1" t="s">
        <v>394</v>
      </c>
      <c r="L35" s="1" t="s">
        <v>394</v>
      </c>
      <c r="M35" s="21" t="s">
        <v>394</v>
      </c>
    </row>
    <row r="36" spans="1:13" ht="14.25" customHeight="1" x14ac:dyDescent="0.35">
      <c r="A36" s="1" t="s">
        <v>185</v>
      </c>
      <c r="C36" s="2">
        <v>0.876</v>
      </c>
      <c r="D36" s="2" t="s">
        <v>26</v>
      </c>
      <c r="E36" s="2">
        <v>6.2E-2</v>
      </c>
      <c r="F36" s="2" t="s">
        <v>52</v>
      </c>
      <c r="G36" s="2">
        <v>3.5000000000000003E-2</v>
      </c>
      <c r="H36" s="2" t="s">
        <v>34</v>
      </c>
      <c r="I36" s="2">
        <f t="shared" si="0"/>
        <v>0.97299999999999998</v>
      </c>
      <c r="J36" s="6">
        <v>1.1100000000000001E-3</v>
      </c>
      <c r="K36" s="1" t="s">
        <v>394</v>
      </c>
      <c r="L36" s="1" t="s">
        <v>394</v>
      </c>
      <c r="M36" s="21" t="s">
        <v>394</v>
      </c>
    </row>
    <row r="37" spans="1:13" ht="14.25" customHeight="1" x14ac:dyDescent="0.35">
      <c r="A37" s="1" t="s">
        <v>186</v>
      </c>
      <c r="C37" s="2">
        <v>0.183</v>
      </c>
      <c r="D37" s="2" t="s">
        <v>100</v>
      </c>
      <c r="E37" s="2">
        <v>0.42599999999999999</v>
      </c>
      <c r="F37" s="2" t="s">
        <v>52</v>
      </c>
      <c r="G37" s="2">
        <v>0.38300000000000001</v>
      </c>
      <c r="H37" s="2" t="s">
        <v>45</v>
      </c>
      <c r="I37" s="2">
        <f t="shared" si="0"/>
        <v>0.99199999999999999</v>
      </c>
      <c r="J37" s="6">
        <v>8.6500000000000002E-5</v>
      </c>
      <c r="K37" s="1" t="s">
        <v>394</v>
      </c>
      <c r="L37" s="1" t="s">
        <v>394</v>
      </c>
      <c r="M37" s="21" t="s">
        <v>394</v>
      </c>
    </row>
    <row r="38" spans="1:13" ht="14.25" customHeight="1" x14ac:dyDescent="0.35">
      <c r="A38" s="1" t="s">
        <v>187</v>
      </c>
      <c r="C38" s="2">
        <v>0.61099999999999999</v>
      </c>
      <c r="D38" s="2" t="s">
        <v>31</v>
      </c>
      <c r="E38" s="2">
        <v>0.219</v>
      </c>
      <c r="F38" s="2" t="s">
        <v>91</v>
      </c>
      <c r="G38" s="2">
        <v>0.157</v>
      </c>
      <c r="H38" s="2" t="s">
        <v>34</v>
      </c>
      <c r="I38" s="2">
        <f t="shared" si="0"/>
        <v>0.98699999999999999</v>
      </c>
      <c r="J38" s="6">
        <v>3.0299999999999999E-4</v>
      </c>
      <c r="K38" s="1" t="s">
        <v>394</v>
      </c>
      <c r="L38" s="1" t="s">
        <v>394</v>
      </c>
      <c r="M38" s="21" t="s">
        <v>394</v>
      </c>
    </row>
    <row r="39" spans="1:13" ht="14.25" customHeight="1" x14ac:dyDescent="0.35">
      <c r="A39" s="1" t="s">
        <v>188</v>
      </c>
      <c r="C39" s="2">
        <v>4.2000000000000003E-2</v>
      </c>
      <c r="D39" s="2" t="s">
        <v>67</v>
      </c>
      <c r="E39" s="2">
        <v>0.72399999999999998</v>
      </c>
      <c r="F39" s="2" t="s">
        <v>70</v>
      </c>
      <c r="G39" s="2">
        <v>0.22900000000000001</v>
      </c>
      <c r="H39" s="2" t="s">
        <v>34</v>
      </c>
      <c r="I39" s="2">
        <f t="shared" si="0"/>
        <v>0.995</v>
      </c>
      <c r="J39" s="6">
        <v>1.3200000000000001E-4</v>
      </c>
      <c r="K39" s="1" t="s">
        <v>394</v>
      </c>
      <c r="L39" s="1" t="s">
        <v>394</v>
      </c>
      <c r="M39" s="21" t="s">
        <v>394</v>
      </c>
    </row>
    <row r="40" spans="1:13" ht="14.25" customHeight="1" x14ac:dyDescent="0.35">
      <c r="A40" s="1" t="s">
        <v>189</v>
      </c>
      <c r="C40" s="2">
        <v>0.81799999999999995</v>
      </c>
      <c r="D40" s="2" t="s">
        <v>26</v>
      </c>
      <c r="E40" s="2">
        <v>8.8999999999999996E-2</v>
      </c>
      <c r="F40" s="2" t="s">
        <v>88</v>
      </c>
      <c r="G40" s="2">
        <v>8.5999999999999993E-2</v>
      </c>
      <c r="H40" s="2" t="s">
        <v>16</v>
      </c>
      <c r="I40" s="2">
        <f t="shared" si="0"/>
        <v>0.99299999999999988</v>
      </c>
      <c r="J40" s="6">
        <v>1.9000000000000001E-4</v>
      </c>
      <c r="K40" s="1" t="s">
        <v>394</v>
      </c>
      <c r="L40" s="1" t="s">
        <v>394</v>
      </c>
      <c r="M40" s="21" t="s">
        <v>394</v>
      </c>
    </row>
    <row r="41" spans="1:13" ht="14.25" customHeight="1" x14ac:dyDescent="0.35">
      <c r="A41" s="1" t="s">
        <v>190</v>
      </c>
      <c r="C41" s="2">
        <v>0.57799999999999996</v>
      </c>
      <c r="D41" s="2" t="s">
        <v>100</v>
      </c>
      <c r="E41" s="2">
        <v>0.157</v>
      </c>
      <c r="F41" s="2" t="s">
        <v>30</v>
      </c>
      <c r="G41" s="2">
        <v>0.25800000000000001</v>
      </c>
      <c r="H41" s="2" t="s">
        <v>107</v>
      </c>
      <c r="I41" s="2">
        <f t="shared" si="0"/>
        <v>0.99299999999999999</v>
      </c>
      <c r="J41" s="6">
        <v>7.4800000000000002E-5</v>
      </c>
      <c r="K41" s="1" t="s">
        <v>394</v>
      </c>
      <c r="L41" s="1" t="s">
        <v>394</v>
      </c>
      <c r="M41" s="21" t="s">
        <v>394</v>
      </c>
    </row>
    <row r="42" spans="1:13" ht="14.25" customHeight="1" x14ac:dyDescent="0.35">
      <c r="A42" s="1" t="s">
        <v>191</v>
      </c>
      <c r="C42" s="2">
        <v>0.255</v>
      </c>
      <c r="D42" s="2" t="s">
        <v>39</v>
      </c>
      <c r="E42" s="2">
        <v>0.55800000000000005</v>
      </c>
      <c r="F42" s="2" t="s">
        <v>29</v>
      </c>
      <c r="G42" s="2">
        <v>0.18</v>
      </c>
      <c r="H42" s="2" t="s">
        <v>108</v>
      </c>
      <c r="I42" s="2">
        <f t="shared" si="0"/>
        <v>0.99299999999999999</v>
      </c>
      <c r="J42" s="6">
        <v>4.2700000000000001E-5</v>
      </c>
      <c r="K42" s="1" t="s">
        <v>394</v>
      </c>
      <c r="L42" s="1" t="s">
        <v>394</v>
      </c>
      <c r="M42" s="21" t="s">
        <v>394</v>
      </c>
    </row>
    <row r="43" spans="1:13" ht="14.25" customHeight="1" x14ac:dyDescent="0.35">
      <c r="A43" s="1" t="s">
        <v>192</v>
      </c>
      <c r="C43" s="2">
        <v>0.41199999999999998</v>
      </c>
      <c r="D43" s="2" t="s">
        <v>39</v>
      </c>
      <c r="E43" s="2">
        <v>0.27300000000000002</v>
      </c>
      <c r="F43" s="2" t="s">
        <v>61</v>
      </c>
      <c r="G43" s="2">
        <v>0.307</v>
      </c>
      <c r="H43" s="2" t="s">
        <v>97</v>
      </c>
      <c r="I43" s="2">
        <f t="shared" si="0"/>
        <v>0.99199999999999999</v>
      </c>
      <c r="J43" s="6">
        <v>1.4300000000000001E-4</v>
      </c>
      <c r="K43" s="1" t="s">
        <v>394</v>
      </c>
      <c r="L43" s="1" t="s">
        <v>394</v>
      </c>
      <c r="M43" s="21" t="s">
        <v>394</v>
      </c>
    </row>
    <row r="44" spans="1:13" ht="14.25" customHeight="1" x14ac:dyDescent="0.35">
      <c r="A44" s="1" t="s">
        <v>193</v>
      </c>
      <c r="C44" s="2">
        <v>9.9000000000000005E-2</v>
      </c>
      <c r="D44" s="2" t="s">
        <v>77</v>
      </c>
      <c r="E44" s="2">
        <v>0.69199999999999995</v>
      </c>
      <c r="F44" s="2" t="s">
        <v>90</v>
      </c>
      <c r="G44" s="2">
        <v>0.20599999999999999</v>
      </c>
      <c r="H44" s="2" t="s">
        <v>94</v>
      </c>
      <c r="I44" s="2">
        <f t="shared" si="0"/>
        <v>0.99699999999999989</v>
      </c>
      <c r="J44" s="6">
        <v>6.7700000000000006E-5</v>
      </c>
      <c r="K44" s="1" t="s">
        <v>394</v>
      </c>
      <c r="L44" s="1" t="s">
        <v>394</v>
      </c>
      <c r="M44" s="21" t="s">
        <v>394</v>
      </c>
    </row>
    <row r="45" spans="1:13" ht="14.25" customHeight="1" x14ac:dyDescent="0.35">
      <c r="A45" s="1" t="s">
        <v>194</v>
      </c>
      <c r="C45" s="2">
        <v>5.5E-2</v>
      </c>
      <c r="D45" s="2" t="s">
        <v>52</v>
      </c>
      <c r="E45" s="2">
        <v>0.34699999999999998</v>
      </c>
      <c r="F45" s="2" t="s">
        <v>30</v>
      </c>
      <c r="G45" s="2">
        <v>0.57799999999999996</v>
      </c>
      <c r="H45" s="2" t="s">
        <v>29</v>
      </c>
      <c r="I45" s="2">
        <f t="shared" si="0"/>
        <v>0.98</v>
      </c>
      <c r="J45" s="6">
        <v>4.0499999999999998E-4</v>
      </c>
      <c r="K45" s="1" t="s">
        <v>394</v>
      </c>
      <c r="L45" s="1" t="s">
        <v>394</v>
      </c>
      <c r="M45" s="21" t="s">
        <v>394</v>
      </c>
    </row>
    <row r="46" spans="1:13" ht="14.25" customHeight="1" x14ac:dyDescent="0.35">
      <c r="A46" s="1" t="s">
        <v>195</v>
      </c>
      <c r="C46" s="2">
        <v>0.27600000000000002</v>
      </c>
      <c r="D46" s="2" t="s">
        <v>50</v>
      </c>
      <c r="E46" s="2">
        <v>0.252</v>
      </c>
      <c r="F46" s="2" t="s">
        <v>54</v>
      </c>
      <c r="G46" s="2">
        <v>0.46700000000000003</v>
      </c>
      <c r="H46" s="2" t="s">
        <v>47</v>
      </c>
      <c r="I46" s="1">
        <f t="shared" si="0"/>
        <v>0.99500000000000011</v>
      </c>
      <c r="J46" s="6">
        <v>5.4000000000000001E-4</v>
      </c>
      <c r="K46" s="1" t="s">
        <v>394</v>
      </c>
      <c r="L46" s="1" t="s">
        <v>394</v>
      </c>
      <c r="M46" s="21" t="s">
        <v>394</v>
      </c>
    </row>
    <row r="47" spans="1:13" ht="14.25" customHeight="1" x14ac:dyDescent="0.35">
      <c r="A47" s="1" t="s">
        <v>196</v>
      </c>
      <c r="C47" s="2">
        <v>6.8000000000000005E-2</v>
      </c>
      <c r="D47" s="2" t="s">
        <v>65</v>
      </c>
      <c r="E47" s="2">
        <v>0.73</v>
      </c>
      <c r="F47" s="2" t="s">
        <v>39</v>
      </c>
      <c r="G47" s="2">
        <v>0.20200000000000001</v>
      </c>
      <c r="H47" s="2" t="s">
        <v>72</v>
      </c>
      <c r="I47" s="1">
        <f t="shared" si="0"/>
        <v>1</v>
      </c>
      <c r="J47" s="6">
        <v>2.5000000000000001E-4</v>
      </c>
      <c r="K47" s="1" t="s">
        <v>394</v>
      </c>
      <c r="L47" s="1" t="s">
        <v>394</v>
      </c>
      <c r="M47" s="21" t="s">
        <v>394</v>
      </c>
    </row>
    <row r="48" spans="1:13" ht="14.25" customHeight="1" x14ac:dyDescent="0.35">
      <c r="A48" s="1" t="s">
        <v>197</v>
      </c>
      <c r="C48" s="2">
        <v>0.45900000000000002</v>
      </c>
      <c r="D48" s="2" t="s">
        <v>70</v>
      </c>
      <c r="E48" s="2">
        <v>0.122</v>
      </c>
      <c r="F48" s="2" t="s">
        <v>87</v>
      </c>
      <c r="G48" s="2">
        <v>0.41799999999999998</v>
      </c>
      <c r="H48" s="2" t="s">
        <v>90</v>
      </c>
      <c r="I48" s="1">
        <f t="shared" si="0"/>
        <v>0.99900000000000011</v>
      </c>
      <c r="J48" s="6">
        <v>8.1299999999999997E-5</v>
      </c>
      <c r="K48" s="1" t="s">
        <v>394</v>
      </c>
      <c r="L48" s="1" t="s">
        <v>394</v>
      </c>
      <c r="M48" s="21" t="s">
        <v>394</v>
      </c>
    </row>
    <row r="49" spans="1:13" ht="14.25" customHeight="1" x14ac:dyDescent="0.35">
      <c r="A49" s="1" t="s">
        <v>198</v>
      </c>
      <c r="C49" s="2">
        <v>0.13200000000000001</v>
      </c>
      <c r="D49" s="2" t="s">
        <v>39</v>
      </c>
      <c r="E49" s="2">
        <v>0.35699999999999998</v>
      </c>
      <c r="F49" s="2" t="s">
        <v>75</v>
      </c>
      <c r="G49" s="2">
        <v>0.51200000000000001</v>
      </c>
      <c r="H49" s="2" t="s">
        <v>91</v>
      </c>
      <c r="I49" s="1">
        <f t="shared" si="0"/>
        <v>1.0009999999999999</v>
      </c>
      <c r="J49" s="6">
        <v>3.82E-5</v>
      </c>
      <c r="K49" s="1" t="s">
        <v>394</v>
      </c>
      <c r="L49" s="1" t="s">
        <v>394</v>
      </c>
      <c r="M49" s="21" t="s">
        <v>394</v>
      </c>
    </row>
    <row r="50" spans="1:13" ht="14.25" customHeight="1" x14ac:dyDescent="0.35">
      <c r="A50" s="1" t="s">
        <v>199</v>
      </c>
      <c r="C50" s="2">
        <v>0.78900000000000003</v>
      </c>
      <c r="D50" s="2" t="s">
        <v>39</v>
      </c>
      <c r="E50" s="2">
        <v>8.6999999999999994E-2</v>
      </c>
      <c r="F50" s="2" t="s">
        <v>86</v>
      </c>
      <c r="G50" s="2">
        <v>0.11899999999999999</v>
      </c>
      <c r="H50" s="2" t="s">
        <v>89</v>
      </c>
      <c r="I50" s="1">
        <f t="shared" si="0"/>
        <v>0.995</v>
      </c>
      <c r="J50" s="6">
        <v>1.13E-4</v>
      </c>
      <c r="K50" s="1" t="s">
        <v>394</v>
      </c>
      <c r="L50" s="1" t="s">
        <v>394</v>
      </c>
      <c r="M50" s="21" t="s">
        <v>394</v>
      </c>
    </row>
    <row r="51" spans="1:13" ht="14.25" customHeight="1" x14ac:dyDescent="0.35">
      <c r="A51" s="1" t="s">
        <v>200</v>
      </c>
      <c r="C51" s="2">
        <v>0.34</v>
      </c>
      <c r="D51" s="2" t="s">
        <v>68</v>
      </c>
      <c r="E51" s="2">
        <v>0.159</v>
      </c>
      <c r="F51" s="2" t="s">
        <v>54</v>
      </c>
      <c r="G51" s="2">
        <v>0.5</v>
      </c>
      <c r="H51" s="2" t="s">
        <v>97</v>
      </c>
      <c r="I51" s="1">
        <f t="shared" si="0"/>
        <v>0.99900000000000011</v>
      </c>
      <c r="J51" s="6">
        <v>9.98E-5</v>
      </c>
      <c r="K51" s="1" t="s">
        <v>394</v>
      </c>
      <c r="L51" s="1" t="s">
        <v>394</v>
      </c>
      <c r="M51" s="21" t="s">
        <v>394</v>
      </c>
    </row>
    <row r="52" spans="1:13" ht="14.25" customHeight="1" x14ac:dyDescent="0.35">
      <c r="A52" s="1" t="s">
        <v>201</v>
      </c>
      <c r="C52" s="2">
        <v>2.4E-2</v>
      </c>
      <c r="D52" s="2" t="s">
        <v>77</v>
      </c>
      <c r="E52" s="2">
        <v>0.33</v>
      </c>
      <c r="F52" s="2" t="s">
        <v>31</v>
      </c>
      <c r="G52" s="2">
        <v>0.64100000000000001</v>
      </c>
      <c r="H52" s="2" t="s">
        <v>91</v>
      </c>
      <c r="I52" s="1">
        <f t="shared" si="0"/>
        <v>0.99500000000000011</v>
      </c>
      <c r="J52" s="6">
        <v>1.05E-4</v>
      </c>
      <c r="K52" s="1" t="s">
        <v>394</v>
      </c>
      <c r="L52" s="1" t="s">
        <v>394</v>
      </c>
      <c r="M52" s="21" t="s">
        <v>394</v>
      </c>
    </row>
    <row r="53" spans="1:13" ht="14.25" customHeight="1" x14ac:dyDescent="0.35">
      <c r="A53" s="1" t="s">
        <v>202</v>
      </c>
      <c r="C53" s="2">
        <v>0.113</v>
      </c>
      <c r="D53" s="2" t="s">
        <v>78</v>
      </c>
      <c r="E53" s="2">
        <v>0.61499999999999999</v>
      </c>
      <c r="F53" s="2" t="s">
        <v>31</v>
      </c>
      <c r="G53" s="2">
        <v>0.27500000000000002</v>
      </c>
      <c r="H53" s="2" t="s">
        <v>39</v>
      </c>
      <c r="I53" s="1">
        <f t="shared" si="0"/>
        <v>1.0030000000000001</v>
      </c>
      <c r="J53" s="6">
        <v>1.0399999999999999E-4</v>
      </c>
      <c r="K53" s="1" t="s">
        <v>394</v>
      </c>
      <c r="L53" s="1" t="s">
        <v>394</v>
      </c>
      <c r="M53" s="21" t="s">
        <v>394</v>
      </c>
    </row>
    <row r="54" spans="1:13" ht="14.25" customHeight="1" x14ac:dyDescent="0.35">
      <c r="A54" s="1" t="s">
        <v>192</v>
      </c>
      <c r="C54" s="2">
        <v>0.19700000000000001</v>
      </c>
      <c r="D54" s="2" t="s">
        <v>54</v>
      </c>
      <c r="E54" s="2">
        <v>0.49199999999999999</v>
      </c>
      <c r="F54" s="2" t="s">
        <v>45</v>
      </c>
      <c r="G54" s="2">
        <v>0.30499999999999999</v>
      </c>
      <c r="H54" s="2" t="s">
        <v>85</v>
      </c>
      <c r="I54" s="1">
        <f t="shared" si="0"/>
        <v>0.99399999999999999</v>
      </c>
      <c r="J54" s="6">
        <v>4.6900000000000002E-5</v>
      </c>
      <c r="K54" s="1" t="s">
        <v>394</v>
      </c>
      <c r="L54" s="1" t="s">
        <v>394</v>
      </c>
      <c r="M54" s="21" t="s">
        <v>394</v>
      </c>
    </row>
    <row r="55" spans="1:13" ht="14.25" customHeight="1" x14ac:dyDescent="0.35">
      <c r="A55" s="1" t="s">
        <v>193</v>
      </c>
      <c r="C55" s="2">
        <v>0.23300000000000001</v>
      </c>
      <c r="D55" s="2" t="s">
        <v>90</v>
      </c>
      <c r="E55" s="2">
        <v>0.15</v>
      </c>
      <c r="F55" s="2" t="s">
        <v>91</v>
      </c>
      <c r="G55" s="2">
        <v>0.61499999999999999</v>
      </c>
      <c r="H55" s="2" t="s">
        <v>1</v>
      </c>
      <c r="I55" s="1">
        <f t="shared" si="0"/>
        <v>0.998</v>
      </c>
      <c r="J55" s="6">
        <v>4.2400000000000001E-5</v>
      </c>
      <c r="K55" s="1" t="s">
        <v>394</v>
      </c>
      <c r="L55" s="1" t="s">
        <v>394</v>
      </c>
      <c r="M55" s="21" t="s">
        <v>394</v>
      </c>
    </row>
    <row r="56" spans="1:13" ht="14.25" customHeight="1" x14ac:dyDescent="0.35">
      <c r="A56" s="1" t="s">
        <v>194</v>
      </c>
      <c r="C56" s="2">
        <v>0.29599999999999999</v>
      </c>
      <c r="D56" s="2" t="s">
        <v>39</v>
      </c>
      <c r="E56" s="2">
        <v>0.2</v>
      </c>
      <c r="F56" s="2" t="s">
        <v>75</v>
      </c>
      <c r="G56" s="2">
        <v>0.502</v>
      </c>
      <c r="H56" s="2" t="s">
        <v>90</v>
      </c>
      <c r="I56" s="1">
        <f t="shared" si="0"/>
        <v>0.998</v>
      </c>
      <c r="J56" s="6">
        <v>4.9599999999999999E-5</v>
      </c>
      <c r="K56" s="1" t="s">
        <v>394</v>
      </c>
      <c r="L56" s="1" t="s">
        <v>394</v>
      </c>
      <c r="M56" s="21" t="s">
        <v>394</v>
      </c>
    </row>
    <row r="57" spans="1:13" ht="14.25" customHeight="1" x14ac:dyDescent="0.35">
      <c r="A57" s="1" t="s">
        <v>204</v>
      </c>
      <c r="C57" s="2">
        <v>0.64100000000000001</v>
      </c>
      <c r="D57" s="2" t="s">
        <v>39</v>
      </c>
      <c r="E57" s="2">
        <v>9.0999999999999998E-2</v>
      </c>
      <c r="F57" s="2" t="s">
        <v>81</v>
      </c>
      <c r="G57" s="2">
        <v>0.26100000000000001</v>
      </c>
      <c r="H57" s="2" t="s">
        <v>97</v>
      </c>
      <c r="I57" s="1">
        <f t="shared" si="0"/>
        <v>0.99299999999999999</v>
      </c>
      <c r="J57" s="6">
        <v>4.3099999999999997E-5</v>
      </c>
      <c r="K57" s="1" t="s">
        <v>394</v>
      </c>
      <c r="L57" s="1" t="s">
        <v>394</v>
      </c>
      <c r="M57" s="21" t="s">
        <v>394</v>
      </c>
    </row>
    <row r="58" spans="1:13" ht="14.25" customHeight="1" x14ac:dyDescent="0.35">
      <c r="A58" s="1" t="s">
        <v>205</v>
      </c>
      <c r="C58" s="2">
        <v>3.5000000000000003E-2</v>
      </c>
      <c r="D58" s="2" t="s">
        <v>53</v>
      </c>
      <c r="E58" s="2">
        <v>0.42399999999999999</v>
      </c>
      <c r="F58" s="2" t="s">
        <v>73</v>
      </c>
      <c r="G58" s="2">
        <v>0.53900000000000003</v>
      </c>
      <c r="H58" s="2" t="s">
        <v>1</v>
      </c>
      <c r="I58" s="1">
        <f t="shared" si="0"/>
        <v>0.99800000000000011</v>
      </c>
      <c r="J58" s="6">
        <v>3.6699999999999998E-5</v>
      </c>
      <c r="K58" s="1" t="s">
        <v>394</v>
      </c>
      <c r="L58" s="1" t="s">
        <v>394</v>
      </c>
      <c r="M58" s="21" t="s">
        <v>394</v>
      </c>
    </row>
    <row r="59" spans="1:13" ht="14.25" customHeight="1" x14ac:dyDescent="0.35">
      <c r="A59" s="1" t="s">
        <v>206</v>
      </c>
      <c r="C59" s="2">
        <v>5.8999999999999997E-2</v>
      </c>
      <c r="D59" s="2" t="s">
        <v>80</v>
      </c>
      <c r="E59" s="2">
        <v>0.41099999999999998</v>
      </c>
      <c r="F59" s="2" t="s">
        <v>73</v>
      </c>
      <c r="G59" s="2">
        <v>0.52700000000000002</v>
      </c>
      <c r="H59" s="2" t="s">
        <v>1</v>
      </c>
      <c r="I59" s="1">
        <f t="shared" si="0"/>
        <v>0.99699999999999989</v>
      </c>
      <c r="J59" s="6">
        <v>2.8200000000000001E-5</v>
      </c>
      <c r="K59" s="1" t="s">
        <v>394</v>
      </c>
      <c r="L59" s="1" t="s">
        <v>394</v>
      </c>
      <c r="M59" s="21" t="s">
        <v>394</v>
      </c>
    </row>
    <row r="60" spans="1:13" ht="14.25" customHeight="1" x14ac:dyDescent="0.35">
      <c r="A60" s="1" t="s">
        <v>207</v>
      </c>
      <c r="C60" s="2">
        <v>0.38300000000000001</v>
      </c>
      <c r="D60" s="2" t="s">
        <v>59</v>
      </c>
      <c r="E60" s="2">
        <v>0.33300000000000002</v>
      </c>
      <c r="F60" s="2" t="s">
        <v>63</v>
      </c>
      <c r="G60" s="2">
        <v>0.28399999999999997</v>
      </c>
      <c r="H60" s="2" t="s">
        <v>77</v>
      </c>
      <c r="I60" s="1">
        <f t="shared" si="0"/>
        <v>1</v>
      </c>
      <c r="J60" s="6">
        <v>6.4999999999999994E-5</v>
      </c>
      <c r="K60" s="1" t="s">
        <v>394</v>
      </c>
      <c r="L60" s="1" t="s">
        <v>394</v>
      </c>
      <c r="M60" s="21" t="s">
        <v>394</v>
      </c>
    </row>
    <row r="61" spans="1:13" ht="14.25" customHeight="1" x14ac:dyDescent="0.35">
      <c r="A61" s="1" t="s">
        <v>209</v>
      </c>
      <c r="C61" s="2">
        <v>0.124</v>
      </c>
      <c r="D61" s="2" t="s">
        <v>85</v>
      </c>
      <c r="E61" s="2">
        <v>0.191</v>
      </c>
      <c r="F61" s="2" t="s">
        <v>90</v>
      </c>
      <c r="G61" s="2">
        <v>0.69299999999999995</v>
      </c>
      <c r="H61" s="2" t="s">
        <v>97</v>
      </c>
      <c r="I61" s="1">
        <f t="shared" si="0"/>
        <v>1.008</v>
      </c>
      <c r="J61" s="6">
        <v>7.3499999999999998E-4</v>
      </c>
      <c r="K61" s="1" t="s">
        <v>394</v>
      </c>
      <c r="L61" s="1" t="s">
        <v>394</v>
      </c>
      <c r="M61" s="21" t="s">
        <v>394</v>
      </c>
    </row>
    <row r="62" spans="1:13" ht="14.25" customHeight="1" x14ac:dyDescent="0.35">
      <c r="A62" s="1" t="s">
        <v>210</v>
      </c>
      <c r="C62" s="2">
        <v>0.69599999999999995</v>
      </c>
      <c r="D62" s="2" t="s">
        <v>39</v>
      </c>
      <c r="E62" s="2">
        <v>0.11899999999999999</v>
      </c>
      <c r="F62" s="2" t="s">
        <v>86</v>
      </c>
      <c r="G62" s="2">
        <v>0.183</v>
      </c>
      <c r="H62" s="2" t="s">
        <v>16</v>
      </c>
      <c r="I62" s="1">
        <f t="shared" si="0"/>
        <v>0.998</v>
      </c>
      <c r="J62" s="6">
        <v>1.94E-4</v>
      </c>
      <c r="K62" s="1" t="s">
        <v>394</v>
      </c>
      <c r="L62" s="1" t="s">
        <v>394</v>
      </c>
      <c r="M62" s="21" t="s">
        <v>394</v>
      </c>
    </row>
    <row r="63" spans="1:13" ht="14.25" customHeight="1" x14ac:dyDescent="0.35">
      <c r="A63" s="1" t="s">
        <v>211</v>
      </c>
      <c r="C63" s="2">
        <v>0.39100000000000001</v>
      </c>
      <c r="D63" s="2" t="s">
        <v>54</v>
      </c>
      <c r="E63" s="2">
        <v>0.42499999999999999</v>
      </c>
      <c r="F63" s="2" t="s">
        <v>85</v>
      </c>
      <c r="G63" s="2">
        <v>0.19</v>
      </c>
      <c r="H63" s="2" t="s">
        <v>97</v>
      </c>
      <c r="I63" s="1">
        <f t="shared" si="0"/>
        <v>1.006</v>
      </c>
      <c r="J63" s="6">
        <v>6.9800000000000005E-4</v>
      </c>
      <c r="K63" s="1" t="s">
        <v>394</v>
      </c>
      <c r="L63" s="1" t="s">
        <v>394</v>
      </c>
      <c r="M63" s="21" t="s">
        <v>394</v>
      </c>
    </row>
    <row r="64" spans="1:13" ht="14.25" customHeight="1" x14ac:dyDescent="0.35">
      <c r="A64" s="1" t="s">
        <v>212</v>
      </c>
      <c r="C64" s="2">
        <v>0.69399999999999995</v>
      </c>
      <c r="D64" s="2" t="s">
        <v>26</v>
      </c>
      <c r="E64" s="2">
        <v>0.14799999999999999</v>
      </c>
      <c r="F64" s="2" t="s">
        <v>68</v>
      </c>
      <c r="G64" s="2">
        <v>0.153</v>
      </c>
      <c r="H64" s="2" t="s">
        <v>79</v>
      </c>
      <c r="I64" s="1">
        <f t="shared" si="0"/>
        <v>0.99499999999999988</v>
      </c>
      <c r="J64" s="6">
        <v>1.75E-4</v>
      </c>
      <c r="K64" s="1" t="s">
        <v>394</v>
      </c>
      <c r="L64" s="1" t="s">
        <v>394</v>
      </c>
      <c r="M64" s="21" t="s">
        <v>394</v>
      </c>
    </row>
    <row r="65" spans="1:13" ht="14.25" customHeight="1" x14ac:dyDescent="0.35">
      <c r="A65" s="1" t="s">
        <v>213</v>
      </c>
      <c r="C65" s="2">
        <v>0.438</v>
      </c>
      <c r="D65" s="2" t="s">
        <v>26</v>
      </c>
      <c r="E65" s="2">
        <v>0.33600000000000002</v>
      </c>
      <c r="F65" s="2" t="s">
        <v>67</v>
      </c>
      <c r="G65" s="2">
        <v>0.21099999999999999</v>
      </c>
      <c r="H65" s="2" t="s">
        <v>89</v>
      </c>
      <c r="I65" s="1">
        <f t="shared" si="0"/>
        <v>0.9850000000000001</v>
      </c>
      <c r="J65" s="6">
        <v>1.3600000000000001E-3</v>
      </c>
      <c r="K65" s="1" t="s">
        <v>394</v>
      </c>
      <c r="L65" s="1" t="s">
        <v>394</v>
      </c>
      <c r="M65" s="21" t="s">
        <v>394</v>
      </c>
    </row>
    <row r="66" spans="1:13" ht="14.25" customHeight="1" x14ac:dyDescent="0.35">
      <c r="A66" s="1" t="s">
        <v>214</v>
      </c>
      <c r="C66" s="2">
        <v>0.68799999999999994</v>
      </c>
      <c r="D66" s="2" t="s">
        <v>26</v>
      </c>
      <c r="E66" s="2">
        <v>0.21299999999999999</v>
      </c>
      <c r="F66" s="2" t="s">
        <v>67</v>
      </c>
      <c r="G66" s="2">
        <v>8.5000000000000006E-2</v>
      </c>
      <c r="H66" s="2" t="s">
        <v>87</v>
      </c>
      <c r="I66" s="1">
        <f t="shared" si="0"/>
        <v>0.98599999999999999</v>
      </c>
      <c r="J66" s="6">
        <v>5.5900000000000004E-4</v>
      </c>
      <c r="K66" s="1" t="s">
        <v>394</v>
      </c>
      <c r="L66" s="1" t="s">
        <v>394</v>
      </c>
      <c r="M66" s="21" t="s">
        <v>394</v>
      </c>
    </row>
    <row r="67" spans="1:13" ht="14.25" customHeight="1" x14ac:dyDescent="0.35">
      <c r="A67" s="1" t="s">
        <v>215</v>
      </c>
      <c r="C67" s="2">
        <v>0.17899999999999999</v>
      </c>
      <c r="D67" s="2" t="s">
        <v>54</v>
      </c>
      <c r="E67" s="2">
        <v>0.44</v>
      </c>
      <c r="F67" s="2" t="s">
        <v>53</v>
      </c>
      <c r="G67" s="2">
        <v>0.36899999999999999</v>
      </c>
      <c r="H67" s="2" t="s">
        <v>39</v>
      </c>
      <c r="I67" s="1">
        <f t="shared" si="0"/>
        <v>0.98799999999999999</v>
      </c>
      <c r="J67" s="6">
        <v>1.4300000000000001E-4</v>
      </c>
      <c r="K67" s="1" t="s">
        <v>394</v>
      </c>
      <c r="L67" s="1" t="s">
        <v>394</v>
      </c>
      <c r="M67" s="21" t="s">
        <v>394</v>
      </c>
    </row>
    <row r="68" spans="1:13" ht="14.25" customHeight="1" x14ac:dyDescent="0.35">
      <c r="A68" s="1" t="s">
        <v>216</v>
      </c>
      <c r="C68" s="2">
        <v>0.75600000000000001</v>
      </c>
      <c r="D68" s="2" t="s">
        <v>26</v>
      </c>
      <c r="E68" s="2">
        <v>0.123</v>
      </c>
      <c r="F68" s="2" t="s">
        <v>67</v>
      </c>
      <c r="G68" s="2">
        <v>9.8000000000000004E-2</v>
      </c>
      <c r="H68" s="2" t="s">
        <v>80</v>
      </c>
      <c r="I68" s="1">
        <f t="shared" si="0"/>
        <v>0.97699999999999998</v>
      </c>
      <c r="J68" s="6">
        <v>6.7199999999999996E-4</v>
      </c>
      <c r="K68" s="1" t="s">
        <v>394</v>
      </c>
      <c r="L68" s="1" t="s">
        <v>394</v>
      </c>
      <c r="M68" s="21" t="s">
        <v>394</v>
      </c>
    </row>
    <row r="69" spans="1:13" ht="14.25" customHeight="1" x14ac:dyDescent="0.35">
      <c r="A69" s="1" t="s">
        <v>217</v>
      </c>
      <c r="C69" s="2">
        <v>0.59399999999999997</v>
      </c>
      <c r="D69" s="1" t="s">
        <v>26</v>
      </c>
      <c r="E69" s="2">
        <v>0.106</v>
      </c>
      <c r="F69" s="2" t="s">
        <v>80</v>
      </c>
      <c r="G69" s="2">
        <v>0.28999999999999998</v>
      </c>
      <c r="H69" s="2" t="s">
        <v>93</v>
      </c>
      <c r="I69" s="1">
        <f t="shared" si="0"/>
        <v>0.99</v>
      </c>
      <c r="J69" s="6">
        <v>1.9799999999999999E-4</v>
      </c>
      <c r="K69" s="1" t="s">
        <v>394</v>
      </c>
      <c r="L69" s="1" t="s">
        <v>394</v>
      </c>
      <c r="M69" s="21" t="s">
        <v>394</v>
      </c>
    </row>
    <row r="70" spans="1:13" ht="14.25" customHeight="1" x14ac:dyDescent="0.35">
      <c r="A70" s="1" t="s">
        <v>153</v>
      </c>
      <c r="I70" s="1">
        <f t="shared" si="0"/>
        <v>0</v>
      </c>
      <c r="K70" s="1"/>
      <c r="L70" s="1"/>
      <c r="M70" s="21"/>
    </row>
    <row r="71" spans="1:13" ht="14.25" customHeight="1" x14ac:dyDescent="0.35">
      <c r="A71" s="1" t="s">
        <v>218</v>
      </c>
      <c r="C71" s="2">
        <v>0.496</v>
      </c>
      <c r="D71" s="2" t="s">
        <v>53</v>
      </c>
      <c r="E71" s="2">
        <v>0.35</v>
      </c>
      <c r="F71" s="2" t="s">
        <v>90</v>
      </c>
      <c r="G71" s="2">
        <v>0.155</v>
      </c>
      <c r="H71" s="2" t="s">
        <v>97</v>
      </c>
      <c r="I71" s="1">
        <f t="shared" si="0"/>
        <v>1.0009999999999999</v>
      </c>
      <c r="J71" s="6">
        <v>1.01E-4</v>
      </c>
      <c r="K71" s="1" t="s">
        <v>394</v>
      </c>
      <c r="L71" s="1" t="s">
        <v>394</v>
      </c>
      <c r="M71" s="21" t="s">
        <v>394</v>
      </c>
    </row>
    <row r="72" spans="1:13" ht="14.25" customHeight="1" x14ac:dyDescent="0.35">
      <c r="A72" s="1" t="s">
        <v>219</v>
      </c>
      <c r="C72" s="2">
        <v>0.24399999999999999</v>
      </c>
      <c r="D72" s="2" t="s">
        <v>87</v>
      </c>
      <c r="E72" s="2">
        <v>0.41199999999999998</v>
      </c>
      <c r="F72" s="2" t="s">
        <v>29</v>
      </c>
      <c r="G72" s="2">
        <v>0.33500000000000002</v>
      </c>
      <c r="H72" s="2" t="s">
        <v>34</v>
      </c>
      <c r="I72" s="1">
        <f t="shared" si="0"/>
        <v>0.99099999999999999</v>
      </c>
      <c r="J72" s="6">
        <v>1.66E-4</v>
      </c>
      <c r="K72" s="1" t="s">
        <v>394</v>
      </c>
      <c r="L72" s="1" t="s">
        <v>394</v>
      </c>
      <c r="M72" s="21" t="s">
        <v>394</v>
      </c>
    </row>
    <row r="73" spans="1:13" ht="14.25" customHeight="1" x14ac:dyDescent="0.35">
      <c r="A73" s="1" t="s">
        <v>220</v>
      </c>
      <c r="C73" s="2">
        <v>4.9000000000000002E-2</v>
      </c>
      <c r="D73" s="2" t="s">
        <v>80</v>
      </c>
      <c r="E73" s="2">
        <v>0.41799999999999998</v>
      </c>
      <c r="F73" s="2" t="s">
        <v>39</v>
      </c>
      <c r="G73" s="2">
        <v>0.52500000000000002</v>
      </c>
      <c r="H73" s="2" t="s">
        <v>16</v>
      </c>
      <c r="I73" s="1">
        <f t="shared" si="0"/>
        <v>0.9920000000000001</v>
      </c>
      <c r="J73" s="6">
        <v>1.7799999999999999E-4</v>
      </c>
      <c r="K73" s="1" t="s">
        <v>394</v>
      </c>
      <c r="L73" s="1" t="s">
        <v>394</v>
      </c>
      <c r="M73" s="21" t="s">
        <v>394</v>
      </c>
    </row>
    <row r="74" spans="1:13" ht="14.25" customHeight="1" x14ac:dyDescent="0.35">
      <c r="A74" s="1" t="s">
        <v>221</v>
      </c>
      <c r="C74" s="2">
        <v>0.153</v>
      </c>
      <c r="D74" s="2" t="s">
        <v>52</v>
      </c>
      <c r="E74" s="2">
        <v>0.64300000000000002</v>
      </c>
      <c r="F74" s="2" t="s">
        <v>29</v>
      </c>
      <c r="G74" s="2">
        <v>0.19500000000000001</v>
      </c>
      <c r="H74" s="2" t="s">
        <v>75</v>
      </c>
      <c r="I74" s="1">
        <f t="shared" si="0"/>
        <v>0.9910000000000001</v>
      </c>
      <c r="J74" s="6">
        <v>6.7399999999999998E-5</v>
      </c>
      <c r="K74" s="1" t="s">
        <v>394</v>
      </c>
      <c r="L74" s="1" t="s">
        <v>394</v>
      </c>
      <c r="M74" s="21" t="s">
        <v>394</v>
      </c>
    </row>
    <row r="75" spans="1:13" ht="14.25" customHeight="1" x14ac:dyDescent="0.35">
      <c r="A75" s="1" t="s">
        <v>222</v>
      </c>
      <c r="C75" s="2">
        <v>0.35199999999999998</v>
      </c>
      <c r="D75" s="2" t="s">
        <v>30</v>
      </c>
      <c r="E75" s="2">
        <v>0.14599999999999999</v>
      </c>
      <c r="F75" s="2" t="s">
        <v>103</v>
      </c>
      <c r="G75" s="2">
        <v>0.49199999999999999</v>
      </c>
      <c r="H75" s="2" t="s">
        <v>110</v>
      </c>
      <c r="I75" s="1">
        <f t="shared" si="0"/>
        <v>0.99</v>
      </c>
      <c r="J75" s="6">
        <v>1.3300000000000001E-4</v>
      </c>
      <c r="K75" s="1" t="s">
        <v>394</v>
      </c>
      <c r="L75" s="1" t="s">
        <v>394</v>
      </c>
      <c r="M75" s="21" t="s">
        <v>394</v>
      </c>
    </row>
    <row r="76" spans="1:13" ht="14.25" customHeight="1" x14ac:dyDescent="0.35">
      <c r="A76" s="1" t="s">
        <v>223</v>
      </c>
      <c r="C76" s="2">
        <v>0.41399999999999998</v>
      </c>
      <c r="D76" s="2" t="s">
        <v>31</v>
      </c>
      <c r="E76" s="2">
        <v>0.371</v>
      </c>
      <c r="F76" s="2" t="s">
        <v>75</v>
      </c>
      <c r="G76" s="2">
        <v>0.2</v>
      </c>
      <c r="H76" s="2" t="s">
        <v>34</v>
      </c>
      <c r="I76" s="1">
        <f t="shared" si="0"/>
        <v>0.98499999999999988</v>
      </c>
      <c r="J76" s="6">
        <v>4.73E-4</v>
      </c>
      <c r="K76" s="1" t="s">
        <v>394</v>
      </c>
      <c r="L76" s="1" t="s">
        <v>394</v>
      </c>
      <c r="M76" s="21" t="s">
        <v>394</v>
      </c>
    </row>
    <row r="77" spans="1:13" ht="14.25" customHeight="1" x14ac:dyDescent="0.35">
      <c r="A77" s="1" t="s">
        <v>224</v>
      </c>
      <c r="C77" s="2">
        <v>0.83299999999999996</v>
      </c>
      <c r="D77" s="2" t="s">
        <v>26</v>
      </c>
      <c r="E77" s="2">
        <v>7.5999999999999998E-2</v>
      </c>
      <c r="F77" s="2" t="s">
        <v>52</v>
      </c>
      <c r="G77" s="2">
        <v>6.6000000000000003E-2</v>
      </c>
      <c r="H77" s="2" t="s">
        <v>34</v>
      </c>
      <c r="I77" s="1">
        <f t="shared" si="0"/>
        <v>0.97499999999999998</v>
      </c>
      <c r="J77" s="6">
        <v>6.1600000000000001E-4</v>
      </c>
      <c r="K77" s="1" t="s">
        <v>394</v>
      </c>
      <c r="L77" s="1" t="s">
        <v>394</v>
      </c>
      <c r="M77" s="21" t="s">
        <v>394</v>
      </c>
    </row>
    <row r="78" spans="1:13" ht="14.25" customHeight="1" x14ac:dyDescent="0.35">
      <c r="A78" s="1" t="s">
        <v>225</v>
      </c>
      <c r="C78" s="2">
        <v>0.86499999999999999</v>
      </c>
      <c r="D78" s="2" t="s">
        <v>26</v>
      </c>
      <c r="E78" s="2">
        <v>4.7E-2</v>
      </c>
      <c r="F78" s="2" t="s">
        <v>80</v>
      </c>
      <c r="G78" s="2">
        <v>6.4000000000000001E-2</v>
      </c>
      <c r="H78" s="2" t="s">
        <v>34</v>
      </c>
      <c r="I78" s="1">
        <f t="shared" si="0"/>
        <v>0.97599999999999998</v>
      </c>
      <c r="J78" s="6">
        <v>5.1699999999999999E-4</v>
      </c>
      <c r="K78" s="1" t="s">
        <v>394</v>
      </c>
      <c r="L78" s="1" t="s">
        <v>394</v>
      </c>
      <c r="M78" s="21" t="s">
        <v>394</v>
      </c>
    </row>
    <row r="79" spans="1:13" ht="14.25" customHeight="1" x14ac:dyDescent="0.35">
      <c r="A79" s="1" t="s">
        <v>226</v>
      </c>
      <c r="C79" s="2">
        <v>1.2999999999999999E-2</v>
      </c>
      <c r="D79" s="2" t="s">
        <v>26</v>
      </c>
      <c r="E79" s="2">
        <v>0.90700000000000003</v>
      </c>
      <c r="F79" s="2" t="s">
        <v>50</v>
      </c>
      <c r="G79" s="2">
        <v>8.6999999999999994E-2</v>
      </c>
      <c r="H79" s="2" t="s">
        <v>90</v>
      </c>
      <c r="I79" s="1">
        <f t="shared" si="0"/>
        <v>1.0069999999999999</v>
      </c>
      <c r="J79" s="6">
        <v>7.5600000000000005E-4</v>
      </c>
      <c r="K79" s="1" t="s">
        <v>394</v>
      </c>
      <c r="L79" s="1" t="s">
        <v>394</v>
      </c>
      <c r="M79" s="21" t="s">
        <v>394</v>
      </c>
    </row>
    <row r="80" spans="1:13" ht="14.25" customHeight="1" x14ac:dyDescent="0.35">
      <c r="A80" s="1" t="s">
        <v>227</v>
      </c>
      <c r="C80" s="2">
        <v>0.38600000000000001</v>
      </c>
      <c r="D80" s="2" t="s">
        <v>50</v>
      </c>
      <c r="E80" s="2">
        <v>0.34499999999999997</v>
      </c>
      <c r="F80" s="2" t="s">
        <v>82</v>
      </c>
      <c r="G80" s="2">
        <v>0.28100000000000003</v>
      </c>
      <c r="H80" s="2" t="s">
        <v>90</v>
      </c>
      <c r="I80" s="1">
        <f t="shared" si="0"/>
        <v>1.012</v>
      </c>
      <c r="J80" s="6">
        <v>4.0600000000000002E-3</v>
      </c>
      <c r="K80" s="1" t="s">
        <v>394</v>
      </c>
      <c r="L80" s="1" t="s">
        <v>394</v>
      </c>
      <c r="M80" s="21" t="s">
        <v>394</v>
      </c>
    </row>
    <row r="81" spans="1:13" ht="14.25" customHeight="1" x14ac:dyDescent="0.35">
      <c r="A81" s="1" t="s">
        <v>228</v>
      </c>
      <c r="C81" s="2">
        <v>0.54100000000000004</v>
      </c>
      <c r="D81" s="2" t="s">
        <v>29</v>
      </c>
      <c r="E81" s="2">
        <v>0.112</v>
      </c>
      <c r="F81" s="2" t="s">
        <v>32</v>
      </c>
      <c r="G81" s="2">
        <v>0.33900000000000002</v>
      </c>
      <c r="H81" s="2" t="s">
        <v>34</v>
      </c>
      <c r="I81" s="1">
        <f t="shared" si="0"/>
        <v>0.99199999999999999</v>
      </c>
      <c r="J81" s="6">
        <v>2.12E-4</v>
      </c>
      <c r="K81" s="1" t="s">
        <v>394</v>
      </c>
      <c r="L81" s="1" t="s">
        <v>394</v>
      </c>
      <c r="M81" s="21" t="s">
        <v>394</v>
      </c>
    </row>
    <row r="82" spans="1:13" ht="14.25" customHeight="1" x14ac:dyDescent="0.35">
      <c r="A82" s="1" t="s">
        <v>229</v>
      </c>
      <c r="C82" s="2">
        <v>0.218</v>
      </c>
      <c r="D82" s="2" t="s">
        <v>109</v>
      </c>
      <c r="E82" s="2">
        <v>0.41099999999999998</v>
      </c>
      <c r="F82" s="2" t="s">
        <v>39</v>
      </c>
      <c r="G82" s="2">
        <v>0.36899999999999999</v>
      </c>
      <c r="H82" s="2" t="s">
        <v>90</v>
      </c>
      <c r="I82" s="1">
        <f t="shared" si="0"/>
        <v>0.998</v>
      </c>
      <c r="J82" s="6">
        <v>1.27E-4</v>
      </c>
      <c r="K82" s="1" t="s">
        <v>394</v>
      </c>
      <c r="L82" s="1" t="s">
        <v>394</v>
      </c>
      <c r="M82" s="21" t="s">
        <v>394</v>
      </c>
    </row>
    <row r="83" spans="1:13" ht="14.25" customHeight="1" x14ac:dyDescent="0.35">
      <c r="A83" s="1" t="s">
        <v>230</v>
      </c>
      <c r="C83" s="2">
        <v>2.5000000000000001E-2</v>
      </c>
      <c r="D83" s="2" t="s">
        <v>26</v>
      </c>
      <c r="E83" s="2">
        <v>0.90500000000000003</v>
      </c>
      <c r="F83" s="2" t="s">
        <v>50</v>
      </c>
      <c r="G83" s="2">
        <v>7.1999999999999995E-2</v>
      </c>
      <c r="H83" s="2" t="s">
        <v>80</v>
      </c>
      <c r="I83" s="1">
        <f t="shared" si="0"/>
        <v>1.002</v>
      </c>
      <c r="J83" s="6">
        <v>3.0800000000000001E-4</v>
      </c>
      <c r="K83" s="1" t="s">
        <v>394</v>
      </c>
      <c r="L83" s="1" t="s">
        <v>394</v>
      </c>
      <c r="M83" s="21" t="s">
        <v>394</v>
      </c>
    </row>
    <row r="84" spans="1:13" ht="14.25" customHeight="1" x14ac:dyDescent="0.35">
      <c r="A84" s="1" t="s">
        <v>231</v>
      </c>
      <c r="C84" s="2">
        <v>0.54200000000000004</v>
      </c>
      <c r="D84" s="2" t="s">
        <v>50</v>
      </c>
      <c r="E84" s="2">
        <v>0.14199999999999999</v>
      </c>
      <c r="F84" s="2" t="s">
        <v>52</v>
      </c>
      <c r="G84" s="2">
        <v>0.317</v>
      </c>
      <c r="H84" s="2" t="s">
        <v>80</v>
      </c>
      <c r="I84" s="1">
        <f t="shared" si="0"/>
        <v>1.0009999999999999</v>
      </c>
      <c r="J84" s="6">
        <v>1.22E-4</v>
      </c>
      <c r="K84" s="1" t="s">
        <v>394</v>
      </c>
      <c r="L84" s="1" t="s">
        <v>394</v>
      </c>
      <c r="M84" s="21" t="s">
        <v>394</v>
      </c>
    </row>
    <row r="85" spans="1:13" ht="14.25" customHeight="1" x14ac:dyDescent="0.35">
      <c r="A85" s="1" t="s">
        <v>232</v>
      </c>
      <c r="C85" s="2">
        <v>0.189</v>
      </c>
      <c r="D85" s="2" t="s">
        <v>50</v>
      </c>
      <c r="E85" s="2">
        <v>0.16300000000000001</v>
      </c>
      <c r="F85" s="2" t="s">
        <v>84</v>
      </c>
      <c r="G85" s="2">
        <v>0.64500000000000002</v>
      </c>
      <c r="H85" s="2" t="s">
        <v>47</v>
      </c>
      <c r="I85" s="1">
        <f t="shared" si="0"/>
        <v>0.99700000000000011</v>
      </c>
      <c r="J85" s="6">
        <v>1.57E-3</v>
      </c>
      <c r="K85" s="1" t="s">
        <v>394</v>
      </c>
      <c r="L85" s="1" t="s">
        <v>394</v>
      </c>
      <c r="M85" s="21" t="s">
        <v>394</v>
      </c>
    </row>
    <row r="86" spans="1:13" ht="14.25" customHeight="1" x14ac:dyDescent="0.35">
      <c r="A86" s="1" t="s">
        <v>201</v>
      </c>
      <c r="C86" s="2">
        <v>2.4E-2</v>
      </c>
      <c r="D86" s="2" t="s">
        <v>77</v>
      </c>
      <c r="E86" s="2">
        <v>0.33</v>
      </c>
      <c r="F86" s="2" t="s">
        <v>31</v>
      </c>
      <c r="G86" s="2">
        <v>0.64100000000000001</v>
      </c>
      <c r="H86" s="2" t="s">
        <v>91</v>
      </c>
      <c r="I86" s="1">
        <f t="shared" si="0"/>
        <v>0.99500000000000011</v>
      </c>
      <c r="J86" s="6">
        <v>1.05E-4</v>
      </c>
      <c r="K86" s="1" t="s">
        <v>394</v>
      </c>
      <c r="L86" s="1" t="s">
        <v>394</v>
      </c>
      <c r="M86" s="21" t="s">
        <v>394</v>
      </c>
    </row>
    <row r="87" spans="1:13" ht="14.25" customHeight="1" x14ac:dyDescent="0.35">
      <c r="A87" s="1" t="s">
        <v>202</v>
      </c>
      <c r="C87" s="2">
        <v>0.113</v>
      </c>
      <c r="D87" s="2" t="s">
        <v>78</v>
      </c>
      <c r="E87" s="2">
        <v>0.61499999999999999</v>
      </c>
      <c r="F87" s="2" t="s">
        <v>31</v>
      </c>
      <c r="G87" s="2">
        <v>0.27500000000000002</v>
      </c>
      <c r="H87" s="2" t="s">
        <v>39</v>
      </c>
      <c r="I87" s="1">
        <f t="shared" si="0"/>
        <v>1.0030000000000001</v>
      </c>
      <c r="J87" s="6">
        <v>1.0399999999999999E-4</v>
      </c>
      <c r="K87" s="1" t="s">
        <v>394</v>
      </c>
      <c r="L87" s="1" t="s">
        <v>394</v>
      </c>
      <c r="M87" s="21" t="s">
        <v>394</v>
      </c>
    </row>
    <row r="88" spans="1:13" ht="14.25" customHeight="1" x14ac:dyDescent="0.35">
      <c r="A88" s="1" t="s">
        <v>233</v>
      </c>
      <c r="C88" s="2">
        <v>0.88</v>
      </c>
      <c r="D88" s="2" t="s">
        <v>26</v>
      </c>
      <c r="E88" s="2">
        <v>4.8000000000000001E-2</v>
      </c>
      <c r="F88" s="2" t="s">
        <v>52</v>
      </c>
      <c r="G88" s="2">
        <v>4.5999999999999999E-2</v>
      </c>
      <c r="H88" s="2" t="s">
        <v>80</v>
      </c>
      <c r="I88" s="1">
        <f t="shared" si="0"/>
        <v>0.97399999999999998</v>
      </c>
      <c r="J88" s="6">
        <v>5.6700000000000001E-4</v>
      </c>
      <c r="K88" s="1" t="s">
        <v>394</v>
      </c>
      <c r="L88" s="1" t="s">
        <v>394</v>
      </c>
      <c r="M88" s="21" t="s">
        <v>394</v>
      </c>
    </row>
    <row r="89" spans="1:13" ht="14.25" customHeight="1" x14ac:dyDescent="0.35">
      <c r="A89" s="1" t="s">
        <v>234</v>
      </c>
      <c r="C89" s="2">
        <v>0.49299999999999999</v>
      </c>
      <c r="D89" s="2" t="s">
        <v>54</v>
      </c>
      <c r="E89" s="2">
        <v>6.3E-2</v>
      </c>
      <c r="F89" s="2" t="s">
        <v>80</v>
      </c>
      <c r="G89" s="2">
        <v>0.434</v>
      </c>
      <c r="H89" s="2" t="s">
        <v>39</v>
      </c>
      <c r="I89" s="1">
        <f t="shared" si="0"/>
        <v>0.99</v>
      </c>
      <c r="J89" s="6">
        <v>1.8900000000000001E-4</v>
      </c>
      <c r="K89" s="1" t="s">
        <v>394</v>
      </c>
      <c r="L89" s="1" t="s">
        <v>394</v>
      </c>
      <c r="M89" s="21" t="s">
        <v>394</v>
      </c>
    </row>
    <row r="90" spans="1:13" ht="14.25" customHeight="1" x14ac:dyDescent="0.35">
      <c r="A90" s="1" t="s">
        <v>235</v>
      </c>
      <c r="C90" s="2">
        <v>0.84199999999999997</v>
      </c>
      <c r="D90" s="2" t="s">
        <v>26</v>
      </c>
      <c r="E90" s="2">
        <v>4.8000000000000001E-2</v>
      </c>
      <c r="F90" s="2" t="s">
        <v>52</v>
      </c>
      <c r="G90" s="2">
        <v>9.8000000000000004E-2</v>
      </c>
      <c r="H90" s="2" t="s">
        <v>34</v>
      </c>
      <c r="I90" s="1">
        <f t="shared" si="0"/>
        <v>0.98799999999999999</v>
      </c>
      <c r="J90" s="6">
        <v>1.16E-4</v>
      </c>
      <c r="K90" s="1" t="s">
        <v>394</v>
      </c>
      <c r="L90" s="1" t="s">
        <v>394</v>
      </c>
      <c r="M90" s="21" t="s">
        <v>394</v>
      </c>
    </row>
    <row r="91" spans="1:13" ht="14.25" customHeight="1" x14ac:dyDescent="0.35">
      <c r="A91" s="1" t="s">
        <v>236</v>
      </c>
      <c r="C91" s="2">
        <v>8.5000000000000006E-2</v>
      </c>
      <c r="D91" s="2" t="s">
        <v>52</v>
      </c>
      <c r="E91" s="2">
        <v>5.8999999999999997E-2</v>
      </c>
      <c r="F91" s="2" t="s">
        <v>87</v>
      </c>
      <c r="G91" s="2">
        <v>0.85099999999999998</v>
      </c>
      <c r="H91" s="2" t="s">
        <v>91</v>
      </c>
      <c r="I91" s="1">
        <f t="shared" si="0"/>
        <v>0.99499999999999988</v>
      </c>
      <c r="J91" s="6">
        <v>9.2800000000000006E-5</v>
      </c>
      <c r="K91" s="1" t="s">
        <v>394</v>
      </c>
      <c r="L91" s="1" t="s">
        <v>394</v>
      </c>
      <c r="M91" s="21" t="s">
        <v>394</v>
      </c>
    </row>
    <row r="92" spans="1:13" ht="14.25" customHeight="1" x14ac:dyDescent="0.35">
      <c r="A92" s="1" t="s">
        <v>237</v>
      </c>
      <c r="C92" s="2">
        <v>0.92600000000000005</v>
      </c>
      <c r="D92" s="2" t="s">
        <v>26</v>
      </c>
      <c r="E92" s="2">
        <v>3.5000000000000003E-2</v>
      </c>
      <c r="F92" s="2" t="s">
        <v>77</v>
      </c>
      <c r="G92" s="2">
        <v>0.03</v>
      </c>
      <c r="H92" s="2" t="s">
        <v>52</v>
      </c>
      <c r="I92" s="1">
        <f t="shared" si="0"/>
        <v>0.9910000000000001</v>
      </c>
      <c r="J92" s="6">
        <v>9.9500000000000006E-5</v>
      </c>
      <c r="K92" s="1" t="s">
        <v>394</v>
      </c>
      <c r="L92" s="1" t="s">
        <v>394</v>
      </c>
      <c r="M92" s="21" t="s">
        <v>394</v>
      </c>
    </row>
    <row r="93" spans="1:13" ht="14.25" customHeight="1" x14ac:dyDescent="0.35">
      <c r="A93" s="1" t="s">
        <v>238</v>
      </c>
      <c r="C93" s="2">
        <v>0.32300000000000001</v>
      </c>
      <c r="D93" s="2" t="s">
        <v>101</v>
      </c>
      <c r="E93" s="2">
        <v>0.41</v>
      </c>
      <c r="F93" s="2" t="s">
        <v>79</v>
      </c>
      <c r="G93" s="2">
        <v>0.26600000000000001</v>
      </c>
      <c r="H93" s="2" t="s">
        <v>110</v>
      </c>
      <c r="I93" s="1">
        <f t="shared" si="0"/>
        <v>0.99899999999999989</v>
      </c>
      <c r="J93" s="6">
        <v>5.0800000000000002E-5</v>
      </c>
      <c r="K93" s="1" t="s">
        <v>394</v>
      </c>
      <c r="L93" s="1" t="s">
        <v>394</v>
      </c>
      <c r="M93" s="21" t="s">
        <v>394</v>
      </c>
    </row>
    <row r="94" spans="1:13" ht="14.25" customHeight="1" x14ac:dyDescent="0.35">
      <c r="A94" s="1" t="s">
        <v>239</v>
      </c>
      <c r="C94" s="2">
        <v>0.68799999999999994</v>
      </c>
      <c r="D94" s="2" t="s">
        <v>26</v>
      </c>
      <c r="E94" s="2">
        <v>0.15</v>
      </c>
      <c r="F94" s="2" t="s">
        <v>80</v>
      </c>
      <c r="G94" s="2">
        <v>0.13900000000000001</v>
      </c>
      <c r="H94" s="2" t="s">
        <v>87</v>
      </c>
      <c r="I94" s="1">
        <f t="shared" si="0"/>
        <v>0.97699999999999998</v>
      </c>
      <c r="J94" s="6">
        <v>7.5500000000000003E-4</v>
      </c>
      <c r="K94" s="1" t="s">
        <v>394</v>
      </c>
      <c r="L94" s="1" t="s">
        <v>394</v>
      </c>
      <c r="M94" s="21" t="s">
        <v>394</v>
      </c>
    </row>
    <row r="95" spans="1:13" ht="14.25" customHeight="1" x14ac:dyDescent="0.35">
      <c r="A95" s="1" t="s">
        <v>240</v>
      </c>
      <c r="C95" s="2">
        <v>0.71199999999999997</v>
      </c>
      <c r="D95" s="2" t="s">
        <v>26</v>
      </c>
      <c r="E95" s="2">
        <v>0.128</v>
      </c>
      <c r="F95" s="2" t="s">
        <v>80</v>
      </c>
      <c r="G95" s="2">
        <v>0.14399999999999999</v>
      </c>
      <c r="H95" s="2" t="s">
        <v>87</v>
      </c>
      <c r="I95" s="1">
        <f t="shared" si="0"/>
        <v>0.98399999999999999</v>
      </c>
      <c r="J95" s="6">
        <v>3.9500000000000001E-4</v>
      </c>
      <c r="K95" s="1" t="s">
        <v>394</v>
      </c>
      <c r="L95" s="1" t="s">
        <v>394</v>
      </c>
      <c r="M95" s="21" t="s">
        <v>394</v>
      </c>
    </row>
    <row r="96" spans="1:13" ht="14.25" customHeight="1" x14ac:dyDescent="0.35">
      <c r="A96" s="1" t="s">
        <v>241</v>
      </c>
      <c r="C96" s="2">
        <v>0.68700000000000006</v>
      </c>
      <c r="D96" s="2" t="s">
        <v>26</v>
      </c>
      <c r="E96" s="2">
        <v>0.13900000000000001</v>
      </c>
      <c r="F96" s="2" t="s">
        <v>80</v>
      </c>
      <c r="G96" s="2">
        <v>0.156</v>
      </c>
      <c r="H96" s="2" t="s">
        <v>87</v>
      </c>
      <c r="I96" s="1">
        <f t="shared" si="0"/>
        <v>0.9820000000000001</v>
      </c>
      <c r="J96" s="6">
        <v>4.5899999999999999E-4</v>
      </c>
      <c r="K96" s="1" t="s">
        <v>394</v>
      </c>
      <c r="L96" s="1" t="s">
        <v>394</v>
      </c>
      <c r="M96" s="21" t="s">
        <v>394</v>
      </c>
    </row>
    <row r="97" spans="1:13" ht="14.25" customHeight="1" x14ac:dyDescent="0.35">
      <c r="A97" s="1" t="s">
        <v>242</v>
      </c>
      <c r="C97" s="2">
        <v>0.77900000000000003</v>
      </c>
      <c r="D97" s="2" t="s">
        <v>26</v>
      </c>
      <c r="E97" s="2">
        <v>0.107</v>
      </c>
      <c r="F97" s="2" t="s">
        <v>76</v>
      </c>
      <c r="G97" s="1">
        <v>0.10100000000000001</v>
      </c>
      <c r="H97" s="2" t="s">
        <v>80</v>
      </c>
      <c r="I97" s="1">
        <f t="shared" si="0"/>
        <v>0.9870000000000001</v>
      </c>
      <c r="J97" s="6">
        <v>2.24E-4</v>
      </c>
      <c r="K97" s="1" t="s">
        <v>394</v>
      </c>
      <c r="L97" s="1" t="s">
        <v>394</v>
      </c>
      <c r="M97" s="21" t="s">
        <v>394</v>
      </c>
    </row>
    <row r="98" spans="1:13" ht="14.25" customHeight="1" x14ac:dyDescent="0.35">
      <c r="A98" s="1" t="s">
        <v>243</v>
      </c>
      <c r="C98" s="2">
        <v>0.34300000000000003</v>
      </c>
      <c r="D98" s="2" t="s">
        <v>72</v>
      </c>
      <c r="E98" s="2">
        <v>0.45100000000000001</v>
      </c>
      <c r="F98" s="2" t="s">
        <v>90</v>
      </c>
      <c r="G98" s="2">
        <v>0.21299999999999999</v>
      </c>
      <c r="H98" s="2" t="s">
        <v>97</v>
      </c>
      <c r="I98" s="1">
        <f t="shared" si="0"/>
        <v>1.0070000000000001</v>
      </c>
      <c r="J98" s="6">
        <v>1.47E-4</v>
      </c>
      <c r="K98" s="1" t="s">
        <v>394</v>
      </c>
      <c r="L98" s="1" t="s">
        <v>394</v>
      </c>
      <c r="M98" s="21" t="s">
        <v>394</v>
      </c>
    </row>
    <row r="99" spans="1:13" ht="14.25" customHeight="1" x14ac:dyDescent="0.35">
      <c r="A99" s="1" t="s">
        <v>244</v>
      </c>
      <c r="C99" s="2">
        <v>0.185</v>
      </c>
      <c r="D99" s="2" t="s">
        <v>82</v>
      </c>
      <c r="E99" s="2">
        <v>0.152</v>
      </c>
      <c r="F99" s="2" t="s">
        <v>105</v>
      </c>
      <c r="G99" s="2">
        <v>0.67100000000000004</v>
      </c>
      <c r="H99" s="2" t="s">
        <v>90</v>
      </c>
      <c r="I99" s="1">
        <f t="shared" si="0"/>
        <v>1.008</v>
      </c>
      <c r="J99" s="6">
        <v>3.2699999999999998E-4</v>
      </c>
      <c r="K99" s="1" t="s">
        <v>394</v>
      </c>
      <c r="L99" s="1" t="s">
        <v>394</v>
      </c>
      <c r="M99" s="21" t="s">
        <v>394</v>
      </c>
    </row>
    <row r="100" spans="1:13" ht="14.25" customHeight="1" x14ac:dyDescent="0.35">
      <c r="A100" s="1" t="s">
        <v>245</v>
      </c>
      <c r="C100" s="2">
        <v>5.7000000000000002E-2</v>
      </c>
      <c r="D100" s="2" t="s">
        <v>68</v>
      </c>
      <c r="E100" s="2">
        <v>0.309</v>
      </c>
      <c r="F100" s="2" t="s">
        <v>54</v>
      </c>
      <c r="G100" s="2">
        <v>0.61799999999999999</v>
      </c>
      <c r="H100" s="2" t="s">
        <v>97</v>
      </c>
      <c r="I100" s="1">
        <f t="shared" si="0"/>
        <v>0.9840000000000001</v>
      </c>
      <c r="J100" s="6">
        <v>1.65E-4</v>
      </c>
      <c r="K100" s="1" t="s">
        <v>394</v>
      </c>
      <c r="L100" s="1" t="s">
        <v>394</v>
      </c>
      <c r="M100" s="21" t="s">
        <v>394</v>
      </c>
    </row>
    <row r="101" spans="1:13" ht="14.25" customHeight="1" x14ac:dyDescent="0.35">
      <c r="A101" s="1" t="s">
        <v>246</v>
      </c>
      <c r="C101" s="2">
        <v>5.6000000000000001E-2</v>
      </c>
      <c r="D101" s="2" t="s">
        <v>68</v>
      </c>
      <c r="E101" s="2">
        <v>0.22500000000000001</v>
      </c>
      <c r="F101" s="2" t="s">
        <v>54</v>
      </c>
      <c r="G101" s="2">
        <v>0.72399999999999998</v>
      </c>
      <c r="H101" s="2" t="s">
        <v>97</v>
      </c>
      <c r="I101" s="1">
        <f t="shared" si="0"/>
        <v>1.0049999999999999</v>
      </c>
      <c r="J101" s="6">
        <v>2.2000000000000001E-4</v>
      </c>
      <c r="K101" s="1" t="s">
        <v>394</v>
      </c>
      <c r="L101" s="1" t="s">
        <v>394</v>
      </c>
      <c r="M101" s="21" t="s">
        <v>394</v>
      </c>
    </row>
    <row r="102" spans="1:13" ht="14.25" customHeight="1" x14ac:dyDescent="0.35">
      <c r="A102" s="1"/>
      <c r="M102" s="21"/>
    </row>
    <row r="103" spans="1:13" ht="14.25" customHeight="1" x14ac:dyDescent="0.35">
      <c r="A103" s="1"/>
      <c r="D103" s="2" t="str">
        <f t="shared" ref="D103:D105" si="1">IF(D3="ferrosmectite_borch","Other",IF(D3=$D$4,"yes","no"))</f>
        <v>no</v>
      </c>
    </row>
    <row r="104" spans="1:13" ht="14.25" customHeight="1" x14ac:dyDescent="0.35">
      <c r="A104" s="1"/>
      <c r="D104" s="1" t="str">
        <f t="shared" si="1"/>
        <v>yes</v>
      </c>
    </row>
    <row r="105" spans="1:13" ht="14.25" customHeight="1" x14ac:dyDescent="0.35">
      <c r="A105" s="1"/>
      <c r="D105" s="1" t="str">
        <f t="shared" si="1"/>
        <v>no</v>
      </c>
    </row>
    <row r="106" spans="1:13" ht="14.25" customHeight="1" x14ac:dyDescent="0.35">
      <c r="A106" s="1"/>
    </row>
    <row r="107" spans="1:13" ht="14.25" customHeight="1" x14ac:dyDescent="0.35">
      <c r="A107" s="1"/>
    </row>
    <row r="108" spans="1:13" ht="14.25" customHeight="1" x14ac:dyDescent="0.35">
      <c r="A108" s="1"/>
    </row>
    <row r="109" spans="1:13" ht="14.25" customHeight="1" x14ac:dyDescent="0.35">
      <c r="A109" s="1"/>
    </row>
    <row r="110" spans="1:13" ht="14.25" customHeight="1" x14ac:dyDescent="0.35">
      <c r="A110" s="1"/>
    </row>
    <row r="111" spans="1:13" ht="14.25" customHeight="1" x14ac:dyDescent="0.35">
      <c r="A111" s="1"/>
    </row>
    <row r="112" spans="1:13" ht="14.25" customHeight="1" x14ac:dyDescent="0.35">
      <c r="A112" s="1"/>
    </row>
    <row r="113" spans="1:1" ht="14.25" customHeight="1" x14ac:dyDescent="0.35">
      <c r="A113" s="1"/>
    </row>
    <row r="114" spans="1:1" ht="14.25" customHeight="1" x14ac:dyDescent="0.35">
      <c r="A114" s="1"/>
    </row>
    <row r="115" spans="1:1" ht="14.25" customHeight="1" x14ac:dyDescent="0.35">
      <c r="A115" s="1"/>
    </row>
    <row r="116" spans="1:1" ht="14.25" customHeight="1" x14ac:dyDescent="0.35">
      <c r="A116" s="1"/>
    </row>
    <row r="117" spans="1:1" ht="14.25" customHeight="1" x14ac:dyDescent="0.35">
      <c r="A117" s="1"/>
    </row>
    <row r="118" spans="1:1" ht="14.25" customHeight="1" x14ac:dyDescent="0.35">
      <c r="A118" s="1"/>
    </row>
    <row r="119" spans="1:1" ht="14.25" customHeight="1" x14ac:dyDescent="0.35">
      <c r="A119" s="1"/>
    </row>
    <row r="120" spans="1:1" ht="14.25" customHeight="1" x14ac:dyDescent="0.35">
      <c r="A120" s="1"/>
    </row>
    <row r="121" spans="1:1" ht="14.25" customHeight="1" x14ac:dyDescent="0.35">
      <c r="A121" s="1"/>
    </row>
    <row r="122" spans="1:1" ht="14.25" customHeight="1" x14ac:dyDescent="0.35">
      <c r="A122" s="1"/>
    </row>
    <row r="123" spans="1:1" ht="14.25" customHeight="1" x14ac:dyDescent="0.35">
      <c r="A123" s="1"/>
    </row>
    <row r="124" spans="1:1" ht="14.25" customHeight="1" x14ac:dyDescent="0.35">
      <c r="A124" s="1"/>
    </row>
    <row r="125" spans="1:1" ht="14.25" customHeight="1" x14ac:dyDescent="0.35">
      <c r="A125" s="1"/>
    </row>
    <row r="126" spans="1:1" ht="14.25" customHeight="1" x14ac:dyDescent="0.35">
      <c r="A126" s="1"/>
    </row>
    <row r="127" spans="1:1" ht="14.25" customHeight="1" x14ac:dyDescent="0.35">
      <c r="A127" s="1"/>
    </row>
    <row r="128" spans="1:1" ht="14.25" customHeight="1" x14ac:dyDescent="0.35">
      <c r="A128" s="1"/>
    </row>
    <row r="129" spans="1:1" ht="14.25" customHeight="1" x14ac:dyDescent="0.35">
      <c r="A129" s="1"/>
    </row>
    <row r="130" spans="1:1" ht="14.25" customHeight="1" x14ac:dyDescent="0.35">
      <c r="A130" s="1"/>
    </row>
    <row r="131" spans="1:1" ht="14.25" customHeight="1" x14ac:dyDescent="0.35">
      <c r="A131" s="1"/>
    </row>
    <row r="132" spans="1:1" ht="14.25" customHeight="1" x14ac:dyDescent="0.35">
      <c r="A132" s="1"/>
    </row>
    <row r="133" spans="1:1" ht="14.25" customHeight="1" x14ac:dyDescent="0.35">
      <c r="A133" s="1"/>
    </row>
    <row r="134" spans="1:1" ht="14.25" customHeight="1" x14ac:dyDescent="0.35">
      <c r="A134" s="1"/>
    </row>
    <row r="135" spans="1:1" ht="14.25" customHeight="1" x14ac:dyDescent="0.35">
      <c r="A135" s="1"/>
    </row>
    <row r="136" spans="1:1" ht="14.25" customHeight="1" x14ac:dyDescent="0.35">
      <c r="A136" s="1"/>
    </row>
    <row r="137" spans="1:1" ht="14.25" customHeight="1" x14ac:dyDescent="0.35">
      <c r="A137" s="1"/>
    </row>
    <row r="138" spans="1:1" ht="14.25" customHeight="1" x14ac:dyDescent="0.35">
      <c r="A138" s="1"/>
    </row>
    <row r="139" spans="1:1" ht="14.25" customHeight="1" x14ac:dyDescent="0.35">
      <c r="A139" s="1"/>
    </row>
    <row r="140" spans="1:1" ht="14.25" customHeight="1" x14ac:dyDescent="0.35">
      <c r="A140" s="1"/>
    </row>
    <row r="141" spans="1:1" ht="14.25" customHeight="1" x14ac:dyDescent="0.35">
      <c r="A141" s="1"/>
    </row>
    <row r="142" spans="1:1" ht="14.25" customHeight="1" x14ac:dyDescent="0.35">
      <c r="A142" s="1"/>
    </row>
    <row r="143" spans="1:1" ht="14.25" customHeight="1" x14ac:dyDescent="0.35">
      <c r="A143" s="1"/>
    </row>
    <row r="144" spans="1:1" ht="14.25" customHeight="1" x14ac:dyDescent="0.35">
      <c r="A144" s="1"/>
    </row>
    <row r="145" spans="1:1" ht="14.25" customHeight="1" x14ac:dyDescent="0.35">
      <c r="A145" s="1"/>
    </row>
    <row r="146" spans="1:1" ht="14.25" customHeight="1" x14ac:dyDescent="0.35">
      <c r="A146" s="1"/>
    </row>
    <row r="147" spans="1:1" ht="14.25" customHeight="1" x14ac:dyDescent="0.35">
      <c r="A147" s="1"/>
    </row>
    <row r="148" spans="1:1" ht="14.25" customHeight="1" x14ac:dyDescent="0.35">
      <c r="A148" s="1"/>
    </row>
    <row r="149" spans="1:1" ht="14.25" customHeight="1" x14ac:dyDescent="0.35">
      <c r="A149" s="1"/>
    </row>
    <row r="150" spans="1:1" ht="14.25" customHeight="1" x14ac:dyDescent="0.35">
      <c r="A150" s="1"/>
    </row>
    <row r="151" spans="1:1" ht="14.25" customHeight="1" x14ac:dyDescent="0.35">
      <c r="A151" s="1"/>
    </row>
    <row r="152" spans="1:1" ht="14.25" customHeight="1" x14ac:dyDescent="0.35">
      <c r="A152" s="1"/>
    </row>
    <row r="153" spans="1:1" ht="14.25" customHeight="1" x14ac:dyDescent="0.35">
      <c r="A153" s="1"/>
    </row>
    <row r="154" spans="1:1" ht="14.25" customHeight="1" x14ac:dyDescent="0.35">
      <c r="A154" s="1"/>
    </row>
    <row r="155" spans="1:1" ht="14.25" customHeight="1" x14ac:dyDescent="0.35">
      <c r="A155" s="1"/>
    </row>
    <row r="156" spans="1:1" ht="14.25" customHeight="1" x14ac:dyDescent="0.35">
      <c r="A156" s="1"/>
    </row>
    <row r="157" spans="1:1" ht="14.25" customHeight="1" x14ac:dyDescent="0.35">
      <c r="A157" s="1"/>
    </row>
    <row r="158" spans="1:1" ht="14.25" customHeight="1" x14ac:dyDescent="0.35">
      <c r="A158" s="1"/>
    </row>
    <row r="159" spans="1:1" ht="14.25" customHeight="1" x14ac:dyDescent="0.35">
      <c r="A159" s="1"/>
    </row>
    <row r="160" spans="1:1" ht="14.25" customHeight="1" x14ac:dyDescent="0.35">
      <c r="A160" s="1"/>
    </row>
    <row r="161" spans="1:1" ht="14.25" customHeight="1" x14ac:dyDescent="0.35">
      <c r="A161" s="1"/>
    </row>
    <row r="162" spans="1:1" ht="14.25" customHeight="1" x14ac:dyDescent="0.35">
      <c r="A162" s="1"/>
    </row>
    <row r="163" spans="1:1" ht="14.25" customHeight="1" x14ac:dyDescent="0.35">
      <c r="A163" s="1"/>
    </row>
    <row r="164" spans="1:1" ht="14.25" customHeight="1" x14ac:dyDescent="0.35">
      <c r="A164" s="1"/>
    </row>
    <row r="165" spans="1:1" ht="14.25" customHeight="1" x14ac:dyDescent="0.35">
      <c r="A165" s="1"/>
    </row>
    <row r="166" spans="1:1" ht="14.25" customHeight="1" x14ac:dyDescent="0.35">
      <c r="A166" s="1"/>
    </row>
    <row r="167" spans="1:1" ht="14.25" customHeight="1" x14ac:dyDescent="0.35">
      <c r="A167" s="1"/>
    </row>
    <row r="168" spans="1:1" ht="14.25" customHeight="1" x14ac:dyDescent="0.35">
      <c r="A168" s="1"/>
    </row>
    <row r="169" spans="1:1" ht="14.25" customHeight="1" x14ac:dyDescent="0.35">
      <c r="A169" s="1"/>
    </row>
    <row r="170" spans="1:1" ht="14.25" customHeight="1" x14ac:dyDescent="0.35">
      <c r="A170" s="1"/>
    </row>
    <row r="171" spans="1:1" ht="14.25" customHeight="1" x14ac:dyDescent="0.35">
      <c r="A171" s="1"/>
    </row>
    <row r="172" spans="1:1" ht="14.25" customHeight="1" x14ac:dyDescent="0.35">
      <c r="A172" s="1"/>
    </row>
    <row r="173" spans="1:1" ht="14.25" customHeight="1" x14ac:dyDescent="0.35">
      <c r="A173" s="1"/>
    </row>
    <row r="174" spans="1:1" ht="14.25" customHeight="1" x14ac:dyDescent="0.35">
      <c r="A174" s="1"/>
    </row>
    <row r="175" spans="1:1" ht="14.25" customHeight="1" x14ac:dyDescent="0.35">
      <c r="A175" s="1"/>
    </row>
    <row r="176" spans="1:1" ht="14.25" customHeight="1" x14ac:dyDescent="0.35">
      <c r="A176" s="1"/>
    </row>
    <row r="177" spans="1:1" ht="14.25" customHeight="1" x14ac:dyDescent="0.35">
      <c r="A177" s="1"/>
    </row>
    <row r="178" spans="1:1" ht="14.25" customHeight="1" x14ac:dyDescent="0.35">
      <c r="A178" s="1"/>
    </row>
    <row r="179" spans="1:1" ht="14.25" customHeight="1" x14ac:dyDescent="0.35">
      <c r="A179" s="1"/>
    </row>
    <row r="180" spans="1:1" ht="14.25" customHeight="1" x14ac:dyDescent="0.35">
      <c r="A180" s="1"/>
    </row>
    <row r="181" spans="1:1" ht="14.25" customHeight="1" x14ac:dyDescent="0.35">
      <c r="A181" s="1"/>
    </row>
    <row r="182" spans="1:1" ht="14.25" customHeight="1" x14ac:dyDescent="0.35">
      <c r="A182" s="1"/>
    </row>
    <row r="183" spans="1:1" ht="14.25" customHeight="1" x14ac:dyDescent="0.35">
      <c r="A183" s="1"/>
    </row>
    <row r="184" spans="1:1" ht="14.25" customHeight="1" x14ac:dyDescent="0.35">
      <c r="A184" s="1"/>
    </row>
    <row r="185" spans="1:1" ht="14.25" customHeight="1" x14ac:dyDescent="0.35">
      <c r="A185" s="1"/>
    </row>
    <row r="186" spans="1:1" ht="14.25" customHeight="1" x14ac:dyDescent="0.35">
      <c r="A186" s="1"/>
    </row>
    <row r="187" spans="1:1" ht="14.25" customHeight="1" x14ac:dyDescent="0.35">
      <c r="A187" s="1"/>
    </row>
    <row r="188" spans="1:1" ht="14.25" customHeight="1" x14ac:dyDescent="0.35">
      <c r="A188" s="1"/>
    </row>
    <row r="189" spans="1:1" ht="14.25" customHeight="1" x14ac:dyDescent="0.35">
      <c r="A189" s="1"/>
    </row>
    <row r="190" spans="1:1" ht="14.25" customHeight="1" x14ac:dyDescent="0.35">
      <c r="A190" s="1"/>
    </row>
    <row r="191" spans="1:1" ht="14.25" customHeight="1" x14ac:dyDescent="0.35">
      <c r="A191" s="1"/>
    </row>
    <row r="192" spans="1:1" ht="14.25" customHeight="1" x14ac:dyDescent="0.35">
      <c r="A192" s="1"/>
    </row>
    <row r="193" spans="1:1" ht="14.25" customHeight="1" x14ac:dyDescent="0.35">
      <c r="A193" s="1"/>
    </row>
    <row r="194" spans="1:1" ht="14.25" customHeight="1" x14ac:dyDescent="0.35">
      <c r="A194" s="1"/>
    </row>
    <row r="195" spans="1:1" ht="14.25" customHeight="1" x14ac:dyDescent="0.35">
      <c r="A195" s="1"/>
    </row>
    <row r="196" spans="1:1" ht="14.25" customHeight="1" x14ac:dyDescent="0.35">
      <c r="A196" s="1"/>
    </row>
    <row r="197" spans="1:1" ht="14.25" customHeight="1" x14ac:dyDescent="0.35">
      <c r="A197" s="1"/>
    </row>
    <row r="198" spans="1:1" ht="14.25" customHeight="1" x14ac:dyDescent="0.35">
      <c r="A198" s="1"/>
    </row>
    <row r="199" spans="1:1" ht="14.25" customHeight="1" x14ac:dyDescent="0.35">
      <c r="A199" s="1"/>
    </row>
    <row r="200" spans="1:1" ht="14.25" customHeight="1" x14ac:dyDescent="0.35">
      <c r="A200" s="1"/>
    </row>
    <row r="201" spans="1:1" ht="14.25" customHeight="1" x14ac:dyDescent="0.35">
      <c r="A201" s="1"/>
    </row>
    <row r="202" spans="1:1" ht="14.25" customHeight="1" x14ac:dyDescent="0.35">
      <c r="A202" s="1"/>
    </row>
    <row r="203" spans="1:1" ht="14.25" customHeight="1" x14ac:dyDescent="0.35">
      <c r="A203" s="1"/>
    </row>
    <row r="204" spans="1:1" ht="14.25" customHeight="1" x14ac:dyDescent="0.35">
      <c r="A204" s="1"/>
    </row>
    <row r="205" spans="1:1" ht="14.25" customHeight="1" x14ac:dyDescent="0.35">
      <c r="A205" s="1"/>
    </row>
    <row r="206" spans="1:1" ht="14.25" customHeight="1" x14ac:dyDescent="0.35">
      <c r="A206" s="1"/>
    </row>
    <row r="207" spans="1:1" ht="14.25" customHeight="1" x14ac:dyDescent="0.35">
      <c r="A207" s="1"/>
    </row>
    <row r="208" spans="1:1" ht="14.25" customHeight="1" x14ac:dyDescent="0.35">
      <c r="A208" s="1"/>
    </row>
    <row r="209" spans="1:1" ht="14.25" customHeight="1" x14ac:dyDescent="0.35">
      <c r="A209" s="1"/>
    </row>
    <row r="210" spans="1:1" ht="14.25" customHeight="1" x14ac:dyDescent="0.35">
      <c r="A210" s="1"/>
    </row>
    <row r="211" spans="1:1" ht="14.25" customHeight="1" x14ac:dyDescent="0.35">
      <c r="A211" s="1"/>
    </row>
    <row r="212" spans="1:1" ht="14.25" customHeight="1" x14ac:dyDescent="0.35">
      <c r="A212" s="1"/>
    </row>
    <row r="213" spans="1:1" ht="14.25" customHeight="1" x14ac:dyDescent="0.35">
      <c r="A213" s="1"/>
    </row>
    <row r="214" spans="1:1" ht="14.25" customHeight="1" x14ac:dyDescent="0.35">
      <c r="A214" s="1"/>
    </row>
    <row r="215" spans="1:1" ht="14.25" customHeight="1" x14ac:dyDescent="0.35">
      <c r="A215" s="1"/>
    </row>
    <row r="216" spans="1:1" ht="14.25" customHeight="1" x14ac:dyDescent="0.35">
      <c r="A216" s="1"/>
    </row>
    <row r="217" spans="1:1" ht="14.25" customHeight="1" x14ac:dyDescent="0.35">
      <c r="A217" s="1"/>
    </row>
    <row r="218" spans="1:1" ht="14.25" customHeight="1" x14ac:dyDescent="0.35">
      <c r="A218" s="1"/>
    </row>
    <row r="219" spans="1:1" ht="14.25" customHeight="1" x14ac:dyDescent="0.35">
      <c r="A219" s="1"/>
    </row>
    <row r="220" spans="1:1" ht="14.25" customHeight="1" x14ac:dyDescent="0.35">
      <c r="A220" s="1"/>
    </row>
    <row r="221" spans="1:1" ht="14.25" customHeight="1" x14ac:dyDescent="0.35">
      <c r="A221" s="1"/>
    </row>
    <row r="222" spans="1:1" ht="14.25" customHeight="1" x14ac:dyDescent="0.35">
      <c r="A222" s="1"/>
    </row>
    <row r="223" spans="1:1" ht="14.25" customHeight="1" x14ac:dyDescent="0.35">
      <c r="A223" s="1"/>
    </row>
    <row r="224" spans="1:1" ht="14.25" customHeight="1" x14ac:dyDescent="0.35">
      <c r="A224" s="1"/>
    </row>
    <row r="225" spans="1:1" ht="14.25" customHeight="1" x14ac:dyDescent="0.35">
      <c r="A225" s="1"/>
    </row>
    <row r="226" spans="1:1" ht="14.25" customHeight="1" x14ac:dyDescent="0.35">
      <c r="A226" s="1"/>
    </row>
    <row r="227" spans="1:1" ht="14.25" customHeight="1" x14ac:dyDescent="0.35">
      <c r="A227" s="1"/>
    </row>
    <row r="228" spans="1:1" ht="14.25" customHeight="1" x14ac:dyDescent="0.35">
      <c r="A228" s="1"/>
    </row>
    <row r="229" spans="1:1" ht="14.25" customHeight="1" x14ac:dyDescent="0.35">
      <c r="A229" s="1"/>
    </row>
    <row r="230" spans="1:1" ht="14.25" customHeight="1" x14ac:dyDescent="0.35">
      <c r="A230" s="1"/>
    </row>
    <row r="231" spans="1:1" ht="14.25" customHeight="1" x14ac:dyDescent="0.35">
      <c r="A231" s="1"/>
    </row>
    <row r="232" spans="1:1" ht="14.25" customHeight="1" x14ac:dyDescent="0.35">
      <c r="A232" s="1"/>
    </row>
    <row r="233" spans="1:1" ht="14.25" customHeight="1" x14ac:dyDescent="0.35">
      <c r="A233" s="1"/>
    </row>
    <row r="234" spans="1:1" ht="14.25" customHeight="1" x14ac:dyDescent="0.35">
      <c r="A234" s="1"/>
    </row>
    <row r="235" spans="1:1" ht="14.25" customHeight="1" x14ac:dyDescent="0.35">
      <c r="A235" s="1"/>
    </row>
    <row r="236" spans="1:1" ht="14.25" customHeight="1" x14ac:dyDescent="0.35">
      <c r="A236" s="1"/>
    </row>
    <row r="237" spans="1:1" ht="14.25" customHeight="1" x14ac:dyDescent="0.35">
      <c r="A237" s="1"/>
    </row>
    <row r="238" spans="1:1" ht="14.25" customHeight="1" x14ac:dyDescent="0.35">
      <c r="A238" s="1"/>
    </row>
    <row r="239" spans="1:1" ht="14.25" customHeight="1" x14ac:dyDescent="0.35">
      <c r="A239" s="1"/>
    </row>
    <row r="240" spans="1:1" ht="14.25" customHeight="1" x14ac:dyDescent="0.35">
      <c r="A240" s="1"/>
    </row>
    <row r="241" spans="1:1" ht="14.25" customHeight="1" x14ac:dyDescent="0.35">
      <c r="A241" s="1"/>
    </row>
    <row r="242" spans="1:1" ht="14.25" customHeight="1" x14ac:dyDescent="0.35">
      <c r="A242" s="1"/>
    </row>
    <row r="243" spans="1:1" ht="14.25" customHeight="1" x14ac:dyDescent="0.35">
      <c r="A243" s="1"/>
    </row>
    <row r="244" spans="1:1" ht="14.25" customHeight="1" x14ac:dyDescent="0.35">
      <c r="A244" s="1"/>
    </row>
    <row r="245" spans="1:1" ht="14.25" customHeight="1" x14ac:dyDescent="0.35">
      <c r="A245" s="1"/>
    </row>
    <row r="246" spans="1:1" ht="14.25" customHeight="1" x14ac:dyDescent="0.35">
      <c r="A246" s="1"/>
    </row>
    <row r="247" spans="1:1" ht="14.25" customHeight="1" x14ac:dyDescent="0.35">
      <c r="A247" s="1"/>
    </row>
    <row r="248" spans="1:1" ht="14.25" customHeight="1" x14ac:dyDescent="0.35">
      <c r="A248" s="1"/>
    </row>
    <row r="249" spans="1:1" ht="14.25" customHeight="1" x14ac:dyDescent="0.35">
      <c r="A249" s="1"/>
    </row>
    <row r="250" spans="1:1" ht="14.25" customHeight="1" x14ac:dyDescent="0.35">
      <c r="A250" s="1"/>
    </row>
    <row r="251" spans="1:1" ht="14.25" customHeight="1" x14ac:dyDescent="0.35">
      <c r="A251" s="1"/>
    </row>
    <row r="252" spans="1:1" ht="14.25" customHeight="1" x14ac:dyDescent="0.35">
      <c r="A252" s="1"/>
    </row>
    <row r="253" spans="1:1" ht="14.25" customHeight="1" x14ac:dyDescent="0.35">
      <c r="A253" s="1"/>
    </row>
    <row r="254" spans="1:1" ht="14.25" customHeight="1" x14ac:dyDescent="0.35">
      <c r="A254" s="1"/>
    </row>
    <row r="255" spans="1:1" ht="14.25" customHeight="1" x14ac:dyDescent="0.35">
      <c r="A255" s="1"/>
    </row>
    <row r="256" spans="1:1" ht="14.25" customHeight="1" x14ac:dyDescent="0.35">
      <c r="A256" s="1"/>
    </row>
    <row r="257" spans="1:1" ht="14.25" customHeight="1" x14ac:dyDescent="0.35">
      <c r="A257" s="1"/>
    </row>
    <row r="258" spans="1:1" ht="14.25" customHeight="1" x14ac:dyDescent="0.35">
      <c r="A258" s="1"/>
    </row>
    <row r="259" spans="1:1" ht="14.25" customHeight="1" x14ac:dyDescent="0.35">
      <c r="A259" s="1"/>
    </row>
    <row r="260" spans="1:1" ht="14.25" customHeight="1" x14ac:dyDescent="0.35">
      <c r="A260" s="1"/>
    </row>
    <row r="261" spans="1:1" ht="14.25" customHeight="1" x14ac:dyDescent="0.35">
      <c r="A261" s="1"/>
    </row>
    <row r="262" spans="1:1" ht="14.25" customHeight="1" x14ac:dyDescent="0.35">
      <c r="A262" s="1"/>
    </row>
    <row r="263" spans="1:1" ht="14.25" customHeight="1" x14ac:dyDescent="0.35">
      <c r="A263" s="1"/>
    </row>
    <row r="264" spans="1:1" ht="14.25" customHeight="1" x14ac:dyDescent="0.35">
      <c r="A264" s="1"/>
    </row>
    <row r="265" spans="1:1" ht="14.25" customHeight="1" x14ac:dyDescent="0.35">
      <c r="A265" s="1"/>
    </row>
    <row r="266" spans="1:1" ht="14.25" customHeight="1" x14ac:dyDescent="0.35">
      <c r="A266" s="1"/>
    </row>
    <row r="267" spans="1:1" ht="14.25" customHeight="1" x14ac:dyDescent="0.35">
      <c r="A267" s="1"/>
    </row>
    <row r="268" spans="1:1" ht="14.25" customHeight="1" x14ac:dyDescent="0.35">
      <c r="A268" s="1"/>
    </row>
    <row r="269" spans="1:1" ht="14.25" customHeight="1" x14ac:dyDescent="0.35">
      <c r="A269" s="1"/>
    </row>
    <row r="270" spans="1:1" ht="14.25" customHeight="1" x14ac:dyDescent="0.35">
      <c r="A270" s="1"/>
    </row>
    <row r="271" spans="1:1" ht="14.25" customHeight="1" x14ac:dyDescent="0.35">
      <c r="A271" s="1"/>
    </row>
    <row r="272" spans="1:1" ht="14.25" customHeight="1" x14ac:dyDescent="0.35">
      <c r="A272" s="1"/>
    </row>
    <row r="273" spans="1:1" ht="14.25" customHeight="1" x14ac:dyDescent="0.35">
      <c r="A273" s="1"/>
    </row>
    <row r="274" spans="1:1" ht="14.25" customHeight="1" x14ac:dyDescent="0.35">
      <c r="A274" s="1"/>
    </row>
    <row r="275" spans="1:1" ht="14.25" customHeight="1" x14ac:dyDescent="0.35">
      <c r="A275" s="1"/>
    </row>
    <row r="276" spans="1:1" ht="14.25" customHeight="1" x14ac:dyDescent="0.35">
      <c r="A276" s="1"/>
    </row>
    <row r="277" spans="1:1" ht="14.25" customHeight="1" x14ac:dyDescent="0.35">
      <c r="A277" s="1"/>
    </row>
    <row r="278" spans="1:1" ht="14.25" customHeight="1" x14ac:dyDescent="0.35">
      <c r="A278" s="1"/>
    </row>
    <row r="279" spans="1:1" ht="14.25" customHeight="1" x14ac:dyDescent="0.35">
      <c r="A279" s="1"/>
    </row>
    <row r="280" spans="1:1" ht="14.25" customHeight="1" x14ac:dyDescent="0.35">
      <c r="A280" s="1"/>
    </row>
    <row r="281" spans="1:1" ht="14.25" customHeight="1" x14ac:dyDescent="0.35">
      <c r="A281" s="1"/>
    </row>
    <row r="282" spans="1:1" ht="14.25" customHeight="1" x14ac:dyDescent="0.35">
      <c r="A282" s="1"/>
    </row>
    <row r="283" spans="1:1" ht="14.25" customHeight="1" x14ac:dyDescent="0.35">
      <c r="A283" s="1"/>
    </row>
    <row r="284" spans="1:1" ht="14.25" customHeight="1" x14ac:dyDescent="0.35">
      <c r="A284" s="1"/>
    </row>
    <row r="285" spans="1:1" ht="14.25" customHeight="1" x14ac:dyDescent="0.35">
      <c r="A285" s="1"/>
    </row>
    <row r="286" spans="1:1" ht="14.25" customHeight="1" x14ac:dyDescent="0.35">
      <c r="A286" s="1"/>
    </row>
    <row r="287" spans="1:1" ht="14.25" customHeight="1" x14ac:dyDescent="0.35">
      <c r="A287" s="1"/>
    </row>
    <row r="288" spans="1:1" ht="14.25" customHeight="1" x14ac:dyDescent="0.35">
      <c r="A288" s="1"/>
    </row>
    <row r="289" spans="1:1" ht="14.25" customHeight="1" x14ac:dyDescent="0.35">
      <c r="A289" s="1"/>
    </row>
    <row r="290" spans="1:1" ht="14.25" customHeight="1" x14ac:dyDescent="0.35">
      <c r="A290" s="1"/>
    </row>
    <row r="291" spans="1:1" ht="14.25" customHeight="1" x14ac:dyDescent="0.35">
      <c r="A291" s="1"/>
    </row>
    <row r="292" spans="1:1" ht="14.25" customHeight="1" x14ac:dyDescent="0.35">
      <c r="A292" s="1"/>
    </row>
    <row r="293" spans="1:1" ht="14.25" customHeight="1" x14ac:dyDescent="0.35">
      <c r="A293" s="1"/>
    </row>
    <row r="294" spans="1:1" ht="14.25" customHeight="1" x14ac:dyDescent="0.35">
      <c r="A294" s="1"/>
    </row>
    <row r="295" spans="1:1" ht="14.25" customHeight="1" x14ac:dyDescent="0.35">
      <c r="A295" s="1"/>
    </row>
    <row r="296" spans="1:1" ht="14.25" customHeight="1" x14ac:dyDescent="0.35">
      <c r="A296" s="1"/>
    </row>
    <row r="297" spans="1:1" ht="14.25" customHeight="1" x14ac:dyDescent="0.35">
      <c r="A297" s="1"/>
    </row>
    <row r="298" spans="1:1" ht="14.25" customHeight="1" x14ac:dyDescent="0.35">
      <c r="A298" s="1"/>
    </row>
    <row r="299" spans="1:1" ht="14.25" customHeight="1" x14ac:dyDescent="0.35">
      <c r="A299" s="1"/>
    </row>
    <row r="300" spans="1:1" ht="14.25" customHeight="1" x14ac:dyDescent="0.35">
      <c r="A300" s="1"/>
    </row>
    <row r="301" spans="1:1" ht="14.25" customHeight="1" x14ac:dyDescent="0.35">
      <c r="A301" s="1"/>
    </row>
    <row r="302" spans="1:1" ht="14.25" customHeight="1" x14ac:dyDescent="0.35">
      <c r="A302" s="1"/>
    </row>
    <row r="303" spans="1:1" ht="14.25" customHeight="1" x14ac:dyDescent="0.35">
      <c r="A303" s="1"/>
    </row>
    <row r="304" spans="1:1" ht="14.25" customHeight="1" x14ac:dyDescent="0.35">
      <c r="A304" s="1"/>
    </row>
    <row r="305" spans="1:1" ht="14.25" customHeight="1" x14ac:dyDescent="0.35">
      <c r="A305" s="1"/>
    </row>
    <row r="306" spans="1:1" ht="14.25" customHeight="1" x14ac:dyDescent="0.35">
      <c r="A306" s="1"/>
    </row>
    <row r="307" spans="1:1" ht="14.25" customHeight="1" x14ac:dyDescent="0.35">
      <c r="A307" s="1"/>
    </row>
    <row r="308" spans="1:1" ht="14.25" customHeight="1" x14ac:dyDescent="0.35">
      <c r="A308" s="1"/>
    </row>
    <row r="309" spans="1:1" ht="14.25" customHeight="1" x14ac:dyDescent="0.35">
      <c r="A309" s="1"/>
    </row>
    <row r="310" spans="1:1" ht="14.25" customHeight="1" x14ac:dyDescent="0.35">
      <c r="A310" s="1"/>
    </row>
    <row r="311" spans="1:1" ht="14.25" customHeight="1" x14ac:dyDescent="0.35">
      <c r="A311" s="1"/>
    </row>
    <row r="312" spans="1:1" ht="14.25" customHeight="1" x14ac:dyDescent="0.35">
      <c r="A312" s="1"/>
    </row>
    <row r="313" spans="1:1" ht="14.25" customHeight="1" x14ac:dyDescent="0.35">
      <c r="A313" s="1"/>
    </row>
    <row r="314" spans="1:1" ht="14.25" customHeight="1" x14ac:dyDescent="0.35">
      <c r="A314" s="1"/>
    </row>
    <row r="315" spans="1:1" ht="14.25" customHeight="1" x14ac:dyDescent="0.35">
      <c r="A315" s="1"/>
    </row>
    <row r="316" spans="1:1" ht="14.25" customHeight="1" x14ac:dyDescent="0.35">
      <c r="A316" s="1"/>
    </row>
    <row r="317" spans="1:1" ht="14.25" customHeight="1" x14ac:dyDescent="0.35">
      <c r="A317" s="1"/>
    </row>
    <row r="318" spans="1:1" ht="14.25" customHeight="1" x14ac:dyDescent="0.35">
      <c r="A318" s="1"/>
    </row>
    <row r="319" spans="1:1" ht="14.25" customHeight="1" x14ac:dyDescent="0.35">
      <c r="A319" s="1"/>
    </row>
    <row r="320" spans="1:1" ht="14.25" customHeight="1" x14ac:dyDescent="0.35">
      <c r="A320" s="1"/>
    </row>
    <row r="321" spans="1:1" ht="14.25" customHeight="1" x14ac:dyDescent="0.35">
      <c r="A321" s="1"/>
    </row>
    <row r="322" spans="1:1" ht="14.25" customHeight="1" x14ac:dyDescent="0.35">
      <c r="A322" s="1"/>
    </row>
    <row r="323" spans="1:1" ht="14.25" customHeight="1" x14ac:dyDescent="0.35">
      <c r="A323" s="1"/>
    </row>
    <row r="324" spans="1:1" ht="14.25" customHeight="1" x14ac:dyDescent="0.35">
      <c r="A324" s="1"/>
    </row>
    <row r="325" spans="1:1" ht="14.25" customHeight="1" x14ac:dyDescent="0.35">
      <c r="A325" s="1"/>
    </row>
    <row r="326" spans="1:1" ht="14.25" customHeight="1" x14ac:dyDescent="0.35">
      <c r="A326" s="1"/>
    </row>
    <row r="327" spans="1:1" ht="14.25" customHeight="1" x14ac:dyDescent="0.35">
      <c r="A327" s="1"/>
    </row>
    <row r="328" spans="1:1" ht="14.25" customHeight="1" x14ac:dyDescent="0.35">
      <c r="A328" s="1"/>
    </row>
    <row r="329" spans="1:1" ht="14.25" customHeight="1" x14ac:dyDescent="0.35">
      <c r="A329" s="1"/>
    </row>
    <row r="330" spans="1:1" ht="14.25" customHeight="1" x14ac:dyDescent="0.35">
      <c r="A330" s="1"/>
    </row>
    <row r="331" spans="1:1" ht="14.25" customHeight="1" x14ac:dyDescent="0.35">
      <c r="A331" s="1"/>
    </row>
    <row r="332" spans="1:1" ht="14.25" customHeight="1" x14ac:dyDescent="0.35">
      <c r="A332" s="1"/>
    </row>
    <row r="333" spans="1:1" ht="14.25" customHeight="1" x14ac:dyDescent="0.35">
      <c r="A333" s="1"/>
    </row>
    <row r="334" spans="1:1" ht="14.25" customHeight="1" x14ac:dyDescent="0.35">
      <c r="A334" s="1"/>
    </row>
    <row r="335" spans="1:1" ht="14.25" customHeight="1" x14ac:dyDescent="0.35">
      <c r="A335" s="1"/>
    </row>
    <row r="336" spans="1:1" ht="14.25" customHeight="1" x14ac:dyDescent="0.35">
      <c r="A336" s="1"/>
    </row>
    <row r="337" spans="1:1" ht="14.25" customHeight="1" x14ac:dyDescent="0.35">
      <c r="A337" s="1"/>
    </row>
    <row r="338" spans="1:1" ht="14.25" customHeight="1" x14ac:dyDescent="0.35">
      <c r="A338" s="1"/>
    </row>
    <row r="339" spans="1:1" ht="14.25" customHeight="1" x14ac:dyDescent="0.35">
      <c r="A339" s="1"/>
    </row>
    <row r="340" spans="1:1" ht="14.25" customHeight="1" x14ac:dyDescent="0.35">
      <c r="A340" s="1"/>
    </row>
    <row r="341" spans="1:1" ht="14.25" customHeight="1" x14ac:dyDescent="0.35">
      <c r="A341" s="1"/>
    </row>
    <row r="342" spans="1:1" ht="14.25" customHeight="1" x14ac:dyDescent="0.35">
      <c r="A342" s="1"/>
    </row>
    <row r="343" spans="1:1" ht="14.25" customHeight="1" x14ac:dyDescent="0.35">
      <c r="A343" s="1"/>
    </row>
    <row r="344" spans="1:1" ht="14.25" customHeight="1" x14ac:dyDescent="0.35">
      <c r="A344" s="1"/>
    </row>
    <row r="345" spans="1:1" ht="14.25" customHeight="1" x14ac:dyDescent="0.35">
      <c r="A345" s="1"/>
    </row>
    <row r="346" spans="1:1" ht="14.25" customHeight="1" x14ac:dyDescent="0.35">
      <c r="A346" s="1"/>
    </row>
    <row r="347" spans="1:1" ht="14.25" customHeight="1" x14ac:dyDescent="0.35">
      <c r="A347" s="1"/>
    </row>
    <row r="348" spans="1:1" ht="14.25" customHeight="1" x14ac:dyDescent="0.35">
      <c r="A348" s="1"/>
    </row>
    <row r="349" spans="1:1" ht="14.25" customHeight="1" x14ac:dyDescent="0.35">
      <c r="A349" s="1"/>
    </row>
    <row r="350" spans="1:1" ht="14.25" customHeight="1" x14ac:dyDescent="0.35">
      <c r="A350" s="1"/>
    </row>
    <row r="351" spans="1:1" ht="14.25" customHeight="1" x14ac:dyDescent="0.35">
      <c r="A351" s="1"/>
    </row>
    <row r="352" spans="1:1" ht="14.25" customHeight="1" x14ac:dyDescent="0.35">
      <c r="A352" s="1"/>
    </row>
    <row r="353" spans="1:1" ht="14.25" customHeight="1" x14ac:dyDescent="0.35">
      <c r="A353" s="1"/>
    </row>
    <row r="354" spans="1:1" ht="14.25" customHeight="1" x14ac:dyDescent="0.35">
      <c r="A354" s="1"/>
    </row>
    <row r="355" spans="1:1" ht="14.25" customHeight="1" x14ac:dyDescent="0.35">
      <c r="A355" s="1"/>
    </row>
    <row r="356" spans="1:1" ht="14.25" customHeight="1" x14ac:dyDescent="0.35">
      <c r="A356" s="1"/>
    </row>
    <row r="357" spans="1:1" ht="14.25" customHeight="1" x14ac:dyDescent="0.35">
      <c r="A357" s="1"/>
    </row>
    <row r="358" spans="1:1" ht="14.25" customHeight="1" x14ac:dyDescent="0.35">
      <c r="A358" s="1"/>
    </row>
    <row r="359" spans="1:1" ht="14.25" customHeight="1" x14ac:dyDescent="0.35">
      <c r="A359" s="1"/>
    </row>
    <row r="360" spans="1:1" ht="14.25" customHeight="1" x14ac:dyDescent="0.35">
      <c r="A360" s="1"/>
    </row>
    <row r="361" spans="1:1" ht="14.25" customHeight="1" x14ac:dyDescent="0.35">
      <c r="A361" s="1"/>
    </row>
    <row r="362" spans="1:1" ht="14.25" customHeight="1" x14ac:dyDescent="0.35">
      <c r="A362" s="1"/>
    </row>
    <row r="363" spans="1:1" ht="14.25" customHeight="1" x14ac:dyDescent="0.35">
      <c r="A363" s="1"/>
    </row>
    <row r="364" spans="1:1" ht="14.25" customHeight="1" x14ac:dyDescent="0.35">
      <c r="A364" s="1"/>
    </row>
    <row r="365" spans="1:1" ht="14.25" customHeight="1" x14ac:dyDescent="0.35">
      <c r="A365" s="1"/>
    </row>
    <row r="366" spans="1:1" ht="14.25" customHeight="1" x14ac:dyDescent="0.35">
      <c r="A366" s="1"/>
    </row>
    <row r="367" spans="1:1" ht="14.25" customHeight="1" x14ac:dyDescent="0.35">
      <c r="A367" s="1"/>
    </row>
    <row r="368" spans="1:1" ht="14.25" customHeight="1" x14ac:dyDescent="0.35">
      <c r="A368" s="1"/>
    </row>
    <row r="369" spans="1:1" ht="14.25" customHeight="1" x14ac:dyDescent="0.35">
      <c r="A369" s="1"/>
    </row>
    <row r="370" spans="1:1" ht="14.25" customHeight="1" x14ac:dyDescent="0.35">
      <c r="A370" s="1"/>
    </row>
    <row r="371" spans="1:1" ht="14.25" customHeight="1" x14ac:dyDescent="0.35">
      <c r="A371" s="1"/>
    </row>
    <row r="372" spans="1:1" ht="14.25" customHeight="1" x14ac:dyDescent="0.35">
      <c r="A372" s="1"/>
    </row>
    <row r="373" spans="1:1" ht="14.25" customHeight="1" x14ac:dyDescent="0.35">
      <c r="A373" s="1"/>
    </row>
    <row r="374" spans="1:1" ht="14.25" customHeight="1" x14ac:dyDescent="0.35">
      <c r="A374" s="1"/>
    </row>
    <row r="375" spans="1:1" ht="14.25" customHeight="1" x14ac:dyDescent="0.35">
      <c r="A375" s="1"/>
    </row>
    <row r="376" spans="1:1" ht="14.25" customHeight="1" x14ac:dyDescent="0.35">
      <c r="A376" s="1"/>
    </row>
    <row r="377" spans="1:1" ht="14.25" customHeight="1" x14ac:dyDescent="0.35">
      <c r="A377" s="1"/>
    </row>
    <row r="378" spans="1:1" ht="14.25" customHeight="1" x14ac:dyDescent="0.35">
      <c r="A378" s="1"/>
    </row>
    <row r="379" spans="1:1" ht="14.25" customHeight="1" x14ac:dyDescent="0.35">
      <c r="A379" s="1"/>
    </row>
    <row r="380" spans="1:1" ht="14.25" customHeight="1" x14ac:dyDescent="0.35">
      <c r="A380" s="1"/>
    </row>
    <row r="381" spans="1:1" ht="14.25" customHeight="1" x14ac:dyDescent="0.35">
      <c r="A381" s="1"/>
    </row>
    <row r="382" spans="1:1" ht="14.25" customHeight="1" x14ac:dyDescent="0.35">
      <c r="A382" s="1"/>
    </row>
    <row r="383" spans="1:1" ht="14.25" customHeight="1" x14ac:dyDescent="0.35">
      <c r="A383" s="1"/>
    </row>
    <row r="384" spans="1:1" ht="14.25" customHeight="1" x14ac:dyDescent="0.35">
      <c r="A384" s="1"/>
    </row>
    <row r="385" spans="1:1" ht="14.25" customHeight="1" x14ac:dyDescent="0.35">
      <c r="A385" s="1"/>
    </row>
    <row r="386" spans="1:1" ht="14.25" customHeight="1" x14ac:dyDescent="0.35">
      <c r="A386" s="1"/>
    </row>
    <row r="387" spans="1:1" ht="14.25" customHeight="1" x14ac:dyDescent="0.35">
      <c r="A387" s="1"/>
    </row>
    <row r="388" spans="1:1" ht="14.25" customHeight="1" x14ac:dyDescent="0.35">
      <c r="A388" s="1"/>
    </row>
    <row r="389" spans="1:1" ht="14.25" customHeight="1" x14ac:dyDescent="0.35">
      <c r="A389" s="1"/>
    </row>
    <row r="390" spans="1:1" ht="14.25" customHeight="1" x14ac:dyDescent="0.35">
      <c r="A390" s="1"/>
    </row>
    <row r="391" spans="1:1" ht="14.25" customHeight="1" x14ac:dyDescent="0.35">
      <c r="A391" s="1"/>
    </row>
    <row r="392" spans="1:1" ht="14.25" customHeight="1" x14ac:dyDescent="0.35">
      <c r="A392" s="1"/>
    </row>
    <row r="393" spans="1:1" ht="14.25" customHeight="1" x14ac:dyDescent="0.35">
      <c r="A393" s="1"/>
    </row>
    <row r="394" spans="1:1" ht="14.25" customHeight="1" x14ac:dyDescent="0.35">
      <c r="A394" s="1"/>
    </row>
    <row r="395" spans="1:1" ht="14.25" customHeight="1" x14ac:dyDescent="0.35">
      <c r="A395" s="1"/>
    </row>
    <row r="396" spans="1:1" ht="14.25" customHeight="1" x14ac:dyDescent="0.35">
      <c r="A396" s="1"/>
    </row>
    <row r="397" spans="1:1" ht="14.25" customHeight="1" x14ac:dyDescent="0.35">
      <c r="A397" s="1"/>
    </row>
    <row r="398" spans="1:1" ht="14.25" customHeight="1" x14ac:dyDescent="0.35">
      <c r="A398" s="1"/>
    </row>
    <row r="399" spans="1:1" ht="14.25" customHeight="1" x14ac:dyDescent="0.35">
      <c r="A399" s="1"/>
    </row>
    <row r="400" spans="1:1" ht="14.25" customHeight="1" x14ac:dyDescent="0.35">
      <c r="A400" s="1"/>
    </row>
    <row r="401" spans="1:1" ht="14.25" customHeight="1" x14ac:dyDescent="0.35">
      <c r="A401" s="1"/>
    </row>
    <row r="402" spans="1:1" ht="14.25" customHeight="1" x14ac:dyDescent="0.35">
      <c r="A402" s="1"/>
    </row>
    <row r="403" spans="1:1" ht="14.25" customHeight="1" x14ac:dyDescent="0.35">
      <c r="A403" s="1"/>
    </row>
    <row r="404" spans="1:1" ht="14.25" customHeight="1" x14ac:dyDescent="0.35">
      <c r="A404" s="1"/>
    </row>
    <row r="405" spans="1:1" ht="14.25" customHeight="1" x14ac:dyDescent="0.35">
      <c r="A405" s="1"/>
    </row>
    <row r="406" spans="1:1" ht="14.25" customHeight="1" x14ac:dyDescent="0.35">
      <c r="A406" s="1"/>
    </row>
    <row r="407" spans="1:1" ht="14.25" customHeight="1" x14ac:dyDescent="0.35">
      <c r="A407" s="1"/>
    </row>
    <row r="408" spans="1:1" ht="14.25" customHeight="1" x14ac:dyDescent="0.35">
      <c r="A408" s="1"/>
    </row>
    <row r="409" spans="1:1" ht="14.25" customHeight="1" x14ac:dyDescent="0.35">
      <c r="A409" s="1"/>
    </row>
    <row r="410" spans="1:1" ht="14.25" customHeight="1" x14ac:dyDescent="0.35">
      <c r="A410" s="1"/>
    </row>
    <row r="411" spans="1:1" ht="14.25" customHeight="1" x14ac:dyDescent="0.35">
      <c r="A411" s="1"/>
    </row>
    <row r="412" spans="1:1" ht="14.25" customHeight="1" x14ac:dyDescent="0.35">
      <c r="A412" s="1"/>
    </row>
    <row r="413" spans="1:1" ht="14.25" customHeight="1" x14ac:dyDescent="0.35">
      <c r="A413" s="1"/>
    </row>
    <row r="414" spans="1:1" ht="14.25" customHeight="1" x14ac:dyDescent="0.35">
      <c r="A414" s="1"/>
    </row>
    <row r="415" spans="1:1" ht="14.25" customHeight="1" x14ac:dyDescent="0.35">
      <c r="A415" s="1"/>
    </row>
    <row r="416" spans="1:1" ht="14.25" customHeight="1" x14ac:dyDescent="0.35">
      <c r="A416" s="1"/>
    </row>
    <row r="417" spans="1:1" ht="14.25" customHeight="1" x14ac:dyDescent="0.35">
      <c r="A417" s="1"/>
    </row>
    <row r="418" spans="1:1" ht="14.25" customHeight="1" x14ac:dyDescent="0.35">
      <c r="A418" s="1"/>
    </row>
    <row r="419" spans="1:1" ht="14.25" customHeight="1" x14ac:dyDescent="0.35">
      <c r="A419" s="1"/>
    </row>
    <row r="420" spans="1:1" ht="14.25" customHeight="1" x14ac:dyDescent="0.35">
      <c r="A420" s="1"/>
    </row>
    <row r="421" spans="1:1" ht="14.25" customHeight="1" x14ac:dyDescent="0.35">
      <c r="A421" s="1"/>
    </row>
    <row r="422" spans="1:1" ht="14.25" customHeight="1" x14ac:dyDescent="0.35">
      <c r="A422" s="1"/>
    </row>
    <row r="423" spans="1:1" ht="14.25" customHeight="1" x14ac:dyDescent="0.35">
      <c r="A423" s="1"/>
    </row>
    <row r="424" spans="1:1" ht="14.25" customHeight="1" x14ac:dyDescent="0.35">
      <c r="A424" s="1"/>
    </row>
    <row r="425" spans="1:1" ht="14.25" customHeight="1" x14ac:dyDescent="0.35">
      <c r="A425" s="1"/>
    </row>
    <row r="426" spans="1:1" ht="14.25" customHeight="1" x14ac:dyDescent="0.35">
      <c r="A426" s="1"/>
    </row>
    <row r="427" spans="1:1" ht="14.25" customHeight="1" x14ac:dyDescent="0.35">
      <c r="A427" s="1"/>
    </row>
    <row r="428" spans="1:1" ht="14.25" customHeight="1" x14ac:dyDescent="0.35">
      <c r="A428" s="1"/>
    </row>
    <row r="429" spans="1:1" ht="14.25" customHeight="1" x14ac:dyDescent="0.35">
      <c r="A429" s="1"/>
    </row>
    <row r="430" spans="1:1" ht="14.25" customHeight="1" x14ac:dyDescent="0.35">
      <c r="A430" s="1"/>
    </row>
    <row r="431" spans="1:1" ht="14.25" customHeight="1" x14ac:dyDescent="0.35">
      <c r="A431" s="1"/>
    </row>
    <row r="432" spans="1:1" ht="14.25" customHeight="1" x14ac:dyDescent="0.35">
      <c r="A432" s="1"/>
    </row>
    <row r="433" spans="1:1" ht="14.25" customHeight="1" x14ac:dyDescent="0.35">
      <c r="A433" s="1"/>
    </row>
    <row r="434" spans="1:1" ht="14.25" customHeight="1" x14ac:dyDescent="0.35">
      <c r="A434" s="1"/>
    </row>
    <row r="435" spans="1:1" ht="14.25" customHeight="1" x14ac:dyDescent="0.35">
      <c r="A435" s="1"/>
    </row>
    <row r="436" spans="1:1" ht="14.25" customHeight="1" x14ac:dyDescent="0.35">
      <c r="A436" s="1"/>
    </row>
    <row r="437" spans="1:1" ht="14.25" customHeight="1" x14ac:dyDescent="0.35">
      <c r="A437" s="1"/>
    </row>
    <row r="438" spans="1:1" ht="14.25" customHeight="1" x14ac:dyDescent="0.35">
      <c r="A438" s="1"/>
    </row>
    <row r="439" spans="1:1" ht="14.25" customHeight="1" x14ac:dyDescent="0.35">
      <c r="A439" s="1"/>
    </row>
    <row r="440" spans="1:1" ht="14.25" customHeight="1" x14ac:dyDescent="0.35">
      <c r="A440" s="1"/>
    </row>
    <row r="441" spans="1:1" ht="14.25" customHeight="1" x14ac:dyDescent="0.35">
      <c r="A441" s="1"/>
    </row>
    <row r="442" spans="1:1" ht="14.25" customHeight="1" x14ac:dyDescent="0.35">
      <c r="A442" s="1"/>
    </row>
    <row r="443" spans="1:1" ht="14.25" customHeight="1" x14ac:dyDescent="0.35">
      <c r="A443" s="1"/>
    </row>
    <row r="444" spans="1:1" ht="14.25" customHeight="1" x14ac:dyDescent="0.35">
      <c r="A444" s="1"/>
    </row>
    <row r="445" spans="1:1" ht="14.25" customHeight="1" x14ac:dyDescent="0.35">
      <c r="A445" s="1"/>
    </row>
    <row r="446" spans="1:1" ht="14.25" customHeight="1" x14ac:dyDescent="0.35">
      <c r="A446" s="1"/>
    </row>
    <row r="447" spans="1:1" ht="14.25" customHeight="1" x14ac:dyDescent="0.35">
      <c r="A447" s="1"/>
    </row>
    <row r="448" spans="1:1" ht="14.25" customHeight="1" x14ac:dyDescent="0.35">
      <c r="A448" s="1"/>
    </row>
    <row r="449" spans="1:1" ht="14.25" customHeight="1" x14ac:dyDescent="0.35">
      <c r="A449" s="1"/>
    </row>
    <row r="450" spans="1:1" ht="14.25" customHeight="1" x14ac:dyDescent="0.35">
      <c r="A450" s="1"/>
    </row>
    <row r="451" spans="1:1" ht="14.25" customHeight="1" x14ac:dyDescent="0.35">
      <c r="A451" s="1"/>
    </row>
    <row r="452" spans="1:1" ht="14.25" customHeight="1" x14ac:dyDescent="0.35">
      <c r="A452" s="1"/>
    </row>
    <row r="453" spans="1:1" ht="14.25" customHeight="1" x14ac:dyDescent="0.35">
      <c r="A453" s="1"/>
    </row>
    <row r="454" spans="1:1" ht="14.25" customHeight="1" x14ac:dyDescent="0.35">
      <c r="A454" s="1"/>
    </row>
    <row r="455" spans="1:1" ht="14.25" customHeight="1" x14ac:dyDescent="0.35">
      <c r="A455" s="1"/>
    </row>
    <row r="456" spans="1:1" ht="14.25" customHeight="1" x14ac:dyDescent="0.35">
      <c r="A456" s="1"/>
    </row>
    <row r="457" spans="1:1" ht="14.25" customHeight="1" x14ac:dyDescent="0.35">
      <c r="A457" s="1"/>
    </row>
    <row r="458" spans="1:1" ht="14.25" customHeight="1" x14ac:dyDescent="0.35">
      <c r="A458" s="1"/>
    </row>
    <row r="459" spans="1:1" ht="14.25" customHeight="1" x14ac:dyDescent="0.35">
      <c r="A459" s="1"/>
    </row>
    <row r="460" spans="1:1" ht="14.25" customHeight="1" x14ac:dyDescent="0.35">
      <c r="A460" s="1"/>
    </row>
    <row r="461" spans="1:1" ht="14.25" customHeight="1" x14ac:dyDescent="0.35">
      <c r="A461" s="1"/>
    </row>
    <row r="462" spans="1:1" ht="14.25" customHeight="1" x14ac:dyDescent="0.35">
      <c r="A462" s="1"/>
    </row>
    <row r="463" spans="1:1" ht="14.25" customHeight="1" x14ac:dyDescent="0.35">
      <c r="A463" s="1"/>
    </row>
    <row r="464" spans="1:1" ht="14.25" customHeight="1" x14ac:dyDescent="0.35">
      <c r="A464" s="1"/>
    </row>
    <row r="465" spans="1:1" ht="14.25" customHeight="1" x14ac:dyDescent="0.35">
      <c r="A465" s="1"/>
    </row>
    <row r="466" spans="1:1" ht="14.25" customHeight="1" x14ac:dyDescent="0.35">
      <c r="A466" s="1"/>
    </row>
    <row r="467" spans="1:1" ht="14.25" customHeight="1" x14ac:dyDescent="0.35">
      <c r="A467" s="1"/>
    </row>
    <row r="468" spans="1:1" ht="14.25" customHeight="1" x14ac:dyDescent="0.35">
      <c r="A468" s="1"/>
    </row>
    <row r="469" spans="1:1" ht="14.25" customHeight="1" x14ac:dyDescent="0.35">
      <c r="A469" s="1"/>
    </row>
    <row r="470" spans="1:1" ht="14.25" customHeight="1" x14ac:dyDescent="0.35">
      <c r="A470" s="1"/>
    </row>
    <row r="471" spans="1:1" ht="14.25" customHeight="1" x14ac:dyDescent="0.35">
      <c r="A471" s="1"/>
    </row>
    <row r="472" spans="1:1" ht="14.25" customHeight="1" x14ac:dyDescent="0.35">
      <c r="A472" s="1"/>
    </row>
    <row r="473" spans="1:1" ht="14.25" customHeight="1" x14ac:dyDescent="0.35">
      <c r="A473" s="1"/>
    </row>
    <row r="474" spans="1:1" ht="14.25" customHeight="1" x14ac:dyDescent="0.35">
      <c r="A474" s="1"/>
    </row>
    <row r="475" spans="1:1" ht="14.25" customHeight="1" x14ac:dyDescent="0.35">
      <c r="A475" s="1"/>
    </row>
    <row r="476" spans="1:1" ht="14.25" customHeight="1" x14ac:dyDescent="0.35">
      <c r="A476" s="1"/>
    </row>
    <row r="477" spans="1:1" ht="14.25" customHeight="1" x14ac:dyDescent="0.35">
      <c r="A477" s="1"/>
    </row>
    <row r="478" spans="1:1" ht="14.25" customHeight="1" x14ac:dyDescent="0.35">
      <c r="A478" s="1"/>
    </row>
    <row r="479" spans="1:1" ht="14.25" customHeight="1" x14ac:dyDescent="0.35">
      <c r="A479" s="1"/>
    </row>
    <row r="480" spans="1:1" ht="14.25" customHeight="1" x14ac:dyDescent="0.35">
      <c r="A480" s="1"/>
    </row>
    <row r="481" spans="1:1" ht="14.25" customHeight="1" x14ac:dyDescent="0.35">
      <c r="A481" s="1"/>
    </row>
    <row r="482" spans="1:1" ht="14.25" customHeight="1" x14ac:dyDescent="0.35">
      <c r="A482" s="1"/>
    </row>
    <row r="483" spans="1:1" ht="14.25" customHeight="1" x14ac:dyDescent="0.35">
      <c r="A483" s="1"/>
    </row>
    <row r="484" spans="1:1" ht="14.25" customHeight="1" x14ac:dyDescent="0.35">
      <c r="A484" s="1"/>
    </row>
    <row r="485" spans="1:1" ht="14.25" customHeight="1" x14ac:dyDescent="0.35">
      <c r="A485" s="1"/>
    </row>
    <row r="486" spans="1:1" ht="14.25" customHeight="1" x14ac:dyDescent="0.35">
      <c r="A486" s="1"/>
    </row>
    <row r="487" spans="1:1" ht="14.25" customHeight="1" x14ac:dyDescent="0.35">
      <c r="A487" s="1"/>
    </row>
    <row r="488" spans="1:1" ht="14.25" customHeight="1" x14ac:dyDescent="0.35">
      <c r="A488" s="1"/>
    </row>
    <row r="489" spans="1:1" ht="14.25" customHeight="1" x14ac:dyDescent="0.35">
      <c r="A489" s="1"/>
    </row>
    <row r="490" spans="1:1" ht="14.25" customHeight="1" x14ac:dyDescent="0.35">
      <c r="A490" s="1"/>
    </row>
    <row r="491" spans="1:1" ht="14.25" customHeight="1" x14ac:dyDescent="0.35">
      <c r="A491" s="1"/>
    </row>
    <row r="492" spans="1:1" ht="14.25" customHeight="1" x14ac:dyDescent="0.35">
      <c r="A492" s="1"/>
    </row>
    <row r="493" spans="1:1" ht="14.25" customHeight="1" x14ac:dyDescent="0.35">
      <c r="A493" s="1"/>
    </row>
    <row r="494" spans="1:1" ht="14.25" customHeight="1" x14ac:dyDescent="0.35">
      <c r="A494" s="1"/>
    </row>
    <row r="495" spans="1:1" ht="14.25" customHeight="1" x14ac:dyDescent="0.35">
      <c r="A495" s="1"/>
    </row>
    <row r="496" spans="1:1" ht="14.25" customHeight="1" x14ac:dyDescent="0.35">
      <c r="A496" s="1"/>
    </row>
    <row r="497" spans="1:1" ht="14.25" customHeight="1" x14ac:dyDescent="0.35">
      <c r="A497" s="1"/>
    </row>
    <row r="498" spans="1:1" ht="14.25" customHeight="1" x14ac:dyDescent="0.35">
      <c r="A498" s="1"/>
    </row>
    <row r="499" spans="1:1" ht="14.25" customHeight="1" x14ac:dyDescent="0.35">
      <c r="A499" s="1"/>
    </row>
    <row r="500" spans="1:1" ht="14.25" customHeight="1" x14ac:dyDescent="0.35">
      <c r="A500" s="1"/>
    </row>
    <row r="501" spans="1:1" ht="14.25" customHeight="1" x14ac:dyDescent="0.35">
      <c r="A501" s="1"/>
    </row>
    <row r="502" spans="1:1" ht="14.25" customHeight="1" x14ac:dyDescent="0.35">
      <c r="A502" s="1"/>
    </row>
    <row r="503" spans="1:1" ht="14.25" customHeight="1" x14ac:dyDescent="0.35">
      <c r="A503" s="1"/>
    </row>
    <row r="504" spans="1:1" ht="14.25" customHeight="1" x14ac:dyDescent="0.35">
      <c r="A504" s="1"/>
    </row>
    <row r="505" spans="1:1" ht="14.25" customHeight="1" x14ac:dyDescent="0.35">
      <c r="A505" s="1"/>
    </row>
    <row r="506" spans="1:1" ht="14.25" customHeight="1" x14ac:dyDescent="0.35">
      <c r="A506" s="1"/>
    </row>
    <row r="507" spans="1:1" ht="14.25" customHeight="1" x14ac:dyDescent="0.35">
      <c r="A507" s="1"/>
    </row>
    <row r="508" spans="1:1" ht="14.25" customHeight="1" x14ac:dyDescent="0.35">
      <c r="A508" s="1"/>
    </row>
    <row r="509" spans="1:1" ht="14.25" customHeight="1" x14ac:dyDescent="0.35">
      <c r="A509" s="1"/>
    </row>
    <row r="510" spans="1:1" ht="14.25" customHeight="1" x14ac:dyDescent="0.35">
      <c r="A510" s="1"/>
    </row>
    <row r="511" spans="1:1" ht="14.25" customHeight="1" x14ac:dyDescent="0.35">
      <c r="A511" s="1"/>
    </row>
    <row r="512" spans="1:1" ht="14.25" customHeight="1" x14ac:dyDescent="0.35">
      <c r="A512" s="1"/>
    </row>
    <row r="513" spans="1:1" ht="14.25" customHeight="1" x14ac:dyDescent="0.35">
      <c r="A513" s="1"/>
    </row>
    <row r="514" spans="1:1" ht="14.25" customHeight="1" x14ac:dyDescent="0.35">
      <c r="A514" s="1"/>
    </row>
    <row r="515" spans="1:1" ht="14.25" customHeight="1" x14ac:dyDescent="0.35">
      <c r="A515" s="1"/>
    </row>
    <row r="516" spans="1:1" ht="14.25" customHeight="1" x14ac:dyDescent="0.35">
      <c r="A516" s="1"/>
    </row>
    <row r="517" spans="1:1" ht="14.25" customHeight="1" x14ac:dyDescent="0.35">
      <c r="A517" s="1"/>
    </row>
    <row r="518" spans="1:1" ht="14.25" customHeight="1" x14ac:dyDescent="0.35">
      <c r="A518" s="1"/>
    </row>
    <row r="519" spans="1:1" ht="14.25" customHeight="1" x14ac:dyDescent="0.35">
      <c r="A519" s="1"/>
    </row>
    <row r="520" spans="1:1" ht="14.25" customHeight="1" x14ac:dyDescent="0.35">
      <c r="A520" s="1"/>
    </row>
    <row r="521" spans="1:1" ht="14.25" customHeight="1" x14ac:dyDescent="0.35">
      <c r="A521" s="1"/>
    </row>
    <row r="522" spans="1:1" ht="14.25" customHeight="1" x14ac:dyDescent="0.35">
      <c r="A522" s="1"/>
    </row>
    <row r="523" spans="1:1" ht="14.25" customHeight="1" x14ac:dyDescent="0.35">
      <c r="A523" s="1"/>
    </row>
    <row r="524" spans="1:1" ht="14.25" customHeight="1" x14ac:dyDescent="0.35">
      <c r="A524" s="1"/>
    </row>
    <row r="525" spans="1:1" ht="14.25" customHeight="1" x14ac:dyDescent="0.35">
      <c r="A525" s="1"/>
    </row>
    <row r="526" spans="1:1" ht="14.25" customHeight="1" x14ac:dyDescent="0.35">
      <c r="A526" s="1"/>
    </row>
    <row r="527" spans="1:1" ht="14.25" customHeight="1" x14ac:dyDescent="0.35">
      <c r="A527" s="1"/>
    </row>
    <row r="528" spans="1:1" ht="14.25" customHeight="1" x14ac:dyDescent="0.35">
      <c r="A528" s="1"/>
    </row>
    <row r="529" spans="1:1" ht="14.25" customHeight="1" x14ac:dyDescent="0.35">
      <c r="A529" s="1"/>
    </row>
    <row r="530" spans="1:1" ht="14.25" customHeight="1" x14ac:dyDescent="0.35">
      <c r="A530" s="1"/>
    </row>
    <row r="531" spans="1:1" ht="14.25" customHeight="1" x14ac:dyDescent="0.35">
      <c r="A531" s="1"/>
    </row>
    <row r="532" spans="1:1" ht="14.25" customHeight="1" x14ac:dyDescent="0.35">
      <c r="A532" s="1"/>
    </row>
    <row r="533" spans="1:1" ht="14.25" customHeight="1" x14ac:dyDescent="0.35">
      <c r="A533" s="1"/>
    </row>
    <row r="534" spans="1:1" ht="14.25" customHeight="1" x14ac:dyDescent="0.35">
      <c r="A534" s="1"/>
    </row>
    <row r="535" spans="1:1" ht="14.25" customHeight="1" x14ac:dyDescent="0.35">
      <c r="A535" s="1"/>
    </row>
    <row r="536" spans="1:1" ht="14.25" customHeight="1" x14ac:dyDescent="0.35">
      <c r="A536" s="1"/>
    </row>
    <row r="537" spans="1:1" ht="14.25" customHeight="1" x14ac:dyDescent="0.35">
      <c r="A537" s="1"/>
    </row>
    <row r="538" spans="1:1" ht="14.25" customHeight="1" x14ac:dyDescent="0.35">
      <c r="A538" s="1"/>
    </row>
    <row r="539" spans="1:1" ht="14.25" customHeight="1" x14ac:dyDescent="0.35">
      <c r="A539" s="1"/>
    </row>
    <row r="540" spans="1:1" ht="14.25" customHeight="1" x14ac:dyDescent="0.35">
      <c r="A540" s="1"/>
    </row>
    <row r="541" spans="1:1" ht="14.25" customHeight="1" x14ac:dyDescent="0.35">
      <c r="A541" s="1"/>
    </row>
    <row r="542" spans="1:1" ht="14.25" customHeight="1" x14ac:dyDescent="0.35">
      <c r="A542" s="1"/>
    </row>
    <row r="543" spans="1:1" ht="14.25" customHeight="1" x14ac:dyDescent="0.35">
      <c r="A543" s="1"/>
    </row>
    <row r="544" spans="1:1" ht="14.25" customHeight="1" x14ac:dyDescent="0.35">
      <c r="A544" s="1"/>
    </row>
    <row r="545" spans="1:1" ht="14.25" customHeight="1" x14ac:dyDescent="0.35">
      <c r="A545" s="1"/>
    </row>
    <row r="546" spans="1:1" ht="14.25" customHeight="1" x14ac:dyDescent="0.35">
      <c r="A546" s="1"/>
    </row>
    <row r="547" spans="1:1" ht="14.25" customHeight="1" x14ac:dyDescent="0.35">
      <c r="A547" s="1"/>
    </row>
    <row r="548" spans="1:1" ht="14.25" customHeight="1" x14ac:dyDescent="0.35">
      <c r="A548" s="1"/>
    </row>
    <row r="549" spans="1:1" ht="14.25" customHeight="1" x14ac:dyDescent="0.35">
      <c r="A549" s="1"/>
    </row>
    <row r="550" spans="1:1" ht="14.25" customHeight="1" x14ac:dyDescent="0.35">
      <c r="A550" s="1"/>
    </row>
    <row r="551" spans="1:1" ht="14.25" customHeight="1" x14ac:dyDescent="0.35">
      <c r="A551" s="1"/>
    </row>
    <row r="552" spans="1:1" ht="14.25" customHeight="1" x14ac:dyDescent="0.35">
      <c r="A552" s="1"/>
    </row>
    <row r="553" spans="1:1" ht="14.25" customHeight="1" x14ac:dyDescent="0.35">
      <c r="A553" s="1"/>
    </row>
    <row r="554" spans="1:1" ht="14.25" customHeight="1" x14ac:dyDescent="0.35">
      <c r="A554" s="1"/>
    </row>
    <row r="555" spans="1:1" ht="14.25" customHeight="1" x14ac:dyDescent="0.35">
      <c r="A555" s="1"/>
    </row>
    <row r="556" spans="1:1" ht="14.25" customHeight="1" x14ac:dyDescent="0.35">
      <c r="A556" s="1"/>
    </row>
    <row r="557" spans="1:1" ht="14.25" customHeight="1" x14ac:dyDescent="0.35">
      <c r="A557" s="1"/>
    </row>
    <row r="558" spans="1:1" ht="14.25" customHeight="1" x14ac:dyDescent="0.35">
      <c r="A558" s="1"/>
    </row>
    <row r="559" spans="1:1" ht="14.25" customHeight="1" x14ac:dyDescent="0.35">
      <c r="A559" s="1"/>
    </row>
    <row r="560" spans="1:1" ht="14.25" customHeight="1" x14ac:dyDescent="0.35">
      <c r="A560" s="1"/>
    </row>
    <row r="561" spans="1:1" ht="14.25" customHeight="1" x14ac:dyDescent="0.35">
      <c r="A561" s="1"/>
    </row>
    <row r="562" spans="1:1" ht="14.25" customHeight="1" x14ac:dyDescent="0.35">
      <c r="A562" s="1"/>
    </row>
    <row r="563" spans="1:1" ht="14.25" customHeight="1" x14ac:dyDescent="0.35">
      <c r="A563" s="1"/>
    </row>
    <row r="564" spans="1:1" ht="14.25" customHeight="1" x14ac:dyDescent="0.35">
      <c r="A564" s="1"/>
    </row>
    <row r="565" spans="1:1" ht="14.25" customHeight="1" x14ac:dyDescent="0.35">
      <c r="A565" s="1"/>
    </row>
    <row r="566" spans="1:1" ht="14.25" customHeight="1" x14ac:dyDescent="0.35">
      <c r="A566" s="1"/>
    </row>
    <row r="567" spans="1:1" ht="14.25" customHeight="1" x14ac:dyDescent="0.35">
      <c r="A567" s="1"/>
    </row>
    <row r="568" spans="1:1" ht="14.25" customHeight="1" x14ac:dyDescent="0.35">
      <c r="A568" s="1"/>
    </row>
    <row r="569" spans="1:1" ht="14.25" customHeight="1" x14ac:dyDescent="0.35">
      <c r="A569" s="1"/>
    </row>
    <row r="570" spans="1:1" ht="14.25" customHeight="1" x14ac:dyDescent="0.35">
      <c r="A570" s="1"/>
    </row>
    <row r="571" spans="1:1" ht="14.25" customHeight="1" x14ac:dyDescent="0.35">
      <c r="A571" s="1"/>
    </row>
    <row r="572" spans="1:1" ht="14.25" customHeight="1" x14ac:dyDescent="0.35">
      <c r="A572" s="1"/>
    </row>
    <row r="573" spans="1:1" ht="14.25" customHeight="1" x14ac:dyDescent="0.35">
      <c r="A573" s="1"/>
    </row>
    <row r="574" spans="1:1" ht="14.25" customHeight="1" x14ac:dyDescent="0.35">
      <c r="A574" s="1"/>
    </row>
    <row r="575" spans="1:1" ht="14.25" customHeight="1" x14ac:dyDescent="0.35">
      <c r="A575" s="1"/>
    </row>
    <row r="576" spans="1:1" ht="14.25" customHeight="1" x14ac:dyDescent="0.35">
      <c r="A576" s="1"/>
    </row>
    <row r="577" spans="1:1" ht="14.25" customHeight="1" x14ac:dyDescent="0.35">
      <c r="A577" s="1"/>
    </row>
    <row r="578" spans="1:1" ht="14.25" customHeight="1" x14ac:dyDescent="0.35">
      <c r="A578" s="1"/>
    </row>
    <row r="579" spans="1:1" ht="14.25" customHeight="1" x14ac:dyDescent="0.35">
      <c r="A579" s="1"/>
    </row>
    <row r="580" spans="1:1" ht="14.25" customHeight="1" x14ac:dyDescent="0.35">
      <c r="A580" s="1"/>
    </row>
    <row r="581" spans="1:1" ht="14.25" customHeight="1" x14ac:dyDescent="0.35">
      <c r="A581" s="1"/>
    </row>
    <row r="582" spans="1:1" ht="14.25" customHeight="1" x14ac:dyDescent="0.35">
      <c r="A582" s="1"/>
    </row>
    <row r="583" spans="1:1" ht="14.25" customHeight="1" x14ac:dyDescent="0.35">
      <c r="A583" s="1"/>
    </row>
    <row r="584" spans="1:1" ht="14.25" customHeight="1" x14ac:dyDescent="0.35">
      <c r="A584" s="1"/>
    </row>
    <row r="585" spans="1:1" ht="14.25" customHeight="1" x14ac:dyDescent="0.35">
      <c r="A585" s="1"/>
    </row>
    <row r="586" spans="1:1" ht="14.25" customHeight="1" x14ac:dyDescent="0.35">
      <c r="A586" s="1"/>
    </row>
    <row r="587" spans="1:1" ht="14.25" customHeight="1" x14ac:dyDescent="0.35">
      <c r="A587" s="1"/>
    </row>
    <row r="588" spans="1:1" ht="14.25" customHeight="1" x14ac:dyDescent="0.35">
      <c r="A588" s="1"/>
    </row>
    <row r="589" spans="1:1" ht="14.25" customHeight="1" x14ac:dyDescent="0.35">
      <c r="A589" s="1"/>
    </row>
    <row r="590" spans="1:1" ht="14.25" customHeight="1" x14ac:dyDescent="0.35">
      <c r="A590" s="1"/>
    </row>
    <row r="591" spans="1:1" ht="14.25" customHeight="1" x14ac:dyDescent="0.35">
      <c r="A591" s="1"/>
    </row>
    <row r="592" spans="1:1" ht="14.25" customHeight="1" x14ac:dyDescent="0.35">
      <c r="A592" s="1"/>
    </row>
    <row r="593" spans="1:1" ht="14.25" customHeight="1" x14ac:dyDescent="0.35">
      <c r="A593" s="1"/>
    </row>
    <row r="594" spans="1:1" ht="14.25" customHeight="1" x14ac:dyDescent="0.35">
      <c r="A594" s="1"/>
    </row>
    <row r="595" spans="1:1" ht="14.25" customHeight="1" x14ac:dyDescent="0.35">
      <c r="A595" s="1"/>
    </row>
    <row r="596" spans="1:1" ht="14.25" customHeight="1" x14ac:dyDescent="0.35">
      <c r="A596" s="1"/>
    </row>
    <row r="597" spans="1:1" ht="14.25" customHeight="1" x14ac:dyDescent="0.35">
      <c r="A597" s="1"/>
    </row>
    <row r="598" spans="1:1" ht="14.25" customHeight="1" x14ac:dyDescent="0.35">
      <c r="A598" s="1"/>
    </row>
    <row r="599" spans="1:1" ht="14.25" customHeight="1" x14ac:dyDescent="0.35">
      <c r="A599" s="1"/>
    </row>
    <row r="600" spans="1:1" ht="14.25" customHeight="1" x14ac:dyDescent="0.35">
      <c r="A600" s="1"/>
    </row>
    <row r="601" spans="1:1" ht="14.25" customHeight="1" x14ac:dyDescent="0.35">
      <c r="A601" s="1"/>
    </row>
    <row r="602" spans="1:1" ht="14.25" customHeight="1" x14ac:dyDescent="0.35">
      <c r="A602" s="1"/>
    </row>
    <row r="603" spans="1:1" ht="14.25" customHeight="1" x14ac:dyDescent="0.35">
      <c r="A603" s="1"/>
    </row>
    <row r="604" spans="1:1" ht="14.25" customHeight="1" x14ac:dyDescent="0.35">
      <c r="A604" s="1"/>
    </row>
    <row r="605" spans="1:1" ht="14.25" customHeight="1" x14ac:dyDescent="0.35">
      <c r="A605" s="1"/>
    </row>
    <row r="606" spans="1:1" ht="14.25" customHeight="1" x14ac:dyDescent="0.35">
      <c r="A606" s="1"/>
    </row>
    <row r="607" spans="1:1" ht="14.25" customHeight="1" x14ac:dyDescent="0.35">
      <c r="A607" s="1"/>
    </row>
    <row r="608" spans="1:1" ht="14.25" customHeight="1" x14ac:dyDescent="0.35">
      <c r="A608" s="1"/>
    </row>
    <row r="609" spans="1:1" ht="14.25" customHeight="1" x14ac:dyDescent="0.35">
      <c r="A609" s="1"/>
    </row>
    <row r="610" spans="1:1" ht="14.25" customHeight="1" x14ac:dyDescent="0.35">
      <c r="A610" s="1"/>
    </row>
    <row r="611" spans="1:1" ht="14.25" customHeight="1" x14ac:dyDescent="0.35">
      <c r="A611" s="1"/>
    </row>
    <row r="612" spans="1:1" ht="14.25" customHeight="1" x14ac:dyDescent="0.35">
      <c r="A612" s="1"/>
    </row>
    <row r="613" spans="1:1" ht="14.25" customHeight="1" x14ac:dyDescent="0.35">
      <c r="A613" s="1"/>
    </row>
    <row r="614" spans="1:1" ht="14.25" customHeight="1" x14ac:dyDescent="0.35">
      <c r="A614" s="1"/>
    </row>
    <row r="615" spans="1:1" ht="14.25" customHeight="1" x14ac:dyDescent="0.35">
      <c r="A615" s="1"/>
    </row>
    <row r="616" spans="1:1" ht="14.25" customHeight="1" x14ac:dyDescent="0.35">
      <c r="A616" s="1"/>
    </row>
    <row r="617" spans="1:1" ht="14.25" customHeight="1" x14ac:dyDescent="0.35">
      <c r="A617" s="1"/>
    </row>
    <row r="618" spans="1:1" ht="14.25" customHeight="1" x14ac:dyDescent="0.35">
      <c r="A618" s="1"/>
    </row>
    <row r="619" spans="1:1" ht="14.25" customHeight="1" x14ac:dyDescent="0.35">
      <c r="A619" s="1"/>
    </row>
    <row r="620" spans="1:1" ht="14.25" customHeight="1" x14ac:dyDescent="0.35">
      <c r="A620" s="1"/>
    </row>
    <row r="621" spans="1:1" ht="14.25" customHeight="1" x14ac:dyDescent="0.35">
      <c r="A621" s="1"/>
    </row>
    <row r="622" spans="1:1" ht="14.25" customHeight="1" x14ac:dyDescent="0.35">
      <c r="A622" s="1"/>
    </row>
    <row r="623" spans="1:1" ht="14.25" customHeight="1" x14ac:dyDescent="0.35">
      <c r="A623" s="1"/>
    </row>
    <row r="624" spans="1:1" ht="14.25" customHeight="1" x14ac:dyDescent="0.35">
      <c r="A624" s="1"/>
    </row>
    <row r="625" spans="1:1" ht="14.25" customHeight="1" x14ac:dyDescent="0.35">
      <c r="A625" s="1"/>
    </row>
    <row r="626" spans="1:1" ht="14.25" customHeight="1" x14ac:dyDescent="0.35">
      <c r="A626" s="1"/>
    </row>
    <row r="627" spans="1:1" ht="14.25" customHeight="1" x14ac:dyDescent="0.35">
      <c r="A627" s="1"/>
    </row>
    <row r="628" spans="1:1" ht="14.25" customHeight="1" x14ac:dyDescent="0.35">
      <c r="A628" s="1"/>
    </row>
    <row r="629" spans="1:1" ht="14.25" customHeight="1" x14ac:dyDescent="0.35">
      <c r="A629" s="1"/>
    </row>
    <row r="630" spans="1:1" ht="14.25" customHeight="1" x14ac:dyDescent="0.35">
      <c r="A630" s="1"/>
    </row>
    <row r="631" spans="1:1" ht="14.25" customHeight="1" x14ac:dyDescent="0.35">
      <c r="A631" s="1"/>
    </row>
    <row r="632" spans="1:1" ht="14.25" customHeight="1" x14ac:dyDescent="0.35">
      <c r="A632" s="1"/>
    </row>
    <row r="633" spans="1:1" ht="14.25" customHeight="1" x14ac:dyDescent="0.35">
      <c r="A633" s="1"/>
    </row>
    <row r="634" spans="1:1" ht="14.25" customHeight="1" x14ac:dyDescent="0.35">
      <c r="A634" s="1"/>
    </row>
    <row r="635" spans="1:1" ht="14.25" customHeight="1" x14ac:dyDescent="0.35">
      <c r="A635" s="1"/>
    </row>
    <row r="636" spans="1:1" ht="14.25" customHeight="1" x14ac:dyDescent="0.35">
      <c r="A636" s="1"/>
    </row>
    <row r="637" spans="1:1" ht="14.25" customHeight="1" x14ac:dyDescent="0.35">
      <c r="A637" s="1"/>
    </row>
    <row r="638" spans="1:1" ht="14.25" customHeight="1" x14ac:dyDescent="0.35">
      <c r="A638" s="1"/>
    </row>
    <row r="639" spans="1:1" ht="14.25" customHeight="1" x14ac:dyDescent="0.35">
      <c r="A639" s="1"/>
    </row>
    <row r="640" spans="1:1" ht="14.25" customHeight="1" x14ac:dyDescent="0.35">
      <c r="A640" s="1"/>
    </row>
    <row r="641" spans="1:1" ht="14.25" customHeight="1" x14ac:dyDescent="0.35">
      <c r="A641" s="1"/>
    </row>
    <row r="642" spans="1:1" ht="14.25" customHeight="1" x14ac:dyDescent="0.35">
      <c r="A642" s="1"/>
    </row>
    <row r="643" spans="1:1" ht="14.25" customHeight="1" x14ac:dyDescent="0.35">
      <c r="A643" s="1"/>
    </row>
    <row r="644" spans="1:1" ht="14.25" customHeight="1" x14ac:dyDescent="0.35">
      <c r="A644" s="1"/>
    </row>
    <row r="645" spans="1:1" ht="14.25" customHeight="1" x14ac:dyDescent="0.35">
      <c r="A645" s="1"/>
    </row>
    <row r="646" spans="1:1" ht="14.25" customHeight="1" x14ac:dyDescent="0.35">
      <c r="A646" s="1"/>
    </row>
    <row r="647" spans="1:1" ht="14.25" customHeight="1" x14ac:dyDescent="0.35">
      <c r="A647" s="1"/>
    </row>
    <row r="648" spans="1:1" ht="14.25" customHeight="1" x14ac:dyDescent="0.35">
      <c r="A648" s="1"/>
    </row>
    <row r="649" spans="1:1" ht="14.25" customHeight="1" x14ac:dyDescent="0.35">
      <c r="A649" s="1"/>
    </row>
    <row r="650" spans="1:1" ht="14.25" customHeight="1" x14ac:dyDescent="0.35">
      <c r="A650" s="1"/>
    </row>
    <row r="651" spans="1:1" ht="14.25" customHeight="1" x14ac:dyDescent="0.35">
      <c r="A651" s="1"/>
    </row>
    <row r="652" spans="1:1" ht="14.25" customHeight="1" x14ac:dyDescent="0.35">
      <c r="A652" s="1"/>
    </row>
    <row r="653" spans="1:1" ht="14.25" customHeight="1" x14ac:dyDescent="0.35">
      <c r="A653" s="1"/>
    </row>
    <row r="654" spans="1:1" ht="14.25" customHeight="1" x14ac:dyDescent="0.35">
      <c r="A654" s="1"/>
    </row>
    <row r="655" spans="1:1" ht="14.25" customHeight="1" x14ac:dyDescent="0.35">
      <c r="A655" s="1"/>
    </row>
    <row r="656" spans="1:1" ht="14.25" customHeight="1" x14ac:dyDescent="0.35">
      <c r="A656" s="1"/>
    </row>
    <row r="657" spans="1:1" ht="14.25" customHeight="1" x14ac:dyDescent="0.35">
      <c r="A657" s="1"/>
    </row>
    <row r="658" spans="1:1" ht="14.25" customHeight="1" x14ac:dyDescent="0.35">
      <c r="A658" s="1"/>
    </row>
    <row r="659" spans="1:1" ht="14.25" customHeight="1" x14ac:dyDescent="0.35">
      <c r="A659" s="1"/>
    </row>
    <row r="660" spans="1:1" ht="14.25" customHeight="1" x14ac:dyDescent="0.35">
      <c r="A660" s="1"/>
    </row>
    <row r="661" spans="1:1" ht="14.25" customHeight="1" x14ac:dyDescent="0.35">
      <c r="A661" s="1"/>
    </row>
    <row r="662" spans="1:1" ht="14.25" customHeight="1" x14ac:dyDescent="0.35">
      <c r="A662" s="1"/>
    </row>
    <row r="663" spans="1:1" ht="14.25" customHeight="1" x14ac:dyDescent="0.35">
      <c r="A663" s="1"/>
    </row>
    <row r="664" spans="1:1" ht="14.25" customHeight="1" x14ac:dyDescent="0.35">
      <c r="A664" s="1"/>
    </row>
    <row r="665" spans="1:1" ht="14.25" customHeight="1" x14ac:dyDescent="0.35">
      <c r="A665" s="1"/>
    </row>
    <row r="666" spans="1:1" ht="14.25" customHeight="1" x14ac:dyDescent="0.35">
      <c r="A666" s="1"/>
    </row>
    <row r="667" spans="1:1" ht="14.25" customHeight="1" x14ac:dyDescent="0.35">
      <c r="A667" s="1"/>
    </row>
    <row r="668" spans="1:1" ht="14.25" customHeight="1" x14ac:dyDescent="0.35">
      <c r="A668" s="1"/>
    </row>
    <row r="669" spans="1:1" ht="14.25" customHeight="1" x14ac:dyDescent="0.35">
      <c r="A669" s="1"/>
    </row>
    <row r="670" spans="1:1" ht="14.25" customHeight="1" x14ac:dyDescent="0.35">
      <c r="A670" s="1"/>
    </row>
    <row r="671" spans="1:1" ht="14.25" customHeight="1" x14ac:dyDescent="0.35">
      <c r="A671" s="1"/>
    </row>
    <row r="672" spans="1:1" ht="14.25" customHeight="1" x14ac:dyDescent="0.35">
      <c r="A672" s="1"/>
    </row>
    <row r="673" spans="1:1" ht="14.25" customHeight="1" x14ac:dyDescent="0.35">
      <c r="A673" s="1"/>
    </row>
    <row r="674" spans="1:1" ht="14.25" customHeight="1" x14ac:dyDescent="0.35">
      <c r="A674" s="1"/>
    </row>
    <row r="675" spans="1:1" ht="14.25" customHeight="1" x14ac:dyDescent="0.35">
      <c r="A675" s="1"/>
    </row>
    <row r="676" spans="1:1" ht="14.25" customHeight="1" x14ac:dyDescent="0.35">
      <c r="A676" s="1"/>
    </row>
    <row r="677" spans="1:1" ht="14.25" customHeight="1" x14ac:dyDescent="0.35">
      <c r="A677" s="1"/>
    </row>
    <row r="678" spans="1:1" ht="14.25" customHeight="1" x14ac:dyDescent="0.35">
      <c r="A678" s="1"/>
    </row>
    <row r="679" spans="1:1" ht="14.25" customHeight="1" x14ac:dyDescent="0.35">
      <c r="A679" s="1"/>
    </row>
    <row r="680" spans="1:1" ht="14.25" customHeight="1" x14ac:dyDescent="0.35">
      <c r="A680" s="1"/>
    </row>
    <row r="681" spans="1:1" ht="14.25" customHeight="1" x14ac:dyDescent="0.35">
      <c r="A681" s="1"/>
    </row>
    <row r="682" spans="1:1" ht="14.25" customHeight="1" x14ac:dyDescent="0.35">
      <c r="A682" s="1"/>
    </row>
    <row r="683" spans="1:1" ht="14.25" customHeight="1" x14ac:dyDescent="0.35">
      <c r="A683" s="1"/>
    </row>
    <row r="684" spans="1:1" ht="14.25" customHeight="1" x14ac:dyDescent="0.35">
      <c r="A684" s="1"/>
    </row>
    <row r="685" spans="1:1" ht="14.25" customHeight="1" x14ac:dyDescent="0.35">
      <c r="A685" s="1"/>
    </row>
    <row r="686" spans="1:1" ht="14.25" customHeight="1" x14ac:dyDescent="0.35">
      <c r="A686" s="1"/>
    </row>
    <row r="687" spans="1:1" ht="14.25" customHeight="1" x14ac:dyDescent="0.35">
      <c r="A687" s="1"/>
    </row>
    <row r="688" spans="1:1" ht="14.25" customHeight="1" x14ac:dyDescent="0.35">
      <c r="A688" s="1"/>
    </row>
    <row r="689" spans="1:1" ht="14.25" customHeight="1" x14ac:dyDescent="0.35">
      <c r="A689" s="1"/>
    </row>
    <row r="690" spans="1:1" ht="14.25" customHeight="1" x14ac:dyDescent="0.35">
      <c r="A690" s="1"/>
    </row>
    <row r="691" spans="1:1" ht="14.25" customHeight="1" x14ac:dyDescent="0.35">
      <c r="A691" s="1"/>
    </row>
    <row r="692" spans="1:1" ht="14.25" customHeight="1" x14ac:dyDescent="0.35">
      <c r="A692" s="1"/>
    </row>
    <row r="693" spans="1:1" ht="14.25" customHeight="1" x14ac:dyDescent="0.35">
      <c r="A693" s="1"/>
    </row>
    <row r="694" spans="1:1" ht="14.25" customHeight="1" x14ac:dyDescent="0.35">
      <c r="A694" s="1"/>
    </row>
    <row r="695" spans="1:1" ht="14.25" customHeight="1" x14ac:dyDescent="0.35">
      <c r="A695" s="1"/>
    </row>
    <row r="696" spans="1:1" ht="14.25" customHeight="1" x14ac:dyDescent="0.35">
      <c r="A696" s="1"/>
    </row>
    <row r="697" spans="1:1" ht="14.25" customHeight="1" x14ac:dyDescent="0.35">
      <c r="A697" s="1"/>
    </row>
    <row r="698" spans="1:1" ht="14.25" customHeight="1" x14ac:dyDescent="0.35">
      <c r="A698" s="1"/>
    </row>
    <row r="699" spans="1:1" ht="14.25" customHeight="1" x14ac:dyDescent="0.35">
      <c r="A699" s="1"/>
    </row>
    <row r="700" spans="1:1" ht="14.25" customHeight="1" x14ac:dyDescent="0.35">
      <c r="A700" s="1"/>
    </row>
    <row r="701" spans="1:1" ht="14.25" customHeight="1" x14ac:dyDescent="0.35">
      <c r="A701" s="1"/>
    </row>
    <row r="702" spans="1:1" ht="14.25" customHeight="1" x14ac:dyDescent="0.35">
      <c r="A702" s="1"/>
    </row>
    <row r="703" spans="1:1" ht="14.25" customHeight="1" x14ac:dyDescent="0.35">
      <c r="A703" s="1"/>
    </row>
    <row r="704" spans="1:1" ht="14.25" customHeight="1" x14ac:dyDescent="0.35">
      <c r="A704" s="1"/>
    </row>
    <row r="705" spans="1:1" ht="14.25" customHeight="1" x14ac:dyDescent="0.35">
      <c r="A705" s="1"/>
    </row>
    <row r="706" spans="1:1" ht="14.25" customHeight="1" x14ac:dyDescent="0.35">
      <c r="A706" s="1"/>
    </row>
    <row r="707" spans="1:1" ht="14.25" customHeight="1" x14ac:dyDescent="0.35">
      <c r="A707" s="1"/>
    </row>
    <row r="708" spans="1:1" ht="14.25" customHeight="1" x14ac:dyDescent="0.35">
      <c r="A708" s="1"/>
    </row>
    <row r="709" spans="1:1" ht="14.25" customHeight="1" x14ac:dyDescent="0.35">
      <c r="A709" s="1"/>
    </row>
    <row r="710" spans="1:1" ht="14.25" customHeight="1" x14ac:dyDescent="0.35">
      <c r="A710" s="1"/>
    </row>
    <row r="711" spans="1:1" ht="14.25" customHeight="1" x14ac:dyDescent="0.35">
      <c r="A711" s="1"/>
    </row>
    <row r="712" spans="1:1" ht="14.25" customHeight="1" x14ac:dyDescent="0.35">
      <c r="A712" s="1"/>
    </row>
    <row r="713" spans="1:1" ht="14.25" customHeight="1" x14ac:dyDescent="0.35">
      <c r="A713" s="1"/>
    </row>
    <row r="714" spans="1:1" ht="14.25" customHeight="1" x14ac:dyDescent="0.35">
      <c r="A714" s="1"/>
    </row>
    <row r="715" spans="1:1" ht="14.25" customHeight="1" x14ac:dyDescent="0.35">
      <c r="A715" s="1"/>
    </row>
    <row r="716" spans="1:1" ht="14.25" customHeight="1" x14ac:dyDescent="0.35">
      <c r="A716" s="1"/>
    </row>
    <row r="717" spans="1:1" ht="14.25" customHeight="1" x14ac:dyDescent="0.35">
      <c r="A717" s="1"/>
    </row>
    <row r="718" spans="1:1" ht="14.25" customHeight="1" x14ac:dyDescent="0.35">
      <c r="A718" s="1"/>
    </row>
    <row r="719" spans="1:1" ht="14.25" customHeight="1" x14ac:dyDescent="0.35">
      <c r="A719" s="1"/>
    </row>
    <row r="720" spans="1:1" ht="14.25" customHeight="1" x14ac:dyDescent="0.35">
      <c r="A720" s="1"/>
    </row>
    <row r="721" spans="1:1" ht="14.25" customHeight="1" x14ac:dyDescent="0.35">
      <c r="A721" s="1"/>
    </row>
    <row r="722" spans="1:1" ht="14.25" customHeight="1" x14ac:dyDescent="0.35">
      <c r="A722" s="1"/>
    </row>
    <row r="723" spans="1:1" ht="14.25" customHeight="1" x14ac:dyDescent="0.35">
      <c r="A723" s="1"/>
    </row>
    <row r="724" spans="1:1" ht="14.25" customHeight="1" x14ac:dyDescent="0.35">
      <c r="A724" s="1"/>
    </row>
    <row r="725" spans="1:1" ht="14.25" customHeight="1" x14ac:dyDescent="0.35">
      <c r="A725" s="1"/>
    </row>
    <row r="726" spans="1:1" ht="14.25" customHeight="1" x14ac:dyDescent="0.35">
      <c r="A726" s="1"/>
    </row>
    <row r="727" spans="1:1" ht="14.25" customHeight="1" x14ac:dyDescent="0.35">
      <c r="A727" s="1"/>
    </row>
    <row r="728" spans="1:1" ht="14.25" customHeight="1" x14ac:dyDescent="0.35">
      <c r="A728" s="1"/>
    </row>
    <row r="729" spans="1:1" ht="14.25" customHeight="1" x14ac:dyDescent="0.35">
      <c r="A729" s="1"/>
    </row>
    <row r="730" spans="1:1" ht="14.25" customHeight="1" x14ac:dyDescent="0.35">
      <c r="A730" s="1"/>
    </row>
    <row r="731" spans="1:1" ht="14.25" customHeight="1" x14ac:dyDescent="0.35">
      <c r="A731" s="1"/>
    </row>
    <row r="732" spans="1:1" ht="14.25" customHeight="1" x14ac:dyDescent="0.35">
      <c r="A732" s="1"/>
    </row>
    <row r="733" spans="1:1" ht="14.25" customHeight="1" x14ac:dyDescent="0.35">
      <c r="A733" s="1"/>
    </row>
    <row r="734" spans="1:1" ht="14.25" customHeight="1" x14ac:dyDescent="0.35">
      <c r="A734" s="1"/>
    </row>
    <row r="735" spans="1:1" ht="14.25" customHeight="1" x14ac:dyDescent="0.35">
      <c r="A735" s="1"/>
    </row>
    <row r="736" spans="1:1" ht="14.25" customHeight="1" x14ac:dyDescent="0.35">
      <c r="A736" s="1"/>
    </row>
    <row r="737" spans="1:1" ht="14.25" customHeight="1" x14ac:dyDescent="0.35">
      <c r="A737" s="1"/>
    </row>
    <row r="738" spans="1:1" ht="14.25" customHeight="1" x14ac:dyDescent="0.35">
      <c r="A738" s="1"/>
    </row>
    <row r="739" spans="1:1" ht="14.25" customHeight="1" x14ac:dyDescent="0.35">
      <c r="A739" s="1"/>
    </row>
    <row r="740" spans="1:1" ht="14.25" customHeight="1" x14ac:dyDescent="0.35">
      <c r="A740" s="1"/>
    </row>
    <row r="741" spans="1:1" ht="14.25" customHeight="1" x14ac:dyDescent="0.35">
      <c r="A741" s="1"/>
    </row>
    <row r="742" spans="1:1" ht="14.25" customHeight="1" x14ac:dyDescent="0.35">
      <c r="A742" s="1"/>
    </row>
    <row r="743" spans="1:1" ht="14.25" customHeight="1" x14ac:dyDescent="0.35">
      <c r="A743" s="1"/>
    </row>
    <row r="744" spans="1:1" ht="14.25" customHeight="1" x14ac:dyDescent="0.35">
      <c r="A744" s="1"/>
    </row>
    <row r="745" spans="1:1" ht="14.25" customHeight="1" x14ac:dyDescent="0.35">
      <c r="A745" s="1"/>
    </row>
    <row r="746" spans="1:1" ht="14.25" customHeight="1" x14ac:dyDescent="0.35">
      <c r="A746" s="1"/>
    </row>
    <row r="747" spans="1:1" ht="14.25" customHeight="1" x14ac:dyDescent="0.35">
      <c r="A747" s="1"/>
    </row>
    <row r="748" spans="1:1" ht="14.25" customHeight="1" x14ac:dyDescent="0.35">
      <c r="A748" s="1"/>
    </row>
    <row r="749" spans="1:1" ht="14.25" customHeight="1" x14ac:dyDescent="0.35">
      <c r="A749" s="1"/>
    </row>
    <row r="750" spans="1:1" ht="14.25" customHeight="1" x14ac:dyDescent="0.35">
      <c r="A750" s="1"/>
    </row>
    <row r="751" spans="1:1" ht="14.25" customHeight="1" x14ac:dyDescent="0.35">
      <c r="A751" s="1"/>
    </row>
    <row r="752" spans="1:1" ht="14.25" customHeight="1" x14ac:dyDescent="0.35">
      <c r="A752" s="1"/>
    </row>
    <row r="753" spans="1:1" ht="14.25" customHeight="1" x14ac:dyDescent="0.35">
      <c r="A753" s="1"/>
    </row>
    <row r="754" spans="1:1" ht="14.25" customHeight="1" x14ac:dyDescent="0.35">
      <c r="A754" s="1"/>
    </row>
    <row r="755" spans="1:1" ht="14.25" customHeight="1" x14ac:dyDescent="0.35">
      <c r="A755" s="1"/>
    </row>
    <row r="756" spans="1:1" ht="14.25" customHeight="1" x14ac:dyDescent="0.35">
      <c r="A756" s="1"/>
    </row>
    <row r="757" spans="1:1" ht="14.25" customHeight="1" x14ac:dyDescent="0.35">
      <c r="A757" s="1"/>
    </row>
    <row r="758" spans="1:1" ht="14.25" customHeight="1" x14ac:dyDescent="0.35">
      <c r="A758" s="1"/>
    </row>
    <row r="759" spans="1:1" ht="14.25" customHeight="1" x14ac:dyDescent="0.35">
      <c r="A759" s="1"/>
    </row>
    <row r="760" spans="1:1" ht="14.25" customHeight="1" x14ac:dyDescent="0.35">
      <c r="A760" s="1"/>
    </row>
    <row r="761" spans="1:1" ht="14.25" customHeight="1" x14ac:dyDescent="0.35">
      <c r="A761" s="1"/>
    </row>
    <row r="762" spans="1:1" ht="14.25" customHeight="1" x14ac:dyDescent="0.35">
      <c r="A762" s="1"/>
    </row>
    <row r="763" spans="1:1" ht="14.25" customHeight="1" x14ac:dyDescent="0.35">
      <c r="A763" s="1"/>
    </row>
    <row r="764" spans="1:1" ht="14.25" customHeight="1" x14ac:dyDescent="0.35">
      <c r="A764" s="1"/>
    </row>
    <row r="765" spans="1:1" ht="14.25" customHeight="1" x14ac:dyDescent="0.35">
      <c r="A765" s="1"/>
    </row>
    <row r="766" spans="1:1" ht="14.25" customHeight="1" x14ac:dyDescent="0.35">
      <c r="A766" s="1"/>
    </row>
    <row r="767" spans="1:1" ht="14.25" customHeight="1" x14ac:dyDescent="0.35">
      <c r="A767" s="1"/>
    </row>
    <row r="768" spans="1:1" ht="14.25" customHeight="1" x14ac:dyDescent="0.35">
      <c r="A768" s="1"/>
    </row>
    <row r="769" spans="1:1" ht="14.25" customHeight="1" x14ac:dyDescent="0.35">
      <c r="A769" s="1"/>
    </row>
    <row r="770" spans="1:1" ht="14.25" customHeight="1" x14ac:dyDescent="0.35">
      <c r="A770" s="1"/>
    </row>
    <row r="771" spans="1:1" ht="14.25" customHeight="1" x14ac:dyDescent="0.35">
      <c r="A771" s="1"/>
    </row>
    <row r="772" spans="1:1" ht="14.25" customHeight="1" x14ac:dyDescent="0.35">
      <c r="A772" s="1"/>
    </row>
    <row r="773" spans="1:1" ht="14.25" customHeight="1" x14ac:dyDescent="0.35">
      <c r="A773" s="1"/>
    </row>
    <row r="774" spans="1:1" ht="14.25" customHeight="1" x14ac:dyDescent="0.35">
      <c r="A774" s="1"/>
    </row>
    <row r="775" spans="1:1" ht="14.25" customHeight="1" x14ac:dyDescent="0.35">
      <c r="A775" s="1"/>
    </row>
    <row r="776" spans="1:1" ht="14.25" customHeight="1" x14ac:dyDescent="0.35">
      <c r="A776" s="1"/>
    </row>
    <row r="777" spans="1:1" ht="14.25" customHeight="1" x14ac:dyDescent="0.35">
      <c r="A777" s="1"/>
    </row>
    <row r="778" spans="1:1" ht="14.25" customHeight="1" x14ac:dyDescent="0.35">
      <c r="A778" s="1"/>
    </row>
    <row r="779" spans="1:1" ht="14.25" customHeight="1" x14ac:dyDescent="0.35">
      <c r="A779" s="1"/>
    </row>
    <row r="780" spans="1:1" ht="14.25" customHeight="1" x14ac:dyDescent="0.35">
      <c r="A780" s="1"/>
    </row>
    <row r="781" spans="1:1" ht="14.25" customHeight="1" x14ac:dyDescent="0.35">
      <c r="A781" s="1"/>
    </row>
    <row r="782" spans="1:1" ht="14.25" customHeight="1" x14ac:dyDescent="0.35">
      <c r="A782" s="1"/>
    </row>
    <row r="783" spans="1:1" ht="14.25" customHeight="1" x14ac:dyDescent="0.35">
      <c r="A783" s="1"/>
    </row>
    <row r="784" spans="1:1" ht="14.25" customHeight="1" x14ac:dyDescent="0.35">
      <c r="A784" s="1"/>
    </row>
    <row r="785" spans="1:1" ht="14.25" customHeight="1" x14ac:dyDescent="0.35">
      <c r="A785" s="1"/>
    </row>
    <row r="786" spans="1:1" ht="14.25" customHeight="1" x14ac:dyDescent="0.35">
      <c r="A786" s="1"/>
    </row>
    <row r="787" spans="1:1" ht="14.25" customHeight="1" x14ac:dyDescent="0.35">
      <c r="A787" s="1"/>
    </row>
    <row r="788" spans="1:1" ht="14.25" customHeight="1" x14ac:dyDescent="0.35">
      <c r="A788" s="1"/>
    </row>
    <row r="789" spans="1:1" ht="14.25" customHeight="1" x14ac:dyDescent="0.35">
      <c r="A789" s="1"/>
    </row>
    <row r="790" spans="1:1" ht="14.25" customHeight="1" x14ac:dyDescent="0.35">
      <c r="A790" s="1"/>
    </row>
    <row r="791" spans="1:1" ht="14.25" customHeight="1" x14ac:dyDescent="0.35">
      <c r="A791" s="1"/>
    </row>
    <row r="792" spans="1:1" ht="14.25" customHeight="1" x14ac:dyDescent="0.35">
      <c r="A792" s="1"/>
    </row>
    <row r="793" spans="1:1" ht="14.25" customHeight="1" x14ac:dyDescent="0.35">
      <c r="A793" s="1"/>
    </row>
    <row r="794" spans="1:1" ht="14.25" customHeight="1" x14ac:dyDescent="0.35">
      <c r="A794" s="1"/>
    </row>
    <row r="795" spans="1:1" ht="14.25" customHeight="1" x14ac:dyDescent="0.35">
      <c r="A795" s="1"/>
    </row>
    <row r="796" spans="1:1" ht="14.25" customHeight="1" x14ac:dyDescent="0.35">
      <c r="A796" s="1"/>
    </row>
    <row r="797" spans="1:1" ht="14.25" customHeight="1" x14ac:dyDescent="0.35">
      <c r="A797" s="1"/>
    </row>
    <row r="798" spans="1:1" ht="14.25" customHeight="1" x14ac:dyDescent="0.35">
      <c r="A798" s="1"/>
    </row>
    <row r="799" spans="1:1" ht="14.25" customHeight="1" x14ac:dyDescent="0.35">
      <c r="A799" s="1"/>
    </row>
    <row r="800" spans="1:1" ht="14.25" customHeight="1" x14ac:dyDescent="0.35">
      <c r="A800" s="1"/>
    </row>
    <row r="801" spans="1:1" ht="14.25" customHeight="1" x14ac:dyDescent="0.35">
      <c r="A801" s="1"/>
    </row>
    <row r="802" spans="1:1" ht="14.25" customHeight="1" x14ac:dyDescent="0.35">
      <c r="A802" s="1"/>
    </row>
    <row r="803" spans="1:1" ht="14.25" customHeight="1" x14ac:dyDescent="0.35">
      <c r="A803" s="1"/>
    </row>
    <row r="804" spans="1:1" ht="14.25" customHeight="1" x14ac:dyDescent="0.35">
      <c r="A804" s="1"/>
    </row>
    <row r="805" spans="1:1" ht="14.25" customHeight="1" x14ac:dyDescent="0.35">
      <c r="A805" s="1"/>
    </row>
    <row r="806" spans="1:1" ht="14.25" customHeight="1" x14ac:dyDescent="0.35">
      <c r="A806" s="1"/>
    </row>
    <row r="807" spans="1:1" ht="14.25" customHeight="1" x14ac:dyDescent="0.35">
      <c r="A807" s="1"/>
    </row>
    <row r="808" spans="1:1" ht="14.25" customHeight="1" x14ac:dyDescent="0.35">
      <c r="A808" s="1"/>
    </row>
    <row r="809" spans="1:1" ht="14.25" customHeight="1" x14ac:dyDescent="0.35">
      <c r="A809" s="1"/>
    </row>
    <row r="810" spans="1:1" ht="14.25" customHeight="1" x14ac:dyDescent="0.35">
      <c r="A810" s="1"/>
    </row>
    <row r="811" spans="1:1" ht="14.25" customHeight="1" x14ac:dyDescent="0.35">
      <c r="A811" s="1"/>
    </row>
    <row r="812" spans="1:1" ht="14.25" customHeight="1" x14ac:dyDescent="0.35">
      <c r="A812" s="1"/>
    </row>
    <row r="813" spans="1:1" ht="14.25" customHeight="1" x14ac:dyDescent="0.35">
      <c r="A813" s="1"/>
    </row>
    <row r="814" spans="1:1" ht="14.25" customHeight="1" x14ac:dyDescent="0.35">
      <c r="A814" s="1"/>
    </row>
    <row r="815" spans="1:1" ht="14.25" customHeight="1" x14ac:dyDescent="0.35">
      <c r="A815" s="1"/>
    </row>
    <row r="816" spans="1:1" ht="14.25" customHeight="1" x14ac:dyDescent="0.35">
      <c r="A816" s="1"/>
    </row>
    <row r="817" spans="1:1" ht="14.25" customHeight="1" x14ac:dyDescent="0.35">
      <c r="A817" s="1"/>
    </row>
    <row r="818" spans="1:1" ht="14.25" customHeight="1" x14ac:dyDescent="0.35">
      <c r="A818" s="1"/>
    </row>
    <row r="819" spans="1:1" ht="14.25" customHeight="1" x14ac:dyDescent="0.35">
      <c r="A819" s="1"/>
    </row>
    <row r="820" spans="1:1" ht="14.25" customHeight="1" x14ac:dyDescent="0.35">
      <c r="A820" s="1"/>
    </row>
    <row r="821" spans="1:1" ht="14.25" customHeight="1" x14ac:dyDescent="0.35">
      <c r="A821" s="1"/>
    </row>
    <row r="822" spans="1:1" ht="14.25" customHeight="1" x14ac:dyDescent="0.35">
      <c r="A822" s="1"/>
    </row>
    <row r="823" spans="1:1" ht="14.25" customHeight="1" x14ac:dyDescent="0.35">
      <c r="A823" s="1"/>
    </row>
    <row r="824" spans="1:1" ht="14.25" customHeight="1" x14ac:dyDescent="0.35">
      <c r="A824" s="1"/>
    </row>
    <row r="825" spans="1:1" ht="14.25" customHeight="1" x14ac:dyDescent="0.35">
      <c r="A825" s="1"/>
    </row>
    <row r="826" spans="1:1" ht="14.25" customHeight="1" x14ac:dyDescent="0.35">
      <c r="A826" s="1"/>
    </row>
    <row r="827" spans="1:1" ht="14.25" customHeight="1" x14ac:dyDescent="0.35">
      <c r="A827" s="1"/>
    </row>
    <row r="828" spans="1:1" ht="14.25" customHeight="1" x14ac:dyDescent="0.35">
      <c r="A828" s="1"/>
    </row>
    <row r="829" spans="1:1" ht="14.25" customHeight="1" x14ac:dyDescent="0.35">
      <c r="A829" s="1"/>
    </row>
    <row r="830" spans="1:1" ht="14.25" customHeight="1" x14ac:dyDescent="0.35">
      <c r="A830" s="1"/>
    </row>
    <row r="831" spans="1:1" ht="14.25" customHeight="1" x14ac:dyDescent="0.35">
      <c r="A831" s="1"/>
    </row>
    <row r="832" spans="1:1" ht="14.25" customHeight="1" x14ac:dyDescent="0.35">
      <c r="A832" s="1"/>
    </row>
    <row r="833" spans="1:1" ht="14.25" customHeight="1" x14ac:dyDescent="0.35">
      <c r="A833" s="1"/>
    </row>
    <row r="834" spans="1:1" ht="14.25" customHeight="1" x14ac:dyDescent="0.35">
      <c r="A834" s="1"/>
    </row>
    <row r="835" spans="1:1" ht="14.25" customHeight="1" x14ac:dyDescent="0.35">
      <c r="A835" s="1"/>
    </row>
    <row r="836" spans="1:1" ht="14.25" customHeight="1" x14ac:dyDescent="0.35">
      <c r="A836" s="1"/>
    </row>
    <row r="837" spans="1:1" ht="14.25" customHeight="1" x14ac:dyDescent="0.35">
      <c r="A837" s="1"/>
    </row>
    <row r="838" spans="1:1" ht="14.25" customHeight="1" x14ac:dyDescent="0.35">
      <c r="A838" s="1"/>
    </row>
    <row r="839" spans="1:1" ht="14.25" customHeight="1" x14ac:dyDescent="0.35">
      <c r="A839" s="1"/>
    </row>
    <row r="840" spans="1:1" ht="14.25" customHeight="1" x14ac:dyDescent="0.35">
      <c r="A840" s="1"/>
    </row>
    <row r="841" spans="1:1" ht="14.25" customHeight="1" x14ac:dyDescent="0.35">
      <c r="A841" s="1"/>
    </row>
    <row r="842" spans="1:1" ht="14.25" customHeight="1" x14ac:dyDescent="0.35">
      <c r="A842" s="1"/>
    </row>
    <row r="843" spans="1:1" ht="14.25" customHeight="1" x14ac:dyDescent="0.35">
      <c r="A843" s="1"/>
    </row>
    <row r="844" spans="1:1" ht="14.25" customHeight="1" x14ac:dyDescent="0.35">
      <c r="A844" s="1"/>
    </row>
    <row r="845" spans="1:1" ht="14.25" customHeight="1" x14ac:dyDescent="0.35">
      <c r="A845" s="1"/>
    </row>
    <row r="846" spans="1:1" ht="14.25" customHeight="1" x14ac:dyDescent="0.35">
      <c r="A846" s="1"/>
    </row>
    <row r="847" spans="1:1" ht="14.25" customHeight="1" x14ac:dyDescent="0.35">
      <c r="A847" s="1"/>
    </row>
    <row r="848" spans="1:1" ht="14.25" customHeight="1" x14ac:dyDescent="0.35">
      <c r="A848" s="1"/>
    </row>
    <row r="849" spans="1:1" ht="14.25" customHeight="1" x14ac:dyDescent="0.35">
      <c r="A849" s="1"/>
    </row>
    <row r="850" spans="1:1" ht="14.25" customHeight="1" x14ac:dyDescent="0.35">
      <c r="A850" s="1"/>
    </row>
    <row r="851" spans="1:1" ht="14.25" customHeight="1" x14ac:dyDescent="0.35">
      <c r="A851" s="1"/>
    </row>
    <row r="852" spans="1:1" ht="14.25" customHeight="1" x14ac:dyDescent="0.35">
      <c r="A852" s="1"/>
    </row>
    <row r="853" spans="1:1" ht="14.25" customHeight="1" x14ac:dyDescent="0.35">
      <c r="A853" s="1"/>
    </row>
    <row r="854" spans="1:1" ht="14.25" customHeight="1" x14ac:dyDescent="0.35">
      <c r="A854" s="1"/>
    </row>
    <row r="855" spans="1:1" ht="14.25" customHeight="1" x14ac:dyDescent="0.35">
      <c r="A855" s="1"/>
    </row>
    <row r="856" spans="1:1" ht="14.25" customHeight="1" x14ac:dyDescent="0.35">
      <c r="A856" s="1"/>
    </row>
    <row r="857" spans="1:1" ht="14.25" customHeight="1" x14ac:dyDescent="0.35">
      <c r="A857" s="1"/>
    </row>
    <row r="858" spans="1:1" ht="14.25" customHeight="1" x14ac:dyDescent="0.35">
      <c r="A858" s="1"/>
    </row>
    <row r="859" spans="1:1" ht="14.25" customHeight="1" x14ac:dyDescent="0.35">
      <c r="A859" s="1"/>
    </row>
    <row r="860" spans="1:1" ht="14.25" customHeight="1" x14ac:dyDescent="0.35">
      <c r="A860" s="1"/>
    </row>
    <row r="861" spans="1:1" ht="14.25" customHeight="1" x14ac:dyDescent="0.35">
      <c r="A861" s="1"/>
    </row>
    <row r="862" spans="1:1" ht="14.25" customHeight="1" x14ac:dyDescent="0.35">
      <c r="A862" s="1"/>
    </row>
    <row r="863" spans="1:1" ht="14.25" customHeight="1" x14ac:dyDescent="0.35">
      <c r="A863" s="1"/>
    </row>
    <row r="864" spans="1:1" ht="14.25" customHeight="1" x14ac:dyDescent="0.35">
      <c r="A864" s="1"/>
    </row>
    <row r="865" spans="1:1" ht="14.25" customHeight="1" x14ac:dyDescent="0.35">
      <c r="A865" s="1"/>
    </row>
    <row r="866" spans="1:1" ht="14.25" customHeight="1" x14ac:dyDescent="0.35">
      <c r="A866" s="1"/>
    </row>
    <row r="867" spans="1:1" ht="14.25" customHeight="1" x14ac:dyDescent="0.35">
      <c r="A867" s="1"/>
    </row>
    <row r="868" spans="1:1" ht="14.25" customHeight="1" x14ac:dyDescent="0.35">
      <c r="A868" s="1"/>
    </row>
    <row r="869" spans="1:1" ht="14.25" customHeight="1" x14ac:dyDescent="0.35">
      <c r="A869" s="1"/>
    </row>
    <row r="870" spans="1:1" ht="14.25" customHeight="1" x14ac:dyDescent="0.35">
      <c r="A870" s="1"/>
    </row>
    <row r="871" spans="1:1" ht="14.25" customHeight="1" x14ac:dyDescent="0.35">
      <c r="A871" s="1"/>
    </row>
    <row r="872" spans="1:1" ht="14.25" customHeight="1" x14ac:dyDescent="0.35">
      <c r="A872" s="1"/>
    </row>
    <row r="873" spans="1:1" ht="14.25" customHeight="1" x14ac:dyDescent="0.35">
      <c r="A873" s="1"/>
    </row>
    <row r="874" spans="1:1" ht="14.25" customHeight="1" x14ac:dyDescent="0.35">
      <c r="A874" s="1"/>
    </row>
    <row r="875" spans="1:1" ht="14.25" customHeight="1" x14ac:dyDescent="0.35">
      <c r="A875" s="1"/>
    </row>
    <row r="876" spans="1:1" ht="14.25" customHeight="1" x14ac:dyDescent="0.35">
      <c r="A876" s="1"/>
    </row>
    <row r="877" spans="1:1" ht="14.25" customHeight="1" x14ac:dyDescent="0.35">
      <c r="A877" s="1"/>
    </row>
    <row r="878" spans="1:1" ht="14.25" customHeight="1" x14ac:dyDescent="0.35">
      <c r="A878" s="1"/>
    </row>
    <row r="879" spans="1:1" ht="14.25" customHeight="1" x14ac:dyDescent="0.35">
      <c r="A879" s="1"/>
    </row>
    <row r="880" spans="1:1" ht="14.25" customHeight="1" x14ac:dyDescent="0.35">
      <c r="A880" s="1"/>
    </row>
    <row r="881" spans="1:1" ht="14.25" customHeight="1" x14ac:dyDescent="0.35">
      <c r="A881" s="1"/>
    </row>
    <row r="882" spans="1:1" ht="14.25" customHeight="1" x14ac:dyDescent="0.35">
      <c r="A882" s="1"/>
    </row>
    <row r="883" spans="1:1" ht="14.25" customHeight="1" x14ac:dyDescent="0.35">
      <c r="A883" s="1"/>
    </row>
    <row r="884" spans="1:1" ht="14.25" customHeight="1" x14ac:dyDescent="0.35">
      <c r="A884" s="1"/>
    </row>
    <row r="885" spans="1:1" ht="14.25" customHeight="1" x14ac:dyDescent="0.35">
      <c r="A885" s="1"/>
    </row>
    <row r="886" spans="1:1" ht="14.25" customHeight="1" x14ac:dyDescent="0.35">
      <c r="A886" s="1"/>
    </row>
    <row r="887" spans="1:1" ht="14.25" customHeight="1" x14ac:dyDescent="0.35">
      <c r="A887" s="1"/>
    </row>
    <row r="888" spans="1:1" ht="14.25" customHeight="1" x14ac:dyDescent="0.35">
      <c r="A888" s="1"/>
    </row>
    <row r="889" spans="1:1" ht="14.25" customHeight="1" x14ac:dyDescent="0.35">
      <c r="A889" s="1"/>
    </row>
    <row r="890" spans="1:1" ht="14.25" customHeight="1" x14ac:dyDescent="0.35">
      <c r="A890" s="1"/>
    </row>
    <row r="891" spans="1:1" ht="14.25" customHeight="1" x14ac:dyDescent="0.35">
      <c r="A891" s="1"/>
    </row>
    <row r="892" spans="1:1" ht="14.25" customHeight="1" x14ac:dyDescent="0.35">
      <c r="A892" s="1"/>
    </row>
    <row r="893" spans="1:1" ht="14.25" customHeight="1" x14ac:dyDescent="0.35">
      <c r="A893" s="1"/>
    </row>
    <row r="894" spans="1:1" ht="14.25" customHeight="1" x14ac:dyDescent="0.35">
      <c r="A894" s="1"/>
    </row>
    <row r="895" spans="1:1" ht="14.25" customHeight="1" x14ac:dyDescent="0.35">
      <c r="A895" s="1"/>
    </row>
    <row r="896" spans="1:1" ht="14.25" customHeight="1" x14ac:dyDescent="0.35">
      <c r="A896" s="1"/>
    </row>
    <row r="897" spans="1:1" ht="14.25" customHeight="1" x14ac:dyDescent="0.35">
      <c r="A897" s="1"/>
    </row>
    <row r="898" spans="1:1" ht="14.25" customHeight="1" x14ac:dyDescent="0.35">
      <c r="A898" s="1"/>
    </row>
    <row r="899" spans="1:1" ht="14.25" customHeight="1" x14ac:dyDescent="0.35">
      <c r="A899" s="1"/>
    </row>
    <row r="900" spans="1:1" ht="14.25" customHeight="1" x14ac:dyDescent="0.35">
      <c r="A900" s="1"/>
    </row>
    <row r="901" spans="1:1" ht="14.25" customHeight="1" x14ac:dyDescent="0.35">
      <c r="A901" s="1"/>
    </row>
    <row r="902" spans="1:1" ht="14.25" customHeight="1" x14ac:dyDescent="0.35">
      <c r="A902" s="1"/>
    </row>
    <row r="903" spans="1:1" ht="14.25" customHeight="1" x14ac:dyDescent="0.35">
      <c r="A903" s="1"/>
    </row>
    <row r="904" spans="1:1" ht="14.25" customHeight="1" x14ac:dyDescent="0.35">
      <c r="A904" s="1"/>
    </row>
    <row r="905" spans="1:1" ht="14.25" customHeight="1" x14ac:dyDescent="0.35">
      <c r="A905" s="1"/>
    </row>
    <row r="906" spans="1:1" ht="14.25" customHeight="1" x14ac:dyDescent="0.35">
      <c r="A906" s="1"/>
    </row>
    <row r="907" spans="1:1" ht="14.25" customHeight="1" x14ac:dyDescent="0.35">
      <c r="A907" s="1"/>
    </row>
    <row r="908" spans="1:1" ht="14.25" customHeight="1" x14ac:dyDescent="0.35">
      <c r="A908" s="1"/>
    </row>
    <row r="909" spans="1:1" ht="14.25" customHeight="1" x14ac:dyDescent="0.35">
      <c r="A909" s="1"/>
    </row>
    <row r="910" spans="1:1" ht="14.25" customHeight="1" x14ac:dyDescent="0.35">
      <c r="A910" s="1"/>
    </row>
    <row r="911" spans="1:1" ht="14.25" customHeight="1" x14ac:dyDescent="0.35">
      <c r="A911" s="1"/>
    </row>
    <row r="912" spans="1:1" ht="14.25" customHeight="1" x14ac:dyDescent="0.35">
      <c r="A912" s="1"/>
    </row>
    <row r="913" spans="1:1" ht="14.25" customHeight="1" x14ac:dyDescent="0.35">
      <c r="A913" s="1"/>
    </row>
    <row r="914" spans="1:1" ht="14.25" customHeight="1" x14ac:dyDescent="0.35">
      <c r="A914" s="1"/>
    </row>
    <row r="915" spans="1:1" ht="14.25" customHeight="1" x14ac:dyDescent="0.35">
      <c r="A915" s="1"/>
    </row>
    <row r="916" spans="1:1" ht="14.25" customHeight="1" x14ac:dyDescent="0.35">
      <c r="A916" s="1"/>
    </row>
    <row r="917" spans="1:1" ht="14.25" customHeight="1" x14ac:dyDescent="0.35">
      <c r="A917" s="1"/>
    </row>
    <row r="918" spans="1:1" ht="14.25" customHeight="1" x14ac:dyDescent="0.35">
      <c r="A918" s="1"/>
    </row>
    <row r="919" spans="1:1" ht="14.25" customHeight="1" x14ac:dyDescent="0.35">
      <c r="A919" s="1"/>
    </row>
    <row r="920" spans="1:1" ht="14.25" customHeight="1" x14ac:dyDescent="0.35">
      <c r="A920" s="1"/>
    </row>
    <row r="921" spans="1:1" ht="14.25" customHeight="1" x14ac:dyDescent="0.35">
      <c r="A921" s="1"/>
    </row>
    <row r="922" spans="1:1" ht="14.25" customHeight="1" x14ac:dyDescent="0.35">
      <c r="A922" s="1"/>
    </row>
    <row r="923" spans="1:1" ht="14.25" customHeight="1" x14ac:dyDescent="0.35">
      <c r="A923" s="1"/>
    </row>
    <row r="924" spans="1:1" ht="14.25" customHeight="1" x14ac:dyDescent="0.35">
      <c r="A924" s="1"/>
    </row>
    <row r="925" spans="1:1" ht="14.25" customHeight="1" x14ac:dyDescent="0.35">
      <c r="A925" s="1"/>
    </row>
    <row r="926" spans="1:1" ht="14.25" customHeight="1" x14ac:dyDescent="0.35">
      <c r="A926" s="1"/>
    </row>
    <row r="927" spans="1:1" ht="14.25" customHeight="1" x14ac:dyDescent="0.35">
      <c r="A927" s="1"/>
    </row>
    <row r="928" spans="1:1" ht="14.25" customHeight="1" x14ac:dyDescent="0.35">
      <c r="A928" s="1"/>
    </row>
    <row r="929" spans="1:1" ht="14.25" customHeight="1" x14ac:dyDescent="0.35">
      <c r="A929" s="1"/>
    </row>
    <row r="930" spans="1:1" ht="14.25" customHeight="1" x14ac:dyDescent="0.35">
      <c r="A930" s="1"/>
    </row>
    <row r="931" spans="1:1" ht="14.25" customHeight="1" x14ac:dyDescent="0.35">
      <c r="A931" s="1"/>
    </row>
    <row r="932" spans="1:1" ht="14.25" customHeight="1" x14ac:dyDescent="0.35">
      <c r="A932" s="1"/>
    </row>
    <row r="933" spans="1:1" ht="14.25" customHeight="1" x14ac:dyDescent="0.35">
      <c r="A933" s="1"/>
    </row>
    <row r="934" spans="1:1" ht="14.25" customHeight="1" x14ac:dyDescent="0.35">
      <c r="A934" s="1"/>
    </row>
    <row r="935" spans="1:1" ht="14.25" customHeight="1" x14ac:dyDescent="0.35">
      <c r="A935" s="1"/>
    </row>
    <row r="936" spans="1:1" ht="14.25" customHeight="1" x14ac:dyDescent="0.35">
      <c r="A936" s="1"/>
    </row>
    <row r="937" spans="1:1" ht="14.25" customHeight="1" x14ac:dyDescent="0.35">
      <c r="A937" s="1"/>
    </row>
    <row r="938" spans="1:1" ht="14.25" customHeight="1" x14ac:dyDescent="0.35">
      <c r="A938" s="1"/>
    </row>
    <row r="939" spans="1:1" ht="14.25" customHeight="1" x14ac:dyDescent="0.35">
      <c r="A939" s="1"/>
    </row>
    <row r="940" spans="1:1" ht="14.25" customHeight="1" x14ac:dyDescent="0.35">
      <c r="A940" s="1"/>
    </row>
    <row r="941" spans="1:1" ht="14.25" customHeight="1" x14ac:dyDescent="0.35">
      <c r="A941" s="1"/>
    </row>
    <row r="942" spans="1:1" ht="14.25" customHeight="1" x14ac:dyDescent="0.35">
      <c r="A942" s="1"/>
    </row>
    <row r="943" spans="1:1" ht="14.25" customHeight="1" x14ac:dyDescent="0.35">
      <c r="A943" s="1"/>
    </row>
    <row r="944" spans="1:1" ht="14.25" customHeight="1" x14ac:dyDescent="0.35">
      <c r="A944" s="1"/>
    </row>
    <row r="945" spans="1:1" ht="14.25" customHeight="1" x14ac:dyDescent="0.35">
      <c r="A945" s="1"/>
    </row>
    <row r="946" spans="1:1" ht="14.25" customHeight="1" x14ac:dyDescent="0.35">
      <c r="A946" s="1"/>
    </row>
    <row r="947" spans="1:1" ht="14.25" customHeight="1" x14ac:dyDescent="0.35">
      <c r="A947" s="1"/>
    </row>
    <row r="948" spans="1:1" ht="14.25" customHeight="1" x14ac:dyDescent="0.35">
      <c r="A948" s="1"/>
    </row>
    <row r="949" spans="1:1" ht="14.25" customHeight="1" x14ac:dyDescent="0.35">
      <c r="A949" s="1"/>
    </row>
    <row r="950" spans="1:1" ht="14.25" customHeight="1" x14ac:dyDescent="0.35">
      <c r="A950" s="1"/>
    </row>
    <row r="951" spans="1:1" ht="14.25" customHeight="1" x14ac:dyDescent="0.35">
      <c r="A951" s="1"/>
    </row>
    <row r="952" spans="1:1" ht="14.25" customHeight="1" x14ac:dyDescent="0.35">
      <c r="A952" s="1"/>
    </row>
    <row r="953" spans="1:1" ht="14.25" customHeight="1" x14ac:dyDescent="0.35">
      <c r="A953" s="1"/>
    </row>
    <row r="954" spans="1:1" ht="14.25" customHeight="1" x14ac:dyDescent="0.35">
      <c r="A954" s="1"/>
    </row>
    <row r="955" spans="1:1" ht="14.25" customHeight="1" x14ac:dyDescent="0.35">
      <c r="A955" s="1"/>
    </row>
    <row r="956" spans="1:1" ht="14.25" customHeight="1" x14ac:dyDescent="0.35">
      <c r="A956" s="1"/>
    </row>
    <row r="957" spans="1:1" ht="14.25" customHeight="1" x14ac:dyDescent="0.35">
      <c r="A957" s="1"/>
    </row>
    <row r="958" spans="1:1" ht="14.25" customHeight="1" x14ac:dyDescent="0.35">
      <c r="A958" s="1"/>
    </row>
    <row r="959" spans="1:1" ht="14.25" customHeight="1" x14ac:dyDescent="0.35">
      <c r="A959" s="1"/>
    </row>
    <row r="960" spans="1:1" ht="14.25" customHeight="1" x14ac:dyDescent="0.35">
      <c r="A960" s="1"/>
    </row>
    <row r="961" spans="1:1" ht="14.25" customHeight="1" x14ac:dyDescent="0.35">
      <c r="A961" s="1"/>
    </row>
    <row r="962" spans="1:1" ht="14.25" customHeight="1" x14ac:dyDescent="0.35">
      <c r="A962" s="1"/>
    </row>
    <row r="963" spans="1:1" ht="14.25" customHeight="1" x14ac:dyDescent="0.35">
      <c r="A963" s="1"/>
    </row>
    <row r="964" spans="1:1" ht="14.25" customHeight="1" x14ac:dyDescent="0.35">
      <c r="A964" s="1"/>
    </row>
    <row r="965" spans="1:1" ht="14.25" customHeight="1" x14ac:dyDescent="0.35">
      <c r="A965" s="1"/>
    </row>
    <row r="966" spans="1:1" ht="14.25" customHeight="1" x14ac:dyDescent="0.35">
      <c r="A966" s="1"/>
    </row>
    <row r="967" spans="1:1" ht="14.25" customHeight="1" x14ac:dyDescent="0.35">
      <c r="A967" s="1"/>
    </row>
    <row r="968" spans="1:1" ht="14.25" customHeight="1" x14ac:dyDescent="0.35">
      <c r="A968" s="1"/>
    </row>
    <row r="969" spans="1:1" ht="14.25" customHeight="1" x14ac:dyDescent="0.35">
      <c r="A969" s="1"/>
    </row>
    <row r="970" spans="1:1" ht="14.25" customHeight="1" x14ac:dyDescent="0.35">
      <c r="A970" s="1"/>
    </row>
    <row r="971" spans="1:1" ht="14.25" customHeight="1" x14ac:dyDescent="0.35">
      <c r="A971" s="1"/>
    </row>
    <row r="972" spans="1:1" ht="14.25" customHeight="1" x14ac:dyDescent="0.35">
      <c r="A972" s="1"/>
    </row>
    <row r="973" spans="1:1" ht="14.25" customHeight="1" x14ac:dyDescent="0.35">
      <c r="A973" s="1"/>
    </row>
    <row r="974" spans="1:1" ht="14.25" customHeight="1" x14ac:dyDescent="0.35">
      <c r="A974" s="1"/>
    </row>
    <row r="975" spans="1:1" ht="14.25" customHeight="1" x14ac:dyDescent="0.35">
      <c r="A975" s="1"/>
    </row>
    <row r="976" spans="1:1" ht="14.25" customHeight="1" x14ac:dyDescent="0.35">
      <c r="A976" s="1"/>
    </row>
    <row r="977" spans="1:1" ht="14.25" customHeight="1" x14ac:dyDescent="0.35">
      <c r="A977" s="1"/>
    </row>
    <row r="978" spans="1:1" ht="14.25" customHeight="1" x14ac:dyDescent="0.35">
      <c r="A978" s="1"/>
    </row>
    <row r="979" spans="1:1" ht="14.25" customHeight="1" x14ac:dyDescent="0.35">
      <c r="A979" s="1"/>
    </row>
    <row r="980" spans="1:1" ht="14.25" customHeight="1" x14ac:dyDescent="0.35">
      <c r="A980" s="1"/>
    </row>
    <row r="981" spans="1:1" ht="14.25" customHeight="1" x14ac:dyDescent="0.35">
      <c r="A981" s="1"/>
    </row>
    <row r="982" spans="1:1" ht="14.25" customHeight="1" x14ac:dyDescent="0.35">
      <c r="A982" s="1"/>
    </row>
    <row r="983" spans="1:1" ht="14.25" customHeight="1" x14ac:dyDescent="0.35">
      <c r="A983" s="1"/>
    </row>
    <row r="984" spans="1:1" ht="14.25" customHeight="1" x14ac:dyDescent="0.35">
      <c r="A984" s="1"/>
    </row>
    <row r="985" spans="1:1" ht="14.25" customHeight="1" x14ac:dyDescent="0.35">
      <c r="A985" s="1"/>
    </row>
    <row r="986" spans="1:1" ht="14.25" customHeight="1" x14ac:dyDescent="0.35">
      <c r="A986" s="1"/>
    </row>
    <row r="987" spans="1:1" ht="14.25" customHeight="1" x14ac:dyDescent="0.35">
      <c r="A987" s="1"/>
    </row>
    <row r="988" spans="1:1" ht="14.25" customHeight="1" x14ac:dyDescent="0.35">
      <c r="A988" s="1"/>
    </row>
    <row r="989" spans="1:1" ht="14.25" customHeight="1" x14ac:dyDescent="0.35">
      <c r="A989" s="1"/>
    </row>
    <row r="990" spans="1:1" ht="14.25" customHeight="1" x14ac:dyDescent="0.35">
      <c r="A990" s="1"/>
    </row>
    <row r="991" spans="1:1" ht="14.25" customHeight="1" x14ac:dyDescent="0.35">
      <c r="A991" s="1"/>
    </row>
    <row r="992" spans="1:1" ht="14.25" customHeight="1" x14ac:dyDescent="0.35">
      <c r="A992" s="1"/>
    </row>
    <row r="993" spans="1:1" ht="14.25" customHeight="1" x14ac:dyDescent="0.35">
      <c r="A993" s="1"/>
    </row>
    <row r="994" spans="1:1" ht="14.25" customHeight="1" x14ac:dyDescent="0.35">
      <c r="A994" s="1"/>
    </row>
    <row r="995" spans="1:1" ht="14.25" customHeight="1" x14ac:dyDescent="0.35">
      <c r="A995" s="1"/>
    </row>
    <row r="996" spans="1:1" ht="14.25" customHeight="1" x14ac:dyDescent="0.35">
      <c r="A996" s="1"/>
    </row>
    <row r="997" spans="1:1" ht="14.25" customHeight="1" x14ac:dyDescent="0.35">
      <c r="A997" s="1"/>
    </row>
    <row r="998" spans="1:1" ht="14.25" customHeight="1" x14ac:dyDescent="0.35">
      <c r="A998" s="1"/>
    </row>
    <row r="999" spans="1:1" ht="14.25" customHeight="1" x14ac:dyDescent="0.35">
      <c r="A999" s="1"/>
    </row>
    <row r="1000" spans="1:1" ht="14.25" customHeight="1" x14ac:dyDescent="0.35">
      <c r="A1000" s="1"/>
    </row>
  </sheetData>
  <pageMargins left="0.7" right="0.7" top="0.75" bottom="0.75" header="0" footer="0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workbookViewId="0"/>
  </sheetViews>
  <sheetFormatPr defaultColWidth="12.6640625" defaultRowHeight="15" customHeight="1" x14ac:dyDescent="0.3"/>
  <cols>
    <col min="1" max="1" width="19.4140625" customWidth="1"/>
    <col min="2" max="2" width="17.75" customWidth="1"/>
    <col min="3" max="3" width="13.6640625" customWidth="1"/>
    <col min="4" max="26" width="7.6640625" customWidth="1"/>
  </cols>
  <sheetData>
    <row r="1" spans="1:26" ht="14.25" customHeight="1" x14ac:dyDescent="0.35">
      <c r="A1" s="1" t="s">
        <v>12</v>
      </c>
      <c r="B1" s="1" t="s">
        <v>12</v>
      </c>
      <c r="C1" s="1" t="s">
        <v>12</v>
      </c>
    </row>
    <row r="2" spans="1:26" ht="14.25" customHeight="1" x14ac:dyDescent="0.35">
      <c r="A2" s="1" t="s">
        <v>14</v>
      </c>
      <c r="B2" s="4" t="s">
        <v>15</v>
      </c>
      <c r="C2" s="1" t="s">
        <v>25</v>
      </c>
    </row>
    <row r="3" spans="1:26" ht="14.25" customHeight="1" x14ac:dyDescent="0.35">
      <c r="A3" s="1" t="s">
        <v>13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5">
      <c r="A4" s="1"/>
      <c r="B4" s="1">
        <v>96.718164347769843</v>
      </c>
      <c r="C4" s="21">
        <v>42947</v>
      </c>
    </row>
    <row r="5" spans="1:26" ht="14.25" customHeight="1" x14ac:dyDescent="0.35">
      <c r="A5" s="1">
        <v>0.47901576963419762</v>
      </c>
      <c r="B5" s="1">
        <v>210.65432511183866</v>
      </c>
      <c r="C5" s="21">
        <v>42801</v>
      </c>
    </row>
    <row r="6" spans="1:26" ht="14.25" customHeight="1" x14ac:dyDescent="0.35">
      <c r="A6" s="1">
        <v>8.9739961417873531</v>
      </c>
      <c r="B6" s="1">
        <v>247.24346908381921</v>
      </c>
      <c r="C6" s="21">
        <v>42976</v>
      </c>
    </row>
    <row r="7" spans="1:26" ht="14.25" customHeight="1" x14ac:dyDescent="0.35">
      <c r="A7" s="1">
        <v>12.587119289431767</v>
      </c>
      <c r="B7" s="1"/>
      <c r="C7" s="21">
        <v>42959</v>
      </c>
    </row>
    <row r="8" spans="1:26" ht="14.25" customHeight="1" x14ac:dyDescent="0.35">
      <c r="A8" s="1">
        <v>6.0446130246857228</v>
      </c>
      <c r="B8" s="1">
        <v>144.15707064079368</v>
      </c>
      <c r="C8" s="21">
        <v>42961</v>
      </c>
    </row>
    <row r="9" spans="1:26" ht="14.25" customHeight="1" x14ac:dyDescent="0.35">
      <c r="A9" s="1">
        <v>4.0032506927525056</v>
      </c>
      <c r="B9" s="1">
        <v>80.760490190015645</v>
      </c>
      <c r="C9" s="21">
        <v>42721</v>
      </c>
    </row>
    <row r="10" spans="1:26" ht="14.25" customHeight="1" x14ac:dyDescent="0.35">
      <c r="A10" s="1">
        <v>27.752981043171211</v>
      </c>
      <c r="B10" s="1">
        <v>231.11057834575271</v>
      </c>
      <c r="C10" s="21">
        <v>42949</v>
      </c>
    </row>
    <row r="11" spans="1:26" ht="14.25" customHeight="1" x14ac:dyDescent="0.35">
      <c r="A11" s="1"/>
      <c r="B11" s="1">
        <v>97.685449657644483</v>
      </c>
      <c r="C11" s="35" t="s">
        <v>384</v>
      </c>
    </row>
    <row r="12" spans="1:26" ht="14.25" customHeight="1" x14ac:dyDescent="0.35">
      <c r="A12" s="1">
        <v>1.4398616037599901</v>
      </c>
      <c r="B12" s="1">
        <v>155.89874203340952</v>
      </c>
      <c r="C12" s="21">
        <v>42725</v>
      </c>
    </row>
    <row r="13" spans="1:26" ht="14.25" customHeight="1" x14ac:dyDescent="0.35">
      <c r="A13" s="1">
        <v>5.5564612507852456</v>
      </c>
      <c r="B13" s="1">
        <v>83.863355523772015</v>
      </c>
      <c r="C13" s="21">
        <v>42967</v>
      </c>
    </row>
    <row r="14" spans="1:26" ht="14.25" customHeight="1" x14ac:dyDescent="0.35">
      <c r="A14" s="1">
        <v>2.4767503246007019</v>
      </c>
      <c r="B14" s="1">
        <v>380.53464210393162</v>
      </c>
      <c r="C14" s="21">
        <v>42719</v>
      </c>
    </row>
    <row r="15" spans="1:26" ht="14.25" customHeight="1" x14ac:dyDescent="0.35">
      <c r="A15" s="36" t="s">
        <v>386</v>
      </c>
      <c r="B15" s="1"/>
      <c r="C15" s="21"/>
    </row>
    <row r="16" spans="1:26" ht="14.25" customHeight="1" x14ac:dyDescent="0.35">
      <c r="A16" s="1">
        <v>11.481980904681341</v>
      </c>
      <c r="B16" s="1">
        <v>49.717845293514799</v>
      </c>
      <c r="C16" s="21">
        <v>42947</v>
      </c>
    </row>
    <row r="17" spans="1:3" ht="14.25" customHeight="1" x14ac:dyDescent="0.35">
      <c r="A17" s="1">
        <v>5.5663559135469942</v>
      </c>
      <c r="B17" s="1">
        <v>131.87512654603646</v>
      </c>
      <c r="C17" s="21">
        <v>42801</v>
      </c>
    </row>
    <row r="18" spans="1:3" ht="14.25" customHeight="1" x14ac:dyDescent="0.35">
      <c r="A18" s="1">
        <v>20.371606979102577</v>
      </c>
      <c r="B18" s="1">
        <v>165.60834631929782</v>
      </c>
      <c r="C18" s="21">
        <v>42976</v>
      </c>
    </row>
    <row r="19" spans="1:3" ht="14.25" customHeight="1" x14ac:dyDescent="0.35">
      <c r="A19" s="1">
        <v>5.8678795458678126</v>
      </c>
      <c r="B19" s="1">
        <v>25.076126959883172</v>
      </c>
      <c r="C19" s="21">
        <v>42959</v>
      </c>
    </row>
    <row r="20" spans="1:3" ht="14.25" customHeight="1" x14ac:dyDescent="0.35">
      <c r="A20" s="1">
        <v>8.7258211966492016</v>
      </c>
      <c r="B20" s="1">
        <v>96.776268284556451</v>
      </c>
      <c r="C20" s="21">
        <v>42961</v>
      </c>
    </row>
    <row r="21" spans="1:3" ht="14.25" customHeight="1" x14ac:dyDescent="0.35">
      <c r="A21" s="1">
        <v>3.3496935658736682</v>
      </c>
      <c r="B21" s="1">
        <v>9.6223505124173325</v>
      </c>
      <c r="C21" s="21">
        <v>42721</v>
      </c>
    </row>
    <row r="22" spans="1:3" ht="14.25" customHeight="1" x14ac:dyDescent="0.35">
      <c r="A22" s="1">
        <v>17.509654850855501</v>
      </c>
      <c r="B22" s="1">
        <v>41.409985612209496</v>
      </c>
      <c r="C22" s="21">
        <v>42949</v>
      </c>
    </row>
    <row r="23" spans="1:3" ht="14.25" customHeight="1" x14ac:dyDescent="0.35">
      <c r="A23" s="1"/>
      <c r="B23" s="1">
        <v>66.423832446728994</v>
      </c>
      <c r="C23" s="35" t="s">
        <v>384</v>
      </c>
    </row>
    <row r="24" spans="1:3" ht="14.25" customHeight="1" x14ac:dyDescent="0.35">
      <c r="A24" s="1">
        <v>0.17484307158013218</v>
      </c>
      <c r="B24" s="1">
        <v>72.943377930570279</v>
      </c>
      <c r="C24" s="21">
        <v>42725</v>
      </c>
    </row>
    <row r="25" spans="1:3" ht="14.25" customHeight="1" x14ac:dyDescent="0.35">
      <c r="A25" s="1">
        <v>12.12110776871741</v>
      </c>
      <c r="B25" s="1">
        <v>89.902097616489058</v>
      </c>
      <c r="C25" s="21">
        <v>42967</v>
      </c>
    </row>
    <row r="26" spans="1:3" ht="14.25" customHeight="1" x14ac:dyDescent="0.35">
      <c r="A26" s="1">
        <v>5.3352918484000549</v>
      </c>
      <c r="B26" s="1">
        <v>78.041827238758614</v>
      </c>
      <c r="C26" s="21">
        <v>42719</v>
      </c>
    </row>
    <row r="27" spans="1:3" ht="14.25" customHeight="1" x14ac:dyDescent="0.35">
      <c r="A27" s="36" t="s">
        <v>339</v>
      </c>
      <c r="B27" s="1"/>
      <c r="C27" s="21"/>
    </row>
    <row r="28" spans="1:3" ht="14.25" customHeight="1" x14ac:dyDescent="0.35">
      <c r="A28" s="1">
        <v>1.1963061950077918</v>
      </c>
      <c r="B28" s="1">
        <v>47.530136601621116</v>
      </c>
      <c r="C28" s="21">
        <v>42801</v>
      </c>
    </row>
    <row r="29" spans="1:3" ht="14.25" customHeight="1" x14ac:dyDescent="0.35">
      <c r="A29" s="1">
        <v>0.62537735270898431</v>
      </c>
      <c r="B29" s="1">
        <v>45.318186917279867</v>
      </c>
      <c r="C29" s="21">
        <v>42959</v>
      </c>
    </row>
    <row r="30" spans="1:3" ht="14.25" customHeight="1" x14ac:dyDescent="0.35">
      <c r="A30" s="1">
        <v>0.82948942748911858</v>
      </c>
      <c r="B30" s="1">
        <v>7.8779774173402268</v>
      </c>
      <c r="C30" s="21">
        <v>42947</v>
      </c>
    </row>
    <row r="31" spans="1:3" ht="14.25" customHeight="1" x14ac:dyDescent="0.35">
      <c r="A31" s="1">
        <v>109.33837870197273</v>
      </c>
      <c r="B31" s="1">
        <v>19.033317921270996</v>
      </c>
      <c r="C31" s="21">
        <v>42961</v>
      </c>
    </row>
    <row r="32" spans="1:3" ht="14.25" customHeight="1" x14ac:dyDescent="0.35">
      <c r="A32" s="1">
        <v>0.89075833215604083</v>
      </c>
      <c r="B32" s="1">
        <v>17.933441648918905</v>
      </c>
      <c r="C32" s="21">
        <v>42721</v>
      </c>
    </row>
    <row r="33" spans="1:3" ht="14.25" customHeight="1" x14ac:dyDescent="0.35">
      <c r="A33" s="1">
        <v>2.1304531683549177</v>
      </c>
      <c r="B33" s="1">
        <v>41.409985612209496</v>
      </c>
      <c r="C33" s="21">
        <v>42949</v>
      </c>
    </row>
    <row r="34" spans="1:3" ht="14.25" customHeight="1" x14ac:dyDescent="0.35">
      <c r="A34" s="1">
        <v>1.3950656190833448</v>
      </c>
      <c r="B34" s="1">
        <v>12.336527665419203</v>
      </c>
      <c r="C34" s="21">
        <v>42727</v>
      </c>
    </row>
    <row r="35" spans="1:3" ht="14.25" customHeight="1" x14ac:dyDescent="0.35">
      <c r="A35" s="1"/>
      <c r="B35" s="1">
        <v>14.16618734980317</v>
      </c>
      <c r="C35" s="35" t="s">
        <v>384</v>
      </c>
    </row>
    <row r="36" spans="1:3" ht="14.25" customHeight="1" x14ac:dyDescent="0.35">
      <c r="A36" s="1">
        <v>0.23606288706820938</v>
      </c>
      <c r="B36" s="1">
        <v>37.567236075634085</v>
      </c>
      <c r="C36" s="21">
        <v>42725</v>
      </c>
    </row>
    <row r="37" spans="1:3" ht="14.25" customHeight="1" x14ac:dyDescent="0.35">
      <c r="A37" s="1">
        <v>2.5443146389790008</v>
      </c>
      <c r="B37" s="1">
        <v>21.291930764248384</v>
      </c>
      <c r="C37" s="21">
        <v>42967</v>
      </c>
    </row>
    <row r="38" spans="1:3" ht="14.25" customHeight="1" x14ac:dyDescent="0.35">
      <c r="A38" s="1"/>
      <c r="B38" s="1">
        <v>63.730549277046975</v>
      </c>
      <c r="C38" s="21">
        <v>42719</v>
      </c>
    </row>
    <row r="39" spans="1:3" ht="14.25" customHeight="1" x14ac:dyDescent="0.3"/>
    <row r="40" spans="1:3" ht="14.25" customHeight="1" x14ac:dyDescent="0.3"/>
    <row r="41" spans="1:3" ht="14.25" customHeight="1" x14ac:dyDescent="0.3"/>
    <row r="42" spans="1:3" ht="14.25" customHeight="1" x14ac:dyDescent="0.3"/>
    <row r="43" spans="1:3" ht="14.25" customHeight="1" x14ac:dyDescent="0.3"/>
    <row r="44" spans="1:3" ht="14.25" customHeight="1" x14ac:dyDescent="0.3"/>
    <row r="45" spans="1:3" ht="14.25" customHeight="1" x14ac:dyDescent="0.3"/>
    <row r="46" spans="1:3" ht="14.25" customHeight="1" x14ac:dyDescent="0.3"/>
    <row r="47" spans="1:3" ht="14.25" customHeight="1" x14ac:dyDescent="0.3"/>
    <row r="48" spans="1:3" ht="14.25" customHeight="1" x14ac:dyDescent="0.3"/>
    <row r="49" spans="1:3" ht="14.25" customHeight="1" x14ac:dyDescent="0.3"/>
    <row r="50" spans="1:3" ht="14.25" customHeight="1" x14ac:dyDescent="0.3"/>
    <row r="51" spans="1:3" ht="14.25" customHeight="1" x14ac:dyDescent="0.3"/>
    <row r="52" spans="1:3" ht="14.25" customHeight="1" x14ac:dyDescent="0.3"/>
    <row r="53" spans="1:3" ht="14.25" customHeight="1" x14ac:dyDescent="0.3"/>
    <row r="54" spans="1:3" ht="14.25" customHeight="1" x14ac:dyDescent="0.3"/>
    <row r="55" spans="1:3" ht="14.25" customHeight="1" x14ac:dyDescent="0.3"/>
    <row r="56" spans="1:3" ht="14.25" customHeight="1" x14ac:dyDescent="0.3"/>
    <row r="57" spans="1:3" ht="14.25" customHeight="1" x14ac:dyDescent="0.3"/>
    <row r="58" spans="1:3" ht="14.25" customHeight="1" x14ac:dyDescent="0.3"/>
    <row r="59" spans="1:3" ht="14.25" customHeight="1" x14ac:dyDescent="0.35">
      <c r="A59" s="1"/>
      <c r="B59" s="1"/>
      <c r="C59" s="21"/>
    </row>
    <row r="60" spans="1:3" ht="14.25" customHeight="1" x14ac:dyDescent="0.35">
      <c r="A60" s="1"/>
      <c r="B60" s="1"/>
      <c r="C60" s="1"/>
    </row>
    <row r="61" spans="1:3" ht="14.25" customHeight="1" x14ac:dyDescent="0.35">
      <c r="A61" s="1"/>
      <c r="B61" s="1"/>
      <c r="C61" s="1"/>
    </row>
    <row r="62" spans="1:3" ht="14.25" customHeight="1" x14ac:dyDescent="0.35">
      <c r="A62" s="1"/>
      <c r="B62" s="1"/>
      <c r="C62" s="1"/>
    </row>
    <row r="63" spans="1:3" ht="14.25" customHeight="1" x14ac:dyDescent="0.35">
      <c r="A63" s="1"/>
      <c r="B63" s="1"/>
      <c r="C63" s="1"/>
    </row>
    <row r="64" spans="1:3" ht="14.25" customHeight="1" x14ac:dyDescent="0.35">
      <c r="A64" s="1"/>
      <c r="B64" s="1"/>
      <c r="C64" s="1"/>
    </row>
    <row r="65" spans="1:3" ht="14.25" customHeight="1" x14ac:dyDescent="0.35">
      <c r="A65" s="1"/>
      <c r="B65" s="1"/>
      <c r="C65" s="1"/>
    </row>
    <row r="66" spans="1:3" ht="14.25" customHeight="1" x14ac:dyDescent="0.35">
      <c r="A66" s="1"/>
      <c r="B66" s="1"/>
      <c r="C66" s="1"/>
    </row>
    <row r="67" spans="1:3" ht="14.25" customHeight="1" x14ac:dyDescent="0.35">
      <c r="A67" s="1"/>
      <c r="B67" s="1"/>
      <c r="C67" s="1"/>
    </row>
    <row r="68" spans="1:3" ht="14.25" customHeight="1" x14ac:dyDescent="0.35">
      <c r="A68" s="1"/>
      <c r="B68" s="1"/>
      <c r="C68" s="1"/>
    </row>
    <row r="69" spans="1:3" ht="14.25" customHeight="1" x14ac:dyDescent="0.35">
      <c r="A69" s="1"/>
      <c r="B69" s="1"/>
      <c r="C69" s="1"/>
    </row>
    <row r="70" spans="1:3" ht="14.25" customHeight="1" x14ac:dyDescent="0.35">
      <c r="A70" s="1"/>
      <c r="B70" s="1"/>
      <c r="C70" s="1"/>
    </row>
    <row r="71" spans="1:3" ht="14.25" customHeight="1" x14ac:dyDescent="0.35">
      <c r="A71" s="1"/>
      <c r="B71" s="1"/>
      <c r="C71" s="1"/>
    </row>
    <row r="72" spans="1:3" ht="14.25" customHeight="1" x14ac:dyDescent="0.35">
      <c r="A72" s="1"/>
      <c r="B72" s="1"/>
      <c r="C72" s="1"/>
    </row>
    <row r="73" spans="1:3" ht="14.25" customHeight="1" x14ac:dyDescent="0.35">
      <c r="A73" s="1"/>
      <c r="B73" s="1"/>
      <c r="C73" s="1"/>
    </row>
    <row r="74" spans="1:3" ht="14.25" customHeight="1" x14ac:dyDescent="0.35">
      <c r="A74" s="1"/>
      <c r="B74" s="1"/>
      <c r="C74" s="1"/>
    </row>
    <row r="75" spans="1:3" ht="14.25" customHeight="1" x14ac:dyDescent="0.35">
      <c r="A75" s="1"/>
      <c r="B75" s="1"/>
      <c r="C75" s="1"/>
    </row>
    <row r="76" spans="1:3" ht="14.25" customHeight="1" x14ac:dyDescent="0.35">
      <c r="A76" s="1"/>
      <c r="B76" s="1"/>
      <c r="C76" s="1"/>
    </row>
    <row r="77" spans="1:3" ht="14.25" customHeight="1" x14ac:dyDescent="0.35">
      <c r="A77" s="1"/>
      <c r="B77" s="1"/>
      <c r="C77" s="1"/>
    </row>
    <row r="78" spans="1:3" ht="14.25" customHeight="1" x14ac:dyDescent="0.35">
      <c r="A78" s="1"/>
      <c r="B78" s="1"/>
      <c r="C78" s="1"/>
    </row>
    <row r="79" spans="1:3" ht="14.25" customHeight="1" x14ac:dyDescent="0.35">
      <c r="A79" s="1"/>
      <c r="B79" s="1"/>
      <c r="C79" s="1"/>
    </row>
    <row r="80" spans="1:3" ht="14.25" customHeight="1" x14ac:dyDescent="0.35">
      <c r="A80" s="1"/>
      <c r="B80" s="1"/>
      <c r="C80" s="1"/>
    </row>
    <row r="81" spans="1:3" ht="14.25" customHeight="1" x14ac:dyDescent="0.35">
      <c r="A81" s="1"/>
      <c r="B81" s="1"/>
      <c r="C81" s="1"/>
    </row>
    <row r="82" spans="1:3" ht="14.25" customHeight="1" x14ac:dyDescent="0.35">
      <c r="A82" s="1"/>
      <c r="B82" s="1"/>
      <c r="C82" s="1"/>
    </row>
    <row r="83" spans="1:3" ht="14.25" customHeight="1" x14ac:dyDescent="0.35">
      <c r="A83" s="1"/>
      <c r="B83" s="1"/>
      <c r="C83" s="1"/>
    </row>
    <row r="84" spans="1:3" ht="14.25" customHeight="1" x14ac:dyDescent="0.35">
      <c r="A84" s="1"/>
      <c r="B84" s="1"/>
      <c r="C84" s="1"/>
    </row>
    <row r="85" spans="1:3" ht="14.25" customHeight="1" x14ac:dyDescent="0.35">
      <c r="A85" s="1"/>
      <c r="B85" s="1"/>
      <c r="C85" s="1"/>
    </row>
    <row r="86" spans="1:3" ht="14.25" customHeight="1" x14ac:dyDescent="0.35">
      <c r="A86" s="1"/>
      <c r="B86" s="1"/>
      <c r="C86" s="1"/>
    </row>
    <row r="87" spans="1:3" ht="14.25" customHeight="1" x14ac:dyDescent="0.35">
      <c r="A87" s="1"/>
      <c r="B87" s="1"/>
      <c r="C87" s="1"/>
    </row>
    <row r="88" spans="1:3" ht="14.25" customHeight="1" x14ac:dyDescent="0.35">
      <c r="A88" s="1"/>
      <c r="B88" s="1"/>
      <c r="C88" s="1"/>
    </row>
    <row r="89" spans="1:3" ht="14.25" customHeight="1" x14ac:dyDescent="0.35">
      <c r="A89" s="1"/>
      <c r="B89" s="1"/>
      <c r="C89" s="1"/>
    </row>
    <row r="90" spans="1:3" ht="14.25" customHeight="1" x14ac:dyDescent="0.35">
      <c r="A90" s="1"/>
      <c r="B90" s="1"/>
      <c r="C90" s="1"/>
    </row>
    <row r="91" spans="1:3" ht="14.25" customHeight="1" x14ac:dyDescent="0.35">
      <c r="A91" s="1"/>
      <c r="B91" s="1"/>
      <c r="C91" s="1"/>
    </row>
    <row r="92" spans="1:3" ht="14.25" customHeight="1" x14ac:dyDescent="0.35">
      <c r="A92" s="1"/>
      <c r="B92" s="1"/>
      <c r="C92" s="1"/>
    </row>
    <row r="93" spans="1:3" ht="14.25" customHeight="1" x14ac:dyDescent="0.35">
      <c r="A93" s="1"/>
      <c r="B93" s="1"/>
      <c r="C93" s="1"/>
    </row>
    <row r="94" spans="1:3" ht="14.25" customHeight="1" x14ac:dyDescent="0.35">
      <c r="A94" s="1"/>
      <c r="B94" s="1"/>
      <c r="C94" s="1"/>
    </row>
    <row r="95" spans="1:3" ht="14.25" customHeight="1" x14ac:dyDescent="0.35">
      <c r="A95" s="1"/>
      <c r="B95" s="1"/>
      <c r="C95" s="1"/>
    </row>
    <row r="96" spans="1:3" ht="14.25" customHeight="1" x14ac:dyDescent="0.35">
      <c r="A96" s="1"/>
      <c r="B96" s="1"/>
      <c r="C96" s="1"/>
    </row>
    <row r="97" spans="1:3" ht="14.25" customHeight="1" x14ac:dyDescent="0.35">
      <c r="A97" s="1"/>
      <c r="B97" s="1"/>
      <c r="C97" s="1"/>
    </row>
    <row r="98" spans="1:3" ht="14.25" customHeight="1" x14ac:dyDescent="0.35">
      <c r="A98" s="1"/>
      <c r="B98" s="1"/>
      <c r="C98" s="1"/>
    </row>
    <row r="99" spans="1:3" ht="14.25" customHeight="1" x14ac:dyDescent="0.35">
      <c r="A99" s="1"/>
      <c r="B99" s="1"/>
      <c r="C99" s="1"/>
    </row>
    <row r="100" spans="1:3" ht="14.25" customHeight="1" x14ac:dyDescent="0.35">
      <c r="A100" s="1"/>
      <c r="B100" s="1"/>
      <c r="C100" s="1"/>
    </row>
    <row r="101" spans="1:3" ht="14.25" customHeight="1" x14ac:dyDescent="0.35">
      <c r="A101" s="1"/>
      <c r="B101" s="1"/>
      <c r="C101" s="1"/>
    </row>
    <row r="102" spans="1:3" ht="14.25" customHeight="1" x14ac:dyDescent="0.35">
      <c r="A102" s="1"/>
      <c r="B102" s="1"/>
      <c r="C102" s="1"/>
    </row>
    <row r="103" spans="1:3" ht="14.25" customHeight="1" x14ac:dyDescent="0.35">
      <c r="A103" s="1"/>
      <c r="B103" s="1"/>
      <c r="C103" s="1"/>
    </row>
    <row r="104" spans="1:3" ht="14.25" customHeight="1" x14ac:dyDescent="0.35">
      <c r="A104" s="1"/>
      <c r="B104" s="1"/>
      <c r="C104" s="1"/>
    </row>
    <row r="105" spans="1:3" ht="14.25" customHeight="1" x14ac:dyDescent="0.35">
      <c r="A105" s="1"/>
      <c r="B105" s="1"/>
      <c r="C105" s="1"/>
    </row>
    <row r="106" spans="1:3" ht="14.25" customHeight="1" x14ac:dyDescent="0.35">
      <c r="A106" s="1"/>
      <c r="B106" s="1"/>
      <c r="C106" s="1"/>
    </row>
    <row r="107" spans="1:3" ht="14.25" customHeight="1" x14ac:dyDescent="0.35">
      <c r="A107" s="1"/>
      <c r="B107" s="1"/>
      <c r="C107" s="1"/>
    </row>
    <row r="108" spans="1:3" ht="14.25" customHeight="1" x14ac:dyDescent="0.35">
      <c r="A108" s="1"/>
      <c r="B108" s="1"/>
      <c r="C108" s="1"/>
    </row>
    <row r="109" spans="1:3" ht="14.25" customHeight="1" x14ac:dyDescent="0.35">
      <c r="A109" s="1"/>
      <c r="B109" s="1"/>
      <c r="C109" s="1"/>
    </row>
    <row r="110" spans="1:3" ht="14.25" customHeight="1" x14ac:dyDescent="0.35">
      <c r="A110" s="1"/>
      <c r="B110" s="1"/>
      <c r="C110" s="1"/>
    </row>
    <row r="111" spans="1:3" ht="14.25" customHeight="1" x14ac:dyDescent="0.35">
      <c r="A111" s="1"/>
      <c r="B111" s="1"/>
      <c r="C111" s="1"/>
    </row>
    <row r="112" spans="1:3" ht="14.25" customHeight="1" x14ac:dyDescent="0.35">
      <c r="A112" s="1"/>
      <c r="B112" s="1"/>
      <c r="C112" s="1"/>
    </row>
    <row r="113" spans="1:3" ht="14.25" customHeight="1" x14ac:dyDescent="0.35">
      <c r="A113" s="1"/>
      <c r="B113" s="1"/>
      <c r="C113" s="1"/>
    </row>
    <row r="114" spans="1:3" ht="14.25" customHeight="1" x14ac:dyDescent="0.35">
      <c r="A114" s="1"/>
      <c r="B114" s="1"/>
      <c r="C114" s="1"/>
    </row>
    <row r="115" spans="1:3" ht="14.25" customHeight="1" x14ac:dyDescent="0.35">
      <c r="A115" s="1"/>
      <c r="B115" s="1"/>
      <c r="C115" s="1"/>
    </row>
    <row r="116" spans="1:3" ht="14.25" customHeight="1" x14ac:dyDescent="0.35">
      <c r="A116" s="1"/>
      <c r="B116" s="1"/>
      <c r="C116" s="1"/>
    </row>
    <row r="117" spans="1:3" ht="14.25" customHeight="1" x14ac:dyDescent="0.35">
      <c r="A117" s="1"/>
      <c r="B117" s="1"/>
      <c r="C117" s="1"/>
    </row>
    <row r="118" spans="1:3" ht="14.25" customHeight="1" x14ac:dyDescent="0.35">
      <c r="A118" s="1"/>
      <c r="B118" s="1"/>
      <c r="C118" s="1"/>
    </row>
    <row r="119" spans="1:3" ht="14.25" customHeight="1" x14ac:dyDescent="0.35">
      <c r="A119" s="1"/>
      <c r="B119" s="1"/>
      <c r="C119" s="1"/>
    </row>
    <row r="120" spans="1:3" ht="14.25" customHeight="1" x14ac:dyDescent="0.35">
      <c r="A120" s="1"/>
      <c r="B120" s="1"/>
      <c r="C120" s="1"/>
    </row>
    <row r="121" spans="1:3" ht="14.25" customHeight="1" x14ac:dyDescent="0.35">
      <c r="A121" s="1"/>
      <c r="B121" s="1"/>
      <c r="C121" s="1"/>
    </row>
    <row r="122" spans="1:3" ht="14.25" customHeight="1" x14ac:dyDescent="0.35">
      <c r="A122" s="1"/>
      <c r="B122" s="1"/>
      <c r="C122" s="1"/>
    </row>
    <row r="123" spans="1:3" ht="14.25" customHeight="1" x14ac:dyDescent="0.35">
      <c r="A123" s="1"/>
      <c r="B123" s="1"/>
      <c r="C123" s="1"/>
    </row>
    <row r="124" spans="1:3" ht="14.25" customHeight="1" x14ac:dyDescent="0.35">
      <c r="A124" s="1"/>
      <c r="B124" s="1"/>
      <c r="C124" s="1"/>
    </row>
    <row r="125" spans="1:3" ht="14.25" customHeight="1" x14ac:dyDescent="0.35">
      <c r="A125" s="1"/>
      <c r="B125" s="1"/>
      <c r="C125" s="1"/>
    </row>
    <row r="126" spans="1:3" ht="14.25" customHeight="1" x14ac:dyDescent="0.35">
      <c r="A126" s="1"/>
      <c r="B126" s="1"/>
      <c r="C126" s="1"/>
    </row>
    <row r="127" spans="1:3" ht="14.25" customHeight="1" x14ac:dyDescent="0.35">
      <c r="A127" s="1"/>
      <c r="B127" s="1"/>
      <c r="C127" s="1"/>
    </row>
    <row r="128" spans="1:3" ht="14.25" customHeight="1" x14ac:dyDescent="0.35">
      <c r="A128" s="1"/>
      <c r="B128" s="1"/>
      <c r="C128" s="1"/>
    </row>
    <row r="129" spans="1:3" ht="14.25" customHeight="1" x14ac:dyDescent="0.35">
      <c r="A129" s="1"/>
      <c r="B129" s="1"/>
      <c r="C129" s="1"/>
    </row>
    <row r="130" spans="1:3" ht="14.25" customHeight="1" x14ac:dyDescent="0.35">
      <c r="A130" s="1"/>
      <c r="B130" s="1"/>
      <c r="C130" s="1"/>
    </row>
    <row r="131" spans="1:3" ht="14.25" customHeight="1" x14ac:dyDescent="0.35">
      <c r="A131" s="1"/>
      <c r="B131" s="1"/>
      <c r="C131" s="1"/>
    </row>
    <row r="132" spans="1:3" ht="14.25" customHeight="1" x14ac:dyDescent="0.35">
      <c r="A132" s="1"/>
      <c r="B132" s="1"/>
      <c r="C132" s="1"/>
    </row>
    <row r="133" spans="1:3" ht="14.25" customHeight="1" x14ac:dyDescent="0.35">
      <c r="A133" s="1"/>
      <c r="B133" s="1"/>
      <c r="C133" s="1"/>
    </row>
    <row r="134" spans="1:3" ht="14.25" customHeight="1" x14ac:dyDescent="0.35">
      <c r="A134" s="1"/>
      <c r="B134" s="1"/>
      <c r="C134" s="1"/>
    </row>
    <row r="135" spans="1:3" ht="14.25" customHeight="1" x14ac:dyDescent="0.35">
      <c r="A135" s="1"/>
      <c r="B135" s="1"/>
      <c r="C135" s="1"/>
    </row>
    <row r="136" spans="1:3" ht="14.25" customHeight="1" x14ac:dyDescent="0.35">
      <c r="A136" s="1"/>
      <c r="B136" s="1"/>
      <c r="C136" s="1"/>
    </row>
    <row r="137" spans="1:3" ht="14.25" customHeight="1" x14ac:dyDescent="0.35">
      <c r="A137" s="1"/>
      <c r="B137" s="1"/>
      <c r="C137" s="1"/>
    </row>
    <row r="138" spans="1:3" ht="14.25" customHeight="1" x14ac:dyDescent="0.35">
      <c r="A138" s="1"/>
      <c r="B138" s="1"/>
      <c r="C138" s="1"/>
    </row>
    <row r="139" spans="1:3" ht="14.25" customHeight="1" x14ac:dyDescent="0.35">
      <c r="A139" s="1"/>
      <c r="B139" s="1"/>
      <c r="C139" s="1"/>
    </row>
    <row r="140" spans="1:3" ht="14.25" customHeight="1" x14ac:dyDescent="0.35">
      <c r="A140" s="1"/>
      <c r="B140" s="1"/>
      <c r="C140" s="1"/>
    </row>
    <row r="141" spans="1:3" ht="14.25" customHeight="1" x14ac:dyDescent="0.35">
      <c r="A141" s="1"/>
      <c r="B141" s="1"/>
      <c r="C141" s="1"/>
    </row>
    <row r="142" spans="1:3" ht="14.25" customHeight="1" x14ac:dyDescent="0.35">
      <c r="A142" s="1"/>
      <c r="B142" s="1"/>
      <c r="C142" s="1"/>
    </row>
    <row r="143" spans="1:3" ht="14.25" customHeight="1" x14ac:dyDescent="0.35">
      <c r="A143" s="1"/>
      <c r="B143" s="1"/>
      <c r="C143" s="1"/>
    </row>
    <row r="144" spans="1:3" ht="14.25" customHeight="1" x14ac:dyDescent="0.35">
      <c r="A144" s="1"/>
      <c r="B144" s="1"/>
      <c r="C144" s="1"/>
    </row>
    <row r="145" spans="1:3" ht="14.25" customHeight="1" x14ac:dyDescent="0.35">
      <c r="A145" s="1"/>
      <c r="B145" s="1"/>
      <c r="C145" s="1"/>
    </row>
    <row r="146" spans="1:3" ht="14.25" customHeight="1" x14ac:dyDescent="0.35">
      <c r="A146" s="1"/>
      <c r="B146" s="1"/>
      <c r="C146" s="1"/>
    </row>
    <row r="147" spans="1:3" ht="14.25" customHeight="1" x14ac:dyDescent="0.35">
      <c r="A147" s="1"/>
      <c r="B147" s="1"/>
      <c r="C147" s="1"/>
    </row>
    <row r="148" spans="1:3" ht="14.25" customHeight="1" x14ac:dyDescent="0.35">
      <c r="A148" s="1"/>
      <c r="B148" s="1"/>
      <c r="C148" s="1"/>
    </row>
    <row r="149" spans="1:3" ht="14.25" customHeight="1" x14ac:dyDescent="0.35">
      <c r="A149" s="1"/>
      <c r="B149" s="1"/>
      <c r="C149" s="1"/>
    </row>
    <row r="150" spans="1:3" ht="14.25" customHeight="1" x14ac:dyDescent="0.35">
      <c r="A150" s="1"/>
      <c r="B150" s="1"/>
      <c r="C150" s="1"/>
    </row>
    <row r="151" spans="1:3" ht="14.25" customHeight="1" x14ac:dyDescent="0.35">
      <c r="A151" s="1"/>
      <c r="B151" s="1"/>
      <c r="C151" s="1"/>
    </row>
    <row r="152" spans="1:3" ht="14.25" customHeight="1" x14ac:dyDescent="0.35">
      <c r="A152" s="1"/>
      <c r="B152" s="1"/>
      <c r="C152" s="1"/>
    </row>
    <row r="153" spans="1:3" ht="14.25" customHeight="1" x14ac:dyDescent="0.35">
      <c r="A153" s="1"/>
      <c r="B153" s="1"/>
      <c r="C153" s="1"/>
    </row>
    <row r="154" spans="1:3" ht="14.25" customHeight="1" x14ac:dyDescent="0.35">
      <c r="A154" s="1"/>
      <c r="B154" s="1"/>
      <c r="C154" s="1"/>
    </row>
    <row r="155" spans="1:3" ht="14.25" customHeight="1" x14ac:dyDescent="0.35">
      <c r="A155" s="1"/>
      <c r="B155" s="1"/>
      <c r="C155" s="1"/>
    </row>
    <row r="156" spans="1:3" ht="14.25" customHeight="1" x14ac:dyDescent="0.35">
      <c r="A156" s="1"/>
      <c r="B156" s="1"/>
      <c r="C156" s="1"/>
    </row>
    <row r="157" spans="1:3" ht="14.25" customHeight="1" x14ac:dyDescent="0.35">
      <c r="A157" s="1"/>
      <c r="B157" s="1"/>
      <c r="C157" s="1"/>
    </row>
    <row r="158" spans="1:3" ht="14.25" customHeight="1" x14ac:dyDescent="0.35">
      <c r="A158" s="1"/>
      <c r="B158" s="1"/>
      <c r="C158" s="1"/>
    </row>
    <row r="159" spans="1:3" ht="14.25" customHeight="1" x14ac:dyDescent="0.35">
      <c r="A159" s="1"/>
      <c r="B159" s="1"/>
      <c r="C159" s="1"/>
    </row>
    <row r="160" spans="1:3" ht="14.25" customHeight="1" x14ac:dyDescent="0.35">
      <c r="A160" s="1"/>
      <c r="B160" s="1"/>
      <c r="C160" s="1"/>
    </row>
    <row r="161" spans="1:3" ht="14.25" customHeight="1" x14ac:dyDescent="0.35">
      <c r="A161" s="1"/>
      <c r="B161" s="1"/>
      <c r="C161" s="1"/>
    </row>
    <row r="162" spans="1:3" ht="14.25" customHeight="1" x14ac:dyDescent="0.35">
      <c r="A162" s="1"/>
      <c r="B162" s="1"/>
      <c r="C162" s="1"/>
    </row>
    <row r="163" spans="1:3" ht="14.25" customHeight="1" x14ac:dyDescent="0.35">
      <c r="A163" s="1"/>
      <c r="B163" s="1"/>
      <c r="C163" s="1"/>
    </row>
    <row r="164" spans="1:3" ht="14.25" customHeight="1" x14ac:dyDescent="0.35">
      <c r="A164" s="1"/>
      <c r="B164" s="1"/>
      <c r="C164" s="1"/>
    </row>
    <row r="165" spans="1:3" ht="14.25" customHeight="1" x14ac:dyDescent="0.35">
      <c r="A165" s="1"/>
      <c r="B165" s="1"/>
      <c r="C165" s="1"/>
    </row>
    <row r="166" spans="1:3" ht="14.25" customHeight="1" x14ac:dyDescent="0.35">
      <c r="A166" s="1"/>
      <c r="B166" s="1"/>
      <c r="C166" s="1"/>
    </row>
    <row r="167" spans="1:3" ht="14.25" customHeight="1" x14ac:dyDescent="0.35">
      <c r="A167" s="1"/>
      <c r="B167" s="1"/>
      <c r="C167" s="1"/>
    </row>
    <row r="168" spans="1:3" ht="14.25" customHeight="1" x14ac:dyDescent="0.35">
      <c r="A168" s="1"/>
      <c r="B168" s="1"/>
      <c r="C168" s="1"/>
    </row>
    <row r="169" spans="1:3" ht="14.25" customHeight="1" x14ac:dyDescent="0.35">
      <c r="A169" s="1"/>
      <c r="B169" s="1"/>
      <c r="C169" s="1"/>
    </row>
    <row r="170" spans="1:3" ht="14.25" customHeight="1" x14ac:dyDescent="0.35">
      <c r="A170" s="1"/>
      <c r="B170" s="1"/>
      <c r="C170" s="1"/>
    </row>
    <row r="171" spans="1:3" ht="14.25" customHeight="1" x14ac:dyDescent="0.35">
      <c r="A171" s="1"/>
      <c r="B171" s="1"/>
      <c r="C171" s="1"/>
    </row>
    <row r="172" spans="1:3" ht="14.25" customHeight="1" x14ac:dyDescent="0.35">
      <c r="A172" s="1"/>
      <c r="B172" s="1"/>
      <c r="C172" s="1"/>
    </row>
    <row r="173" spans="1:3" ht="14.25" customHeight="1" x14ac:dyDescent="0.35">
      <c r="A173" s="1"/>
      <c r="B173" s="1"/>
      <c r="C173" s="1"/>
    </row>
    <row r="174" spans="1:3" ht="14.25" customHeight="1" x14ac:dyDescent="0.35">
      <c r="A174" s="1"/>
      <c r="B174" s="1"/>
      <c r="C174" s="1"/>
    </row>
    <row r="175" spans="1:3" ht="14.25" customHeight="1" x14ac:dyDescent="0.35">
      <c r="A175" s="1"/>
      <c r="B175" s="1"/>
      <c r="C175" s="1"/>
    </row>
    <row r="176" spans="1:3" ht="14.25" customHeight="1" x14ac:dyDescent="0.35">
      <c r="A176" s="1"/>
      <c r="B176" s="1"/>
      <c r="C176" s="1"/>
    </row>
    <row r="177" spans="1:3" ht="14.25" customHeight="1" x14ac:dyDescent="0.35">
      <c r="A177" s="1"/>
      <c r="B177" s="1"/>
      <c r="C177" s="1"/>
    </row>
    <row r="178" spans="1:3" ht="14.25" customHeight="1" x14ac:dyDescent="0.35">
      <c r="A178" s="1"/>
      <c r="B178" s="1"/>
      <c r="C178" s="1"/>
    </row>
    <row r="179" spans="1:3" ht="14.25" customHeight="1" x14ac:dyDescent="0.35">
      <c r="A179" s="1"/>
      <c r="B179" s="1"/>
      <c r="C179" s="1"/>
    </row>
    <row r="180" spans="1:3" ht="14.25" customHeight="1" x14ac:dyDescent="0.35">
      <c r="A180" s="1"/>
      <c r="B180" s="1"/>
      <c r="C180" s="1"/>
    </row>
    <row r="181" spans="1:3" ht="14.25" customHeight="1" x14ac:dyDescent="0.35">
      <c r="A181" s="1"/>
      <c r="B181" s="1"/>
      <c r="C181" s="1"/>
    </row>
    <row r="182" spans="1:3" ht="14.25" customHeight="1" x14ac:dyDescent="0.35">
      <c r="A182" s="1"/>
      <c r="B182" s="1"/>
      <c r="C182" s="1"/>
    </row>
    <row r="183" spans="1:3" ht="14.25" customHeight="1" x14ac:dyDescent="0.35">
      <c r="A183" s="1"/>
      <c r="B183" s="1"/>
      <c r="C183" s="1"/>
    </row>
    <row r="184" spans="1:3" ht="14.25" customHeight="1" x14ac:dyDescent="0.35">
      <c r="A184" s="1"/>
      <c r="B184" s="1"/>
      <c r="C184" s="1"/>
    </row>
    <row r="185" spans="1:3" ht="14.25" customHeight="1" x14ac:dyDescent="0.35">
      <c r="A185" s="1"/>
      <c r="B185" s="1"/>
      <c r="C185" s="1"/>
    </row>
    <row r="186" spans="1:3" ht="14.25" customHeight="1" x14ac:dyDescent="0.35">
      <c r="A186" s="1"/>
      <c r="B186" s="1"/>
      <c r="C186" s="1"/>
    </row>
    <row r="187" spans="1:3" ht="14.25" customHeight="1" x14ac:dyDescent="0.35">
      <c r="A187" s="1"/>
      <c r="B187" s="1"/>
      <c r="C187" s="1"/>
    </row>
    <row r="188" spans="1:3" ht="14.25" customHeight="1" x14ac:dyDescent="0.35">
      <c r="A188" s="1"/>
      <c r="B188" s="1"/>
      <c r="C188" s="1"/>
    </row>
    <row r="189" spans="1:3" ht="14.25" customHeight="1" x14ac:dyDescent="0.35">
      <c r="A189" s="1"/>
      <c r="B189" s="1"/>
      <c r="C189" s="1"/>
    </row>
    <row r="190" spans="1:3" ht="14.25" customHeight="1" x14ac:dyDescent="0.35">
      <c r="A190" s="1"/>
      <c r="B190" s="1"/>
      <c r="C190" s="1"/>
    </row>
    <row r="191" spans="1:3" ht="14.25" customHeight="1" x14ac:dyDescent="0.35">
      <c r="A191" s="1"/>
      <c r="B191" s="1"/>
      <c r="C191" s="1"/>
    </row>
    <row r="192" spans="1:3" ht="14.25" customHeight="1" x14ac:dyDescent="0.35">
      <c r="A192" s="1"/>
      <c r="B192" s="1"/>
      <c r="C192" s="1"/>
    </row>
    <row r="193" spans="1:3" ht="14.25" customHeight="1" x14ac:dyDescent="0.35">
      <c r="A193" s="1"/>
      <c r="B193" s="1"/>
      <c r="C193" s="1"/>
    </row>
    <row r="194" spans="1:3" ht="14.25" customHeight="1" x14ac:dyDescent="0.35">
      <c r="A194" s="1"/>
      <c r="B194" s="1"/>
      <c r="C194" s="1"/>
    </row>
    <row r="195" spans="1:3" ht="14.25" customHeight="1" x14ac:dyDescent="0.35">
      <c r="A195" s="1"/>
      <c r="B195" s="1"/>
      <c r="C195" s="1"/>
    </row>
    <row r="196" spans="1:3" ht="14.25" customHeight="1" x14ac:dyDescent="0.35">
      <c r="A196" s="1"/>
      <c r="B196" s="1"/>
      <c r="C196" s="1"/>
    </row>
    <row r="197" spans="1:3" ht="14.25" customHeight="1" x14ac:dyDescent="0.35">
      <c r="A197" s="1"/>
      <c r="B197" s="1"/>
      <c r="C197" s="1"/>
    </row>
    <row r="198" spans="1:3" ht="14.25" customHeight="1" x14ac:dyDescent="0.35">
      <c r="A198" s="1"/>
      <c r="B198" s="1"/>
      <c r="C198" s="1"/>
    </row>
    <row r="199" spans="1:3" ht="14.25" customHeight="1" x14ac:dyDescent="0.35">
      <c r="A199" s="1"/>
      <c r="B199" s="1"/>
      <c r="C199" s="1"/>
    </row>
    <row r="200" spans="1:3" ht="14.25" customHeight="1" x14ac:dyDescent="0.35">
      <c r="A200" s="1"/>
      <c r="B200" s="1"/>
      <c r="C200" s="1"/>
    </row>
    <row r="201" spans="1:3" ht="14.25" customHeight="1" x14ac:dyDescent="0.35">
      <c r="A201" s="1"/>
      <c r="B201" s="1"/>
      <c r="C201" s="1"/>
    </row>
    <row r="202" spans="1:3" ht="14.25" customHeight="1" x14ac:dyDescent="0.35">
      <c r="A202" s="1"/>
      <c r="B202" s="1"/>
      <c r="C202" s="1"/>
    </row>
    <row r="203" spans="1:3" ht="14.25" customHeight="1" x14ac:dyDescent="0.35">
      <c r="A203" s="1"/>
      <c r="B203" s="1"/>
      <c r="C203" s="1"/>
    </row>
    <row r="204" spans="1:3" ht="14.25" customHeight="1" x14ac:dyDescent="0.35">
      <c r="A204" s="1"/>
      <c r="B204" s="1"/>
      <c r="C204" s="1"/>
    </row>
    <row r="205" spans="1:3" ht="14.25" customHeight="1" x14ac:dyDescent="0.35">
      <c r="A205" s="1"/>
      <c r="B205" s="1"/>
      <c r="C205" s="1"/>
    </row>
    <row r="206" spans="1:3" ht="14.25" customHeight="1" x14ac:dyDescent="0.35">
      <c r="A206" s="1"/>
      <c r="B206" s="1"/>
      <c r="C206" s="1"/>
    </row>
    <row r="207" spans="1:3" ht="14.25" customHeight="1" x14ac:dyDescent="0.35">
      <c r="A207" s="1"/>
      <c r="B207" s="1"/>
      <c r="C207" s="1"/>
    </row>
    <row r="208" spans="1:3" ht="14.25" customHeight="1" x14ac:dyDescent="0.35">
      <c r="A208" s="1"/>
      <c r="B208" s="1"/>
      <c r="C208" s="1"/>
    </row>
    <row r="209" spans="1:3" ht="14.25" customHeight="1" x14ac:dyDescent="0.35">
      <c r="A209" s="1"/>
      <c r="B209" s="1"/>
      <c r="C209" s="1"/>
    </row>
    <row r="210" spans="1:3" ht="14.25" customHeight="1" x14ac:dyDescent="0.35">
      <c r="A210" s="1"/>
      <c r="B210" s="1"/>
      <c r="C210" s="1"/>
    </row>
    <row r="211" spans="1:3" ht="14.25" customHeight="1" x14ac:dyDescent="0.35">
      <c r="A211" s="1"/>
      <c r="B211" s="1"/>
      <c r="C211" s="1"/>
    </row>
    <row r="212" spans="1:3" ht="14.25" customHeight="1" x14ac:dyDescent="0.35">
      <c r="A212" s="1"/>
      <c r="B212" s="1"/>
      <c r="C212" s="1"/>
    </row>
    <row r="213" spans="1:3" ht="14.25" customHeight="1" x14ac:dyDescent="0.35">
      <c r="A213" s="1"/>
      <c r="B213" s="1"/>
      <c r="C213" s="1"/>
    </row>
    <row r="214" spans="1:3" ht="14.25" customHeight="1" x14ac:dyDescent="0.35">
      <c r="A214" s="1"/>
      <c r="B214" s="1"/>
      <c r="C214" s="1"/>
    </row>
    <row r="215" spans="1:3" ht="14.25" customHeight="1" x14ac:dyDescent="0.35">
      <c r="A215" s="1"/>
      <c r="B215" s="1"/>
      <c r="C215" s="1"/>
    </row>
    <row r="216" spans="1:3" ht="14.25" customHeight="1" x14ac:dyDescent="0.35">
      <c r="A216" s="1"/>
      <c r="B216" s="1"/>
      <c r="C216" s="1"/>
    </row>
    <row r="217" spans="1:3" ht="14.25" customHeight="1" x14ac:dyDescent="0.35">
      <c r="A217" s="1"/>
      <c r="B217" s="1"/>
      <c r="C217" s="1"/>
    </row>
    <row r="218" spans="1:3" ht="14.25" customHeight="1" x14ac:dyDescent="0.35">
      <c r="A218" s="1"/>
      <c r="B218" s="1"/>
      <c r="C218" s="1"/>
    </row>
    <row r="219" spans="1:3" ht="14.25" customHeight="1" x14ac:dyDescent="0.35">
      <c r="A219" s="1"/>
      <c r="B219" s="1"/>
      <c r="C219" s="1"/>
    </row>
    <row r="220" spans="1:3" ht="14.25" customHeight="1" x14ac:dyDescent="0.35">
      <c r="A220" s="1"/>
      <c r="B220" s="1"/>
      <c r="C220" s="1"/>
    </row>
    <row r="221" spans="1:3" ht="14.25" customHeight="1" x14ac:dyDescent="0.35">
      <c r="A221" s="1"/>
      <c r="B221" s="1"/>
      <c r="C221" s="1"/>
    </row>
    <row r="222" spans="1:3" ht="14.25" customHeight="1" x14ac:dyDescent="0.35">
      <c r="A222" s="1"/>
      <c r="B222" s="1"/>
      <c r="C222" s="1"/>
    </row>
    <row r="223" spans="1:3" ht="14.25" customHeight="1" x14ac:dyDescent="0.35">
      <c r="A223" s="1"/>
      <c r="B223" s="1"/>
      <c r="C223" s="1"/>
    </row>
    <row r="224" spans="1:3" ht="14.25" customHeight="1" x14ac:dyDescent="0.35">
      <c r="A224" s="1"/>
      <c r="B224" s="1"/>
      <c r="C224" s="1"/>
    </row>
    <row r="225" spans="1:3" ht="14.25" customHeight="1" x14ac:dyDescent="0.35">
      <c r="A225" s="1"/>
      <c r="B225" s="1"/>
      <c r="C225" s="1"/>
    </row>
    <row r="226" spans="1:3" ht="14.25" customHeight="1" x14ac:dyDescent="0.35">
      <c r="A226" s="1"/>
      <c r="B226" s="1"/>
      <c r="C226" s="1"/>
    </row>
    <row r="227" spans="1:3" ht="14.25" customHeight="1" x14ac:dyDescent="0.35">
      <c r="A227" s="1"/>
      <c r="B227" s="1"/>
      <c r="C227" s="1"/>
    </row>
    <row r="228" spans="1:3" ht="14.25" customHeight="1" x14ac:dyDescent="0.35">
      <c r="A228" s="1"/>
      <c r="B228" s="1"/>
      <c r="C228" s="1"/>
    </row>
    <row r="229" spans="1:3" ht="14.25" customHeight="1" x14ac:dyDescent="0.35">
      <c r="A229" s="1"/>
      <c r="B229" s="1"/>
      <c r="C229" s="1"/>
    </row>
    <row r="230" spans="1:3" ht="14.25" customHeight="1" x14ac:dyDescent="0.35">
      <c r="A230" s="1"/>
      <c r="B230" s="1"/>
      <c r="C230" s="1"/>
    </row>
    <row r="231" spans="1:3" ht="14.25" customHeight="1" x14ac:dyDescent="0.35">
      <c r="A231" s="1"/>
      <c r="B231" s="1"/>
      <c r="C231" s="1"/>
    </row>
    <row r="232" spans="1:3" ht="14.25" customHeight="1" x14ac:dyDescent="0.35">
      <c r="A232" s="1"/>
      <c r="B232" s="1"/>
      <c r="C232" s="1"/>
    </row>
    <row r="233" spans="1:3" ht="14.25" customHeight="1" x14ac:dyDescent="0.35">
      <c r="A233" s="1"/>
      <c r="B233" s="1"/>
      <c r="C233" s="1"/>
    </row>
    <row r="234" spans="1:3" ht="14.25" customHeight="1" x14ac:dyDescent="0.35">
      <c r="A234" s="1"/>
      <c r="B234" s="1"/>
      <c r="C234" s="1"/>
    </row>
    <row r="235" spans="1:3" ht="14.25" customHeight="1" x14ac:dyDescent="0.35">
      <c r="A235" s="1"/>
      <c r="B235" s="1"/>
      <c r="C235" s="1"/>
    </row>
    <row r="236" spans="1:3" ht="14.25" customHeight="1" x14ac:dyDescent="0.35">
      <c r="A236" s="1"/>
      <c r="B236" s="1"/>
      <c r="C236" s="1"/>
    </row>
    <row r="237" spans="1:3" ht="14.25" customHeight="1" x14ac:dyDescent="0.35">
      <c r="A237" s="1"/>
      <c r="B237" s="1"/>
      <c r="C237" s="1"/>
    </row>
    <row r="238" spans="1:3" ht="14.25" customHeight="1" x14ac:dyDescent="0.35">
      <c r="A238" s="1"/>
      <c r="B238" s="1"/>
      <c r="C238" s="1"/>
    </row>
    <row r="239" spans="1:3" ht="14.25" customHeight="1" x14ac:dyDescent="0.35">
      <c r="A239" s="1"/>
      <c r="B239" s="1"/>
      <c r="C239" s="1"/>
    </row>
    <row r="240" spans="1:3" ht="14.25" customHeight="1" x14ac:dyDescent="0.35">
      <c r="A240" s="1"/>
      <c r="B240" s="1"/>
      <c r="C240" s="1"/>
    </row>
    <row r="241" spans="1:3" ht="14.25" customHeight="1" x14ac:dyDescent="0.35">
      <c r="A241" s="1"/>
      <c r="B241" s="1"/>
      <c r="C241" s="1"/>
    </row>
    <row r="242" spans="1:3" ht="14.25" customHeight="1" x14ac:dyDescent="0.35">
      <c r="A242" s="1"/>
      <c r="B242" s="1"/>
      <c r="C242" s="1"/>
    </row>
    <row r="243" spans="1:3" ht="14.25" customHeight="1" x14ac:dyDescent="0.35">
      <c r="A243" s="1"/>
      <c r="B243" s="1"/>
      <c r="C243" s="1"/>
    </row>
    <row r="244" spans="1:3" ht="14.25" customHeight="1" x14ac:dyDescent="0.35">
      <c r="A244" s="1"/>
      <c r="B244" s="1"/>
      <c r="C244" s="1"/>
    </row>
    <row r="245" spans="1:3" ht="14.25" customHeight="1" x14ac:dyDescent="0.35">
      <c r="A245" s="1"/>
      <c r="B245" s="1"/>
      <c r="C245" s="1"/>
    </row>
    <row r="246" spans="1:3" ht="14.25" customHeight="1" x14ac:dyDescent="0.35">
      <c r="A246" s="1"/>
      <c r="B246" s="1"/>
      <c r="C246" s="1"/>
    </row>
    <row r="247" spans="1:3" ht="14.25" customHeight="1" x14ac:dyDescent="0.35">
      <c r="A247" s="1"/>
      <c r="B247" s="1"/>
      <c r="C247" s="1"/>
    </row>
    <row r="248" spans="1:3" ht="14.25" customHeight="1" x14ac:dyDescent="0.35">
      <c r="A248" s="1"/>
      <c r="B248" s="1"/>
      <c r="C248" s="1"/>
    </row>
    <row r="249" spans="1:3" ht="14.25" customHeight="1" x14ac:dyDescent="0.35">
      <c r="A249" s="1"/>
      <c r="B249" s="1"/>
      <c r="C249" s="1"/>
    </row>
    <row r="250" spans="1:3" ht="14.25" customHeight="1" x14ac:dyDescent="0.35">
      <c r="A250" s="1"/>
      <c r="B250" s="1"/>
      <c r="C250" s="1"/>
    </row>
    <row r="251" spans="1:3" ht="14.25" customHeight="1" x14ac:dyDescent="0.35">
      <c r="A251" s="1"/>
      <c r="B251" s="1"/>
      <c r="C251" s="1"/>
    </row>
    <row r="252" spans="1:3" ht="14.25" customHeight="1" x14ac:dyDescent="0.35">
      <c r="A252" s="1"/>
      <c r="B252" s="1"/>
      <c r="C252" s="1"/>
    </row>
    <row r="253" spans="1:3" ht="14.25" customHeight="1" x14ac:dyDescent="0.35">
      <c r="A253" s="1"/>
      <c r="B253" s="1"/>
      <c r="C253" s="1"/>
    </row>
    <row r="254" spans="1:3" ht="14.25" customHeight="1" x14ac:dyDescent="0.35">
      <c r="A254" s="1"/>
      <c r="B254" s="1"/>
      <c r="C254" s="1"/>
    </row>
    <row r="255" spans="1:3" ht="14.25" customHeight="1" x14ac:dyDescent="0.35">
      <c r="A255" s="1"/>
      <c r="B255" s="1"/>
      <c r="C255" s="1"/>
    </row>
    <row r="256" spans="1:3" ht="14.25" customHeight="1" x14ac:dyDescent="0.35">
      <c r="A256" s="1"/>
      <c r="B256" s="1"/>
      <c r="C256" s="1"/>
    </row>
    <row r="257" spans="1:3" ht="14.25" customHeight="1" x14ac:dyDescent="0.35">
      <c r="A257" s="1"/>
      <c r="B257" s="1"/>
      <c r="C257" s="1"/>
    </row>
    <row r="258" spans="1:3" ht="14.25" customHeight="1" x14ac:dyDescent="0.35">
      <c r="A258" s="1"/>
      <c r="B258" s="1"/>
      <c r="C258" s="1"/>
    </row>
    <row r="259" spans="1:3" ht="14.25" customHeight="1" x14ac:dyDescent="0.35">
      <c r="A259" s="1"/>
      <c r="B259" s="1"/>
      <c r="C259" s="1"/>
    </row>
    <row r="260" spans="1:3" ht="14.25" customHeight="1" x14ac:dyDescent="0.35">
      <c r="A260" s="1"/>
      <c r="B260" s="1"/>
      <c r="C260" s="1"/>
    </row>
    <row r="261" spans="1:3" ht="14.25" customHeight="1" x14ac:dyDescent="0.35">
      <c r="A261" s="1"/>
      <c r="B261" s="1"/>
      <c r="C261" s="1"/>
    </row>
    <row r="262" spans="1:3" ht="14.25" customHeight="1" x14ac:dyDescent="0.35">
      <c r="A262" s="1"/>
      <c r="B262" s="1"/>
      <c r="C262" s="1"/>
    </row>
    <row r="263" spans="1:3" ht="14.25" customHeight="1" x14ac:dyDescent="0.35">
      <c r="A263" s="1"/>
      <c r="B263" s="1"/>
      <c r="C263" s="1"/>
    </row>
    <row r="264" spans="1:3" ht="14.25" customHeight="1" x14ac:dyDescent="0.35">
      <c r="A264" s="1"/>
      <c r="B264" s="1"/>
      <c r="C264" s="1"/>
    </row>
    <row r="265" spans="1:3" ht="14.25" customHeight="1" x14ac:dyDescent="0.35">
      <c r="A265" s="1"/>
      <c r="B265" s="1"/>
      <c r="C265" s="1"/>
    </row>
    <row r="266" spans="1:3" ht="14.25" customHeight="1" x14ac:dyDescent="0.35">
      <c r="A266" s="1"/>
      <c r="B266" s="1"/>
      <c r="C266" s="1"/>
    </row>
    <row r="267" spans="1:3" ht="14.25" customHeight="1" x14ac:dyDescent="0.35">
      <c r="A267" s="1"/>
      <c r="B267" s="1"/>
      <c r="C267" s="1"/>
    </row>
    <row r="268" spans="1:3" ht="14.25" customHeight="1" x14ac:dyDescent="0.35">
      <c r="A268" s="1"/>
      <c r="B268" s="1"/>
      <c r="C268" s="1"/>
    </row>
    <row r="269" spans="1:3" ht="14.25" customHeight="1" x14ac:dyDescent="0.35">
      <c r="A269" s="1"/>
      <c r="B269" s="1"/>
      <c r="C269" s="1"/>
    </row>
    <row r="270" spans="1:3" ht="14.25" customHeight="1" x14ac:dyDescent="0.35">
      <c r="A270" s="1"/>
      <c r="B270" s="1"/>
      <c r="C270" s="1"/>
    </row>
    <row r="271" spans="1:3" ht="14.25" customHeight="1" x14ac:dyDescent="0.35">
      <c r="A271" s="1"/>
      <c r="B271" s="1"/>
      <c r="C271" s="1"/>
    </row>
    <row r="272" spans="1:3" ht="14.25" customHeight="1" x14ac:dyDescent="0.35">
      <c r="A272" s="1"/>
      <c r="B272" s="1"/>
      <c r="C272" s="1"/>
    </row>
    <row r="273" spans="1:3" ht="14.25" customHeight="1" x14ac:dyDescent="0.35">
      <c r="A273" s="1"/>
      <c r="B273" s="1"/>
      <c r="C273" s="1"/>
    </row>
    <row r="274" spans="1:3" ht="14.25" customHeight="1" x14ac:dyDescent="0.35">
      <c r="A274" s="1"/>
      <c r="B274" s="1"/>
      <c r="C274" s="1"/>
    </row>
    <row r="275" spans="1:3" ht="14.25" customHeight="1" x14ac:dyDescent="0.35">
      <c r="A275" s="1"/>
      <c r="B275" s="1"/>
      <c r="C275" s="1"/>
    </row>
    <row r="276" spans="1:3" ht="14.25" customHeight="1" x14ac:dyDescent="0.35">
      <c r="A276" s="1"/>
      <c r="B276" s="1"/>
      <c r="C276" s="1"/>
    </row>
    <row r="277" spans="1:3" ht="14.25" customHeight="1" x14ac:dyDescent="0.35">
      <c r="A277" s="1"/>
      <c r="B277" s="1"/>
      <c r="C277" s="1"/>
    </row>
    <row r="278" spans="1:3" ht="14.25" customHeight="1" x14ac:dyDescent="0.35">
      <c r="A278" s="1"/>
      <c r="B278" s="1"/>
      <c r="C278" s="1"/>
    </row>
    <row r="279" spans="1:3" ht="14.25" customHeight="1" x14ac:dyDescent="0.35">
      <c r="A279" s="1"/>
      <c r="B279" s="1"/>
      <c r="C279" s="1"/>
    </row>
    <row r="280" spans="1:3" ht="14.25" customHeight="1" x14ac:dyDescent="0.35">
      <c r="A280" s="1"/>
      <c r="B280" s="1"/>
      <c r="C280" s="1"/>
    </row>
    <row r="281" spans="1:3" ht="14.25" customHeight="1" x14ac:dyDescent="0.35">
      <c r="A281" s="1"/>
      <c r="B281" s="1"/>
      <c r="C281" s="1"/>
    </row>
    <row r="282" spans="1:3" ht="14.25" customHeight="1" x14ac:dyDescent="0.35">
      <c r="A282" s="1"/>
      <c r="B282" s="1"/>
      <c r="C282" s="1"/>
    </row>
    <row r="283" spans="1:3" ht="14.25" customHeight="1" x14ac:dyDescent="0.35">
      <c r="A283" s="1"/>
      <c r="B283" s="1"/>
      <c r="C283" s="1"/>
    </row>
    <row r="284" spans="1:3" ht="14.25" customHeight="1" x14ac:dyDescent="0.35">
      <c r="A284" s="1"/>
      <c r="B284" s="1"/>
      <c r="C284" s="1"/>
    </row>
    <row r="285" spans="1:3" ht="14.25" customHeight="1" x14ac:dyDescent="0.35">
      <c r="A285" s="1"/>
      <c r="B285" s="1"/>
      <c r="C285" s="1"/>
    </row>
    <row r="286" spans="1:3" ht="14.25" customHeight="1" x14ac:dyDescent="0.35">
      <c r="A286" s="1"/>
      <c r="B286" s="1"/>
      <c r="C286" s="1"/>
    </row>
    <row r="287" spans="1:3" ht="14.25" customHeight="1" x14ac:dyDescent="0.35">
      <c r="A287" s="1"/>
      <c r="B287" s="1"/>
      <c r="C287" s="1"/>
    </row>
    <row r="288" spans="1:3" ht="14.25" customHeight="1" x14ac:dyDescent="0.35">
      <c r="A288" s="1"/>
      <c r="B288" s="1"/>
      <c r="C288" s="1"/>
    </row>
    <row r="289" spans="1:3" ht="14.25" customHeight="1" x14ac:dyDescent="0.35">
      <c r="A289" s="1"/>
      <c r="B289" s="1"/>
      <c r="C289" s="1"/>
    </row>
    <row r="290" spans="1:3" ht="14.25" customHeight="1" x14ac:dyDescent="0.35">
      <c r="A290" s="1"/>
      <c r="B290" s="1"/>
      <c r="C290" s="1"/>
    </row>
    <row r="291" spans="1:3" ht="14.25" customHeight="1" x14ac:dyDescent="0.35">
      <c r="A291" s="1"/>
      <c r="B291" s="1"/>
      <c r="C291" s="1"/>
    </row>
    <row r="292" spans="1:3" ht="14.25" customHeight="1" x14ac:dyDescent="0.35">
      <c r="A292" s="1"/>
      <c r="B292" s="1"/>
      <c r="C292" s="1"/>
    </row>
    <row r="293" spans="1:3" ht="14.25" customHeight="1" x14ac:dyDescent="0.35">
      <c r="A293" s="1"/>
      <c r="B293" s="1"/>
      <c r="C293" s="1"/>
    </row>
    <row r="294" spans="1:3" ht="14.25" customHeight="1" x14ac:dyDescent="0.35">
      <c r="A294" s="1"/>
      <c r="B294" s="1"/>
      <c r="C294" s="1"/>
    </row>
    <row r="295" spans="1:3" ht="14.25" customHeight="1" x14ac:dyDescent="0.35">
      <c r="A295" s="1"/>
      <c r="B295" s="1"/>
      <c r="C295" s="1"/>
    </row>
    <row r="296" spans="1:3" ht="14.25" customHeight="1" x14ac:dyDescent="0.35">
      <c r="A296" s="1"/>
      <c r="B296" s="1"/>
      <c r="C296" s="1"/>
    </row>
    <row r="297" spans="1:3" ht="14.25" customHeight="1" x14ac:dyDescent="0.35">
      <c r="A297" s="1"/>
      <c r="B297" s="1"/>
      <c r="C297" s="1"/>
    </row>
    <row r="298" spans="1:3" ht="14.25" customHeight="1" x14ac:dyDescent="0.35">
      <c r="A298" s="1"/>
      <c r="B298" s="1"/>
      <c r="C298" s="1"/>
    </row>
    <row r="299" spans="1:3" ht="14.25" customHeight="1" x14ac:dyDescent="0.35">
      <c r="A299" s="1"/>
      <c r="B299" s="1"/>
      <c r="C299" s="1"/>
    </row>
    <row r="300" spans="1:3" ht="14.25" customHeight="1" x14ac:dyDescent="0.35">
      <c r="A300" s="1"/>
      <c r="B300" s="1"/>
      <c r="C300" s="1"/>
    </row>
    <row r="301" spans="1:3" ht="14.25" customHeight="1" x14ac:dyDescent="0.35">
      <c r="A301" s="1"/>
      <c r="B301" s="1"/>
      <c r="C301" s="1"/>
    </row>
    <row r="302" spans="1:3" ht="14.25" customHeight="1" x14ac:dyDescent="0.35">
      <c r="A302" s="1"/>
      <c r="B302" s="1"/>
      <c r="C302" s="1"/>
    </row>
    <row r="303" spans="1:3" ht="14.25" customHeight="1" x14ac:dyDescent="0.35">
      <c r="A303" s="1"/>
      <c r="B303" s="1"/>
      <c r="C303" s="1"/>
    </row>
    <row r="304" spans="1:3" ht="14.25" customHeight="1" x14ac:dyDescent="0.35">
      <c r="A304" s="1"/>
      <c r="B304" s="1"/>
      <c r="C304" s="1"/>
    </row>
    <row r="305" spans="1:3" ht="14.25" customHeight="1" x14ac:dyDescent="0.35">
      <c r="A305" s="1"/>
      <c r="B305" s="1"/>
      <c r="C305" s="1"/>
    </row>
    <row r="306" spans="1:3" ht="14.25" customHeight="1" x14ac:dyDescent="0.35">
      <c r="A306" s="1"/>
      <c r="B306" s="1"/>
      <c r="C306" s="1"/>
    </row>
    <row r="307" spans="1:3" ht="14.25" customHeight="1" x14ac:dyDescent="0.35">
      <c r="A307" s="1"/>
      <c r="B307" s="1"/>
      <c r="C307" s="1"/>
    </row>
    <row r="308" spans="1:3" ht="14.25" customHeight="1" x14ac:dyDescent="0.35">
      <c r="A308" s="1"/>
      <c r="B308" s="1"/>
      <c r="C308" s="1"/>
    </row>
    <row r="309" spans="1:3" ht="14.25" customHeight="1" x14ac:dyDescent="0.35">
      <c r="A309" s="1"/>
      <c r="B309" s="1"/>
      <c r="C309" s="1"/>
    </row>
    <row r="310" spans="1:3" ht="14.25" customHeight="1" x14ac:dyDescent="0.35">
      <c r="A310" s="1"/>
      <c r="B310" s="1"/>
      <c r="C310" s="1"/>
    </row>
    <row r="311" spans="1:3" ht="14.25" customHeight="1" x14ac:dyDescent="0.35">
      <c r="A311" s="1"/>
      <c r="B311" s="1"/>
      <c r="C311" s="1"/>
    </row>
    <row r="312" spans="1:3" ht="14.25" customHeight="1" x14ac:dyDescent="0.35">
      <c r="A312" s="1"/>
      <c r="B312" s="1"/>
      <c r="C312" s="1"/>
    </row>
    <row r="313" spans="1:3" ht="14.25" customHeight="1" x14ac:dyDescent="0.35">
      <c r="A313" s="1"/>
      <c r="B313" s="1"/>
      <c r="C313" s="1"/>
    </row>
    <row r="314" spans="1:3" ht="14.25" customHeight="1" x14ac:dyDescent="0.35">
      <c r="A314" s="1"/>
      <c r="B314" s="1"/>
      <c r="C314" s="1"/>
    </row>
    <row r="315" spans="1:3" ht="14.25" customHeight="1" x14ac:dyDescent="0.35">
      <c r="A315" s="1"/>
      <c r="B315" s="1"/>
      <c r="C315" s="1"/>
    </row>
    <row r="316" spans="1:3" ht="14.25" customHeight="1" x14ac:dyDescent="0.35">
      <c r="A316" s="1"/>
      <c r="B316" s="1"/>
      <c r="C316" s="1"/>
    </row>
    <row r="317" spans="1:3" ht="14.25" customHeight="1" x14ac:dyDescent="0.35">
      <c r="A317" s="1"/>
      <c r="B317" s="1"/>
      <c r="C317" s="1"/>
    </row>
    <row r="318" spans="1:3" ht="14.25" customHeight="1" x14ac:dyDescent="0.35">
      <c r="A318" s="1"/>
      <c r="B318" s="1"/>
      <c r="C318" s="1"/>
    </row>
    <row r="319" spans="1:3" ht="14.25" customHeight="1" x14ac:dyDescent="0.35">
      <c r="A319" s="1"/>
      <c r="B319" s="1"/>
      <c r="C319" s="1"/>
    </row>
    <row r="320" spans="1:3" ht="14.25" customHeight="1" x14ac:dyDescent="0.35">
      <c r="A320" s="1"/>
      <c r="B320" s="1"/>
      <c r="C320" s="1"/>
    </row>
    <row r="321" spans="1:3" ht="14.25" customHeight="1" x14ac:dyDescent="0.35">
      <c r="A321" s="1"/>
      <c r="B321" s="1"/>
      <c r="C321" s="1"/>
    </row>
    <row r="322" spans="1:3" ht="14.25" customHeight="1" x14ac:dyDescent="0.35">
      <c r="A322" s="1"/>
      <c r="B322" s="1"/>
      <c r="C322" s="1"/>
    </row>
    <row r="323" spans="1:3" ht="14.25" customHeight="1" x14ac:dyDescent="0.35">
      <c r="A323" s="1"/>
      <c r="B323" s="1"/>
      <c r="C323" s="1"/>
    </row>
    <row r="324" spans="1:3" ht="14.25" customHeight="1" x14ac:dyDescent="0.35">
      <c r="A324" s="1"/>
      <c r="B324" s="1"/>
      <c r="C324" s="1"/>
    </row>
    <row r="325" spans="1:3" ht="14.25" customHeight="1" x14ac:dyDescent="0.35">
      <c r="A325" s="1"/>
      <c r="B325" s="1"/>
      <c r="C325" s="1"/>
    </row>
    <row r="326" spans="1:3" ht="14.25" customHeight="1" x14ac:dyDescent="0.35">
      <c r="A326" s="1"/>
      <c r="B326" s="1"/>
      <c r="C326" s="1"/>
    </row>
    <row r="327" spans="1:3" ht="14.25" customHeight="1" x14ac:dyDescent="0.35">
      <c r="A327" s="1"/>
      <c r="B327" s="1"/>
      <c r="C327" s="1"/>
    </row>
    <row r="328" spans="1:3" ht="14.25" customHeight="1" x14ac:dyDescent="0.35">
      <c r="A328" s="1"/>
      <c r="B328" s="1"/>
      <c r="C328" s="1"/>
    </row>
    <row r="329" spans="1:3" ht="14.25" customHeight="1" x14ac:dyDescent="0.35">
      <c r="A329" s="1"/>
      <c r="B329" s="1"/>
      <c r="C329" s="1"/>
    </row>
    <row r="330" spans="1:3" ht="14.25" customHeight="1" x14ac:dyDescent="0.35">
      <c r="A330" s="1"/>
      <c r="B330" s="1"/>
      <c r="C330" s="1"/>
    </row>
    <row r="331" spans="1:3" ht="14.25" customHeight="1" x14ac:dyDescent="0.35">
      <c r="A331" s="1"/>
      <c r="B331" s="1"/>
      <c r="C331" s="1"/>
    </row>
    <row r="332" spans="1:3" ht="14.25" customHeight="1" x14ac:dyDescent="0.35">
      <c r="A332" s="1"/>
      <c r="B332" s="1"/>
      <c r="C332" s="1"/>
    </row>
    <row r="333" spans="1:3" ht="14.25" customHeight="1" x14ac:dyDescent="0.35">
      <c r="A333" s="1"/>
      <c r="B333" s="1"/>
      <c r="C333" s="1"/>
    </row>
    <row r="334" spans="1:3" ht="14.25" customHeight="1" x14ac:dyDescent="0.35">
      <c r="A334" s="1"/>
      <c r="B334" s="1"/>
      <c r="C334" s="1"/>
    </row>
    <row r="335" spans="1:3" ht="14.25" customHeight="1" x14ac:dyDescent="0.35">
      <c r="A335" s="1"/>
      <c r="B335" s="1"/>
      <c r="C335" s="1"/>
    </row>
    <row r="336" spans="1:3" ht="14.25" customHeight="1" x14ac:dyDescent="0.35">
      <c r="A336" s="1"/>
      <c r="B336" s="1"/>
      <c r="C336" s="1"/>
    </row>
    <row r="337" spans="1:3" ht="14.25" customHeight="1" x14ac:dyDescent="0.35">
      <c r="A337" s="1"/>
      <c r="B337" s="1"/>
      <c r="C337" s="1"/>
    </row>
    <row r="338" spans="1:3" ht="14.25" customHeight="1" x14ac:dyDescent="0.35">
      <c r="A338" s="1"/>
      <c r="B338" s="1"/>
      <c r="C338" s="1"/>
    </row>
    <row r="339" spans="1:3" ht="14.25" customHeight="1" x14ac:dyDescent="0.35">
      <c r="A339" s="1"/>
      <c r="B339" s="1"/>
      <c r="C339" s="1"/>
    </row>
    <row r="340" spans="1:3" ht="14.25" customHeight="1" x14ac:dyDescent="0.35">
      <c r="A340" s="1"/>
      <c r="B340" s="1"/>
      <c r="C340" s="1"/>
    </row>
    <row r="341" spans="1:3" ht="14.25" customHeight="1" x14ac:dyDescent="0.35">
      <c r="A341" s="1"/>
      <c r="B341" s="1"/>
      <c r="C341" s="1"/>
    </row>
    <row r="342" spans="1:3" ht="14.25" customHeight="1" x14ac:dyDescent="0.35">
      <c r="A342" s="1"/>
      <c r="B342" s="1"/>
      <c r="C342" s="1"/>
    </row>
    <row r="343" spans="1:3" ht="14.25" customHeight="1" x14ac:dyDescent="0.35">
      <c r="A343" s="1"/>
      <c r="B343" s="1"/>
      <c r="C343" s="1"/>
    </row>
    <row r="344" spans="1:3" ht="14.25" customHeight="1" x14ac:dyDescent="0.35">
      <c r="A344" s="1"/>
      <c r="B344" s="1"/>
      <c r="C344" s="1"/>
    </row>
    <row r="345" spans="1:3" ht="14.25" customHeight="1" x14ac:dyDescent="0.35">
      <c r="A345" s="1"/>
      <c r="B345" s="1"/>
      <c r="C345" s="1"/>
    </row>
    <row r="346" spans="1:3" ht="14.25" customHeight="1" x14ac:dyDescent="0.35">
      <c r="A346" s="1"/>
      <c r="B346" s="1"/>
      <c r="C346" s="1"/>
    </row>
    <row r="347" spans="1:3" ht="14.25" customHeight="1" x14ac:dyDescent="0.35">
      <c r="A347" s="1"/>
      <c r="B347" s="1"/>
      <c r="C347" s="1"/>
    </row>
    <row r="348" spans="1:3" ht="14.25" customHeight="1" x14ac:dyDescent="0.35">
      <c r="A348" s="1"/>
      <c r="B348" s="1"/>
      <c r="C348" s="1"/>
    </row>
    <row r="349" spans="1:3" ht="14.25" customHeight="1" x14ac:dyDescent="0.35">
      <c r="A349" s="1"/>
      <c r="B349" s="1"/>
      <c r="C349" s="1"/>
    </row>
    <row r="350" spans="1:3" ht="14.25" customHeight="1" x14ac:dyDescent="0.35">
      <c r="A350" s="1"/>
      <c r="B350" s="1"/>
      <c r="C350" s="1"/>
    </row>
    <row r="351" spans="1:3" ht="14.25" customHeight="1" x14ac:dyDescent="0.35">
      <c r="A351" s="1"/>
      <c r="B351" s="1"/>
      <c r="C351" s="1"/>
    </row>
    <row r="352" spans="1:3" ht="14.25" customHeight="1" x14ac:dyDescent="0.35">
      <c r="A352" s="1"/>
      <c r="B352" s="1"/>
      <c r="C352" s="1"/>
    </row>
    <row r="353" spans="1:3" ht="14.25" customHeight="1" x14ac:dyDescent="0.35">
      <c r="A353" s="1"/>
      <c r="B353" s="1"/>
      <c r="C353" s="1"/>
    </row>
    <row r="354" spans="1:3" ht="14.25" customHeight="1" x14ac:dyDescent="0.35">
      <c r="A354" s="1"/>
      <c r="B354" s="1"/>
      <c r="C354" s="1"/>
    </row>
    <row r="355" spans="1:3" ht="14.25" customHeight="1" x14ac:dyDescent="0.35">
      <c r="A355" s="1"/>
      <c r="B355" s="1"/>
      <c r="C355" s="1"/>
    </row>
    <row r="356" spans="1:3" ht="14.25" customHeight="1" x14ac:dyDescent="0.35">
      <c r="A356" s="1"/>
      <c r="B356" s="1"/>
      <c r="C356" s="1"/>
    </row>
    <row r="357" spans="1:3" ht="14.25" customHeight="1" x14ac:dyDescent="0.35">
      <c r="A357" s="1"/>
      <c r="B357" s="1"/>
      <c r="C357" s="1"/>
    </row>
    <row r="358" spans="1:3" ht="14.25" customHeight="1" x14ac:dyDescent="0.35">
      <c r="A358" s="1"/>
      <c r="B358" s="1"/>
      <c r="C358" s="1"/>
    </row>
    <row r="359" spans="1:3" ht="14.25" customHeight="1" x14ac:dyDescent="0.35">
      <c r="A359" s="1"/>
      <c r="B359" s="1"/>
      <c r="C359" s="1"/>
    </row>
    <row r="360" spans="1:3" ht="14.25" customHeight="1" x14ac:dyDescent="0.35">
      <c r="A360" s="1"/>
      <c r="B360" s="1"/>
      <c r="C360" s="1"/>
    </row>
    <row r="361" spans="1:3" ht="14.25" customHeight="1" x14ac:dyDescent="0.35">
      <c r="A361" s="1"/>
      <c r="B361" s="1"/>
      <c r="C361" s="1"/>
    </row>
    <row r="362" spans="1:3" ht="14.25" customHeight="1" x14ac:dyDescent="0.35">
      <c r="A362" s="1"/>
      <c r="B362" s="1"/>
      <c r="C362" s="1"/>
    </row>
    <row r="363" spans="1:3" ht="14.25" customHeight="1" x14ac:dyDescent="0.35">
      <c r="A363" s="1"/>
      <c r="B363" s="1"/>
      <c r="C363" s="1"/>
    </row>
    <row r="364" spans="1:3" ht="14.25" customHeight="1" x14ac:dyDescent="0.35">
      <c r="A364" s="1"/>
      <c r="B364" s="1"/>
      <c r="C364" s="1"/>
    </row>
    <row r="365" spans="1:3" ht="14.25" customHeight="1" x14ac:dyDescent="0.35">
      <c r="A365" s="1"/>
      <c r="B365" s="1"/>
      <c r="C365" s="1"/>
    </row>
    <row r="366" spans="1:3" ht="14.25" customHeight="1" x14ac:dyDescent="0.35">
      <c r="A366" s="1"/>
      <c r="B366" s="1"/>
      <c r="C366" s="1"/>
    </row>
    <row r="367" spans="1:3" ht="14.25" customHeight="1" x14ac:dyDescent="0.35">
      <c r="A367" s="1"/>
      <c r="B367" s="1"/>
      <c r="C367" s="1"/>
    </row>
    <row r="368" spans="1:3" ht="14.25" customHeight="1" x14ac:dyDescent="0.35">
      <c r="A368" s="1"/>
      <c r="B368" s="1"/>
      <c r="C368" s="1"/>
    </row>
    <row r="369" spans="1:3" ht="14.25" customHeight="1" x14ac:dyDescent="0.35">
      <c r="A369" s="1"/>
      <c r="B369" s="1"/>
      <c r="C369" s="1"/>
    </row>
    <row r="370" spans="1:3" ht="14.25" customHeight="1" x14ac:dyDescent="0.35">
      <c r="A370" s="1"/>
      <c r="B370" s="1"/>
      <c r="C370" s="1"/>
    </row>
    <row r="371" spans="1:3" ht="14.25" customHeight="1" x14ac:dyDescent="0.35">
      <c r="A371" s="1"/>
      <c r="B371" s="1"/>
      <c r="C371" s="1"/>
    </row>
    <row r="372" spans="1:3" ht="14.25" customHeight="1" x14ac:dyDescent="0.35">
      <c r="A372" s="1"/>
      <c r="B372" s="1"/>
      <c r="C372" s="1"/>
    </row>
    <row r="373" spans="1:3" ht="14.25" customHeight="1" x14ac:dyDescent="0.35">
      <c r="A373" s="1"/>
      <c r="B373" s="1"/>
      <c r="C373" s="1"/>
    </row>
    <row r="374" spans="1:3" ht="14.25" customHeight="1" x14ac:dyDescent="0.35">
      <c r="A374" s="1"/>
      <c r="B374" s="1"/>
      <c r="C374" s="1"/>
    </row>
    <row r="375" spans="1:3" ht="14.25" customHeight="1" x14ac:dyDescent="0.35">
      <c r="A375" s="1"/>
      <c r="B375" s="1"/>
      <c r="C375" s="1"/>
    </row>
    <row r="376" spans="1:3" ht="14.25" customHeight="1" x14ac:dyDescent="0.35">
      <c r="A376" s="1"/>
      <c r="B376" s="1"/>
      <c r="C376" s="1"/>
    </row>
    <row r="377" spans="1:3" ht="14.25" customHeight="1" x14ac:dyDescent="0.35">
      <c r="A377" s="1"/>
      <c r="B377" s="1"/>
      <c r="C377" s="1"/>
    </row>
    <row r="378" spans="1:3" ht="14.25" customHeight="1" x14ac:dyDescent="0.35">
      <c r="A378" s="1"/>
      <c r="B378" s="1"/>
      <c r="C378" s="1"/>
    </row>
    <row r="379" spans="1:3" ht="14.25" customHeight="1" x14ac:dyDescent="0.35">
      <c r="A379" s="1"/>
      <c r="B379" s="1"/>
      <c r="C379" s="1"/>
    </row>
    <row r="380" spans="1:3" ht="14.25" customHeight="1" x14ac:dyDescent="0.35">
      <c r="A380" s="1"/>
      <c r="B380" s="1"/>
      <c r="C380" s="1"/>
    </row>
    <row r="381" spans="1:3" ht="14.25" customHeight="1" x14ac:dyDescent="0.35">
      <c r="A381" s="1"/>
      <c r="B381" s="1"/>
      <c r="C381" s="1"/>
    </row>
    <row r="382" spans="1:3" ht="14.25" customHeight="1" x14ac:dyDescent="0.35">
      <c r="A382" s="1"/>
      <c r="B382" s="1"/>
      <c r="C382" s="1"/>
    </row>
    <row r="383" spans="1:3" ht="14.25" customHeight="1" x14ac:dyDescent="0.35">
      <c r="A383" s="1"/>
      <c r="B383" s="1"/>
      <c r="C383" s="1"/>
    </row>
    <row r="384" spans="1:3" ht="14.25" customHeight="1" x14ac:dyDescent="0.35">
      <c r="A384" s="1"/>
      <c r="B384" s="1"/>
      <c r="C384" s="1"/>
    </row>
    <row r="385" spans="1:3" ht="14.25" customHeight="1" x14ac:dyDescent="0.35">
      <c r="A385" s="1"/>
      <c r="B385" s="1"/>
      <c r="C385" s="1"/>
    </row>
    <row r="386" spans="1:3" ht="14.25" customHeight="1" x14ac:dyDescent="0.35">
      <c r="A386" s="1"/>
      <c r="B386" s="1"/>
      <c r="C386" s="1"/>
    </row>
    <row r="387" spans="1:3" ht="14.25" customHeight="1" x14ac:dyDescent="0.35">
      <c r="A387" s="1"/>
      <c r="B387" s="1"/>
      <c r="C387" s="1"/>
    </row>
    <row r="388" spans="1:3" ht="14.25" customHeight="1" x14ac:dyDescent="0.35">
      <c r="A388" s="1"/>
      <c r="B388" s="1"/>
      <c r="C388" s="1"/>
    </row>
    <row r="389" spans="1:3" ht="14.25" customHeight="1" x14ac:dyDescent="0.35">
      <c r="A389" s="1"/>
      <c r="B389" s="1"/>
      <c r="C389" s="1"/>
    </row>
    <row r="390" spans="1:3" ht="14.25" customHeight="1" x14ac:dyDescent="0.35">
      <c r="A390" s="1"/>
      <c r="B390" s="1"/>
      <c r="C390" s="1"/>
    </row>
    <row r="391" spans="1:3" ht="14.25" customHeight="1" x14ac:dyDescent="0.35">
      <c r="A391" s="1"/>
      <c r="B391" s="1"/>
      <c r="C391" s="1"/>
    </row>
    <row r="392" spans="1:3" ht="14.25" customHeight="1" x14ac:dyDescent="0.35">
      <c r="A392" s="1"/>
      <c r="B392" s="1"/>
      <c r="C392" s="1"/>
    </row>
    <row r="393" spans="1:3" ht="14.25" customHeight="1" x14ac:dyDescent="0.35">
      <c r="A393" s="1"/>
      <c r="B393" s="1"/>
      <c r="C393" s="1"/>
    </row>
    <row r="394" spans="1:3" ht="14.25" customHeight="1" x14ac:dyDescent="0.35">
      <c r="A394" s="1"/>
      <c r="B394" s="1"/>
      <c r="C394" s="1"/>
    </row>
    <row r="395" spans="1:3" ht="14.25" customHeight="1" x14ac:dyDescent="0.35">
      <c r="A395" s="1"/>
      <c r="B395" s="1"/>
      <c r="C395" s="1"/>
    </row>
    <row r="396" spans="1:3" ht="14.25" customHeight="1" x14ac:dyDescent="0.35">
      <c r="A396" s="1"/>
      <c r="B396" s="1"/>
      <c r="C396" s="1"/>
    </row>
    <row r="397" spans="1:3" ht="14.25" customHeight="1" x14ac:dyDescent="0.35">
      <c r="A397" s="1"/>
      <c r="B397" s="1"/>
      <c r="C397" s="1"/>
    </row>
    <row r="398" spans="1:3" ht="14.25" customHeight="1" x14ac:dyDescent="0.35">
      <c r="A398" s="1"/>
      <c r="B398" s="1"/>
      <c r="C398" s="1"/>
    </row>
    <row r="399" spans="1:3" ht="14.25" customHeight="1" x14ac:dyDescent="0.35">
      <c r="A399" s="1"/>
      <c r="B399" s="1"/>
      <c r="C399" s="1"/>
    </row>
    <row r="400" spans="1:3" ht="14.25" customHeight="1" x14ac:dyDescent="0.35">
      <c r="A400" s="1"/>
      <c r="B400" s="1"/>
      <c r="C400" s="1"/>
    </row>
    <row r="401" spans="1:3" ht="14.25" customHeight="1" x14ac:dyDescent="0.35">
      <c r="A401" s="1"/>
      <c r="B401" s="1"/>
      <c r="C401" s="1"/>
    </row>
    <row r="402" spans="1:3" ht="14.25" customHeight="1" x14ac:dyDescent="0.35">
      <c r="A402" s="1"/>
      <c r="B402" s="1"/>
      <c r="C402" s="1"/>
    </row>
    <row r="403" spans="1:3" ht="14.25" customHeight="1" x14ac:dyDescent="0.35">
      <c r="A403" s="1"/>
      <c r="B403" s="1"/>
      <c r="C403" s="1"/>
    </row>
    <row r="404" spans="1:3" ht="14.25" customHeight="1" x14ac:dyDescent="0.35">
      <c r="A404" s="1"/>
      <c r="B404" s="1"/>
      <c r="C404" s="1"/>
    </row>
    <row r="405" spans="1:3" ht="14.25" customHeight="1" x14ac:dyDescent="0.35">
      <c r="A405" s="1"/>
      <c r="B405" s="1"/>
      <c r="C405" s="1"/>
    </row>
    <row r="406" spans="1:3" ht="14.25" customHeight="1" x14ac:dyDescent="0.35">
      <c r="A406" s="1"/>
      <c r="B406" s="1"/>
      <c r="C406" s="1"/>
    </row>
    <row r="407" spans="1:3" ht="14.25" customHeight="1" x14ac:dyDescent="0.35">
      <c r="A407" s="1"/>
      <c r="B407" s="1"/>
      <c r="C407" s="1"/>
    </row>
    <row r="408" spans="1:3" ht="14.25" customHeight="1" x14ac:dyDescent="0.35">
      <c r="A408" s="1"/>
      <c r="B408" s="1"/>
      <c r="C408" s="1"/>
    </row>
    <row r="409" spans="1:3" ht="14.25" customHeight="1" x14ac:dyDescent="0.35">
      <c r="A409" s="1"/>
      <c r="B409" s="1"/>
      <c r="C409" s="1"/>
    </row>
    <row r="410" spans="1:3" ht="14.25" customHeight="1" x14ac:dyDescent="0.35">
      <c r="A410" s="1"/>
      <c r="B410" s="1"/>
      <c r="C410" s="1"/>
    </row>
    <row r="411" spans="1:3" ht="14.25" customHeight="1" x14ac:dyDescent="0.35">
      <c r="A411" s="1"/>
      <c r="B411" s="1"/>
      <c r="C411" s="1"/>
    </row>
    <row r="412" spans="1:3" ht="14.25" customHeight="1" x14ac:dyDescent="0.35">
      <c r="A412" s="1"/>
      <c r="B412" s="1"/>
      <c r="C412" s="1"/>
    </row>
    <row r="413" spans="1:3" ht="14.25" customHeight="1" x14ac:dyDescent="0.35">
      <c r="A413" s="1"/>
      <c r="B413" s="1"/>
      <c r="C413" s="1"/>
    </row>
    <row r="414" spans="1:3" ht="14.25" customHeight="1" x14ac:dyDescent="0.35">
      <c r="A414" s="1"/>
      <c r="B414" s="1"/>
      <c r="C414" s="1"/>
    </row>
    <row r="415" spans="1:3" ht="14.25" customHeight="1" x14ac:dyDescent="0.35">
      <c r="A415" s="1"/>
      <c r="B415" s="1"/>
      <c r="C415" s="1"/>
    </row>
    <row r="416" spans="1:3" ht="14.25" customHeight="1" x14ac:dyDescent="0.35">
      <c r="A416" s="1"/>
      <c r="B416" s="1"/>
      <c r="C416" s="1"/>
    </row>
    <row r="417" spans="1:3" ht="14.25" customHeight="1" x14ac:dyDescent="0.35">
      <c r="A417" s="1"/>
      <c r="B417" s="1"/>
      <c r="C417" s="1"/>
    </row>
    <row r="418" spans="1:3" ht="14.25" customHeight="1" x14ac:dyDescent="0.35">
      <c r="A418" s="1"/>
      <c r="B418" s="1"/>
      <c r="C418" s="1"/>
    </row>
    <row r="419" spans="1:3" ht="14.25" customHeight="1" x14ac:dyDescent="0.35">
      <c r="A419" s="1"/>
      <c r="B419" s="1"/>
      <c r="C419" s="1"/>
    </row>
    <row r="420" spans="1:3" ht="14.25" customHeight="1" x14ac:dyDescent="0.35">
      <c r="A420" s="1"/>
      <c r="B420" s="1"/>
      <c r="C420" s="1"/>
    </row>
    <row r="421" spans="1:3" ht="14.25" customHeight="1" x14ac:dyDescent="0.35">
      <c r="A421" s="1"/>
      <c r="B421" s="1"/>
      <c r="C421" s="1"/>
    </row>
    <row r="422" spans="1:3" ht="14.25" customHeight="1" x14ac:dyDescent="0.35">
      <c r="A422" s="1"/>
      <c r="B422" s="1"/>
      <c r="C422" s="1"/>
    </row>
    <row r="423" spans="1:3" ht="14.25" customHeight="1" x14ac:dyDescent="0.35">
      <c r="A423" s="1"/>
      <c r="B423" s="1"/>
      <c r="C423" s="1"/>
    </row>
    <row r="424" spans="1:3" ht="14.25" customHeight="1" x14ac:dyDescent="0.35">
      <c r="A424" s="1"/>
      <c r="B424" s="1"/>
      <c r="C424" s="1"/>
    </row>
    <row r="425" spans="1:3" ht="14.25" customHeight="1" x14ac:dyDescent="0.35">
      <c r="A425" s="1"/>
      <c r="B425" s="1"/>
      <c r="C425" s="1"/>
    </row>
    <row r="426" spans="1:3" ht="14.25" customHeight="1" x14ac:dyDescent="0.35">
      <c r="A426" s="1"/>
      <c r="B426" s="1"/>
      <c r="C426" s="1"/>
    </row>
    <row r="427" spans="1:3" ht="14.25" customHeight="1" x14ac:dyDescent="0.35">
      <c r="A427" s="1"/>
      <c r="B427" s="1"/>
      <c r="C427" s="1"/>
    </row>
    <row r="428" spans="1:3" ht="14.25" customHeight="1" x14ac:dyDescent="0.35">
      <c r="A428" s="1"/>
      <c r="B428" s="1"/>
      <c r="C428" s="1"/>
    </row>
    <row r="429" spans="1:3" ht="14.25" customHeight="1" x14ac:dyDescent="0.35">
      <c r="A429" s="1"/>
      <c r="B429" s="1"/>
      <c r="C429" s="1"/>
    </row>
    <row r="430" spans="1:3" ht="14.25" customHeight="1" x14ac:dyDescent="0.35">
      <c r="A430" s="1"/>
      <c r="B430" s="1"/>
      <c r="C430" s="1"/>
    </row>
    <row r="431" spans="1:3" ht="14.25" customHeight="1" x14ac:dyDescent="0.35">
      <c r="A431" s="1"/>
      <c r="B431" s="1"/>
      <c r="C431" s="1"/>
    </row>
    <row r="432" spans="1:3" ht="14.25" customHeight="1" x14ac:dyDescent="0.35">
      <c r="A432" s="1"/>
      <c r="B432" s="1"/>
      <c r="C432" s="1"/>
    </row>
    <row r="433" spans="1:3" ht="14.25" customHeight="1" x14ac:dyDescent="0.35">
      <c r="A433" s="1"/>
      <c r="B433" s="1"/>
      <c r="C433" s="1"/>
    </row>
    <row r="434" spans="1:3" ht="14.25" customHeight="1" x14ac:dyDescent="0.35">
      <c r="A434" s="1"/>
      <c r="B434" s="1"/>
      <c r="C434" s="1"/>
    </row>
    <row r="435" spans="1:3" ht="14.25" customHeight="1" x14ac:dyDescent="0.35">
      <c r="A435" s="1"/>
      <c r="B435" s="1"/>
      <c r="C435" s="1"/>
    </row>
    <row r="436" spans="1:3" ht="14.25" customHeight="1" x14ac:dyDescent="0.35">
      <c r="A436" s="1"/>
      <c r="B436" s="1"/>
      <c r="C436" s="1"/>
    </row>
    <row r="437" spans="1:3" ht="14.25" customHeight="1" x14ac:dyDescent="0.35">
      <c r="A437" s="1"/>
      <c r="B437" s="1"/>
      <c r="C437" s="1"/>
    </row>
    <row r="438" spans="1:3" ht="14.25" customHeight="1" x14ac:dyDescent="0.35">
      <c r="A438" s="1"/>
      <c r="B438" s="1"/>
      <c r="C438" s="1"/>
    </row>
    <row r="439" spans="1:3" ht="14.25" customHeight="1" x14ac:dyDescent="0.35">
      <c r="A439" s="1"/>
      <c r="B439" s="1"/>
      <c r="C439" s="1"/>
    </row>
    <row r="440" spans="1:3" ht="14.25" customHeight="1" x14ac:dyDescent="0.35">
      <c r="A440" s="1"/>
      <c r="B440" s="1"/>
      <c r="C440" s="1"/>
    </row>
    <row r="441" spans="1:3" ht="14.25" customHeight="1" x14ac:dyDescent="0.35">
      <c r="A441" s="1"/>
      <c r="B441" s="1"/>
      <c r="C441" s="1"/>
    </row>
    <row r="442" spans="1:3" ht="14.25" customHeight="1" x14ac:dyDescent="0.35">
      <c r="A442" s="1"/>
      <c r="B442" s="1"/>
      <c r="C442" s="1"/>
    </row>
    <row r="443" spans="1:3" ht="14.25" customHeight="1" x14ac:dyDescent="0.35">
      <c r="A443" s="1"/>
      <c r="B443" s="1"/>
      <c r="C443" s="1"/>
    </row>
    <row r="444" spans="1:3" ht="14.25" customHeight="1" x14ac:dyDescent="0.35">
      <c r="A444" s="1"/>
      <c r="B444" s="1"/>
      <c r="C444" s="1"/>
    </row>
    <row r="445" spans="1:3" ht="14.25" customHeight="1" x14ac:dyDescent="0.35">
      <c r="A445" s="1"/>
      <c r="B445" s="1"/>
      <c r="C445" s="1"/>
    </row>
    <row r="446" spans="1:3" ht="14.25" customHeight="1" x14ac:dyDescent="0.35">
      <c r="A446" s="1"/>
      <c r="B446" s="1"/>
      <c r="C446" s="1"/>
    </row>
    <row r="447" spans="1:3" ht="14.25" customHeight="1" x14ac:dyDescent="0.35">
      <c r="A447" s="1"/>
      <c r="B447" s="1"/>
      <c r="C447" s="1"/>
    </row>
    <row r="448" spans="1:3" ht="14.25" customHeight="1" x14ac:dyDescent="0.35">
      <c r="A448" s="1"/>
      <c r="B448" s="1"/>
      <c r="C448" s="1"/>
    </row>
    <row r="449" spans="1:3" ht="14.25" customHeight="1" x14ac:dyDescent="0.35">
      <c r="A449" s="1"/>
      <c r="B449" s="1"/>
      <c r="C449" s="1"/>
    </row>
    <row r="450" spans="1:3" ht="14.25" customHeight="1" x14ac:dyDescent="0.35">
      <c r="A450" s="1"/>
      <c r="B450" s="1"/>
      <c r="C450" s="1"/>
    </row>
    <row r="451" spans="1:3" ht="14.25" customHeight="1" x14ac:dyDescent="0.35">
      <c r="A451" s="1"/>
      <c r="B451" s="1"/>
      <c r="C451" s="1"/>
    </row>
    <row r="452" spans="1:3" ht="14.25" customHeight="1" x14ac:dyDescent="0.35">
      <c r="A452" s="1"/>
      <c r="B452" s="1"/>
      <c r="C452" s="1"/>
    </row>
    <row r="453" spans="1:3" ht="14.25" customHeight="1" x14ac:dyDescent="0.35">
      <c r="A453" s="1"/>
      <c r="B453" s="1"/>
      <c r="C453" s="1"/>
    </row>
    <row r="454" spans="1:3" ht="14.25" customHeight="1" x14ac:dyDescent="0.35">
      <c r="A454" s="1"/>
      <c r="B454" s="1"/>
      <c r="C454" s="1"/>
    </row>
    <row r="455" spans="1:3" ht="14.25" customHeight="1" x14ac:dyDescent="0.35">
      <c r="A455" s="1"/>
      <c r="B455" s="1"/>
      <c r="C455" s="1"/>
    </row>
    <row r="456" spans="1:3" ht="14.25" customHeight="1" x14ac:dyDescent="0.35">
      <c r="A456" s="1"/>
      <c r="B456" s="1"/>
      <c r="C456" s="1"/>
    </row>
    <row r="457" spans="1:3" ht="14.25" customHeight="1" x14ac:dyDescent="0.35">
      <c r="A457" s="1"/>
      <c r="B457" s="1"/>
      <c r="C457" s="1"/>
    </row>
    <row r="458" spans="1:3" ht="14.25" customHeight="1" x14ac:dyDescent="0.35">
      <c r="A458" s="1"/>
      <c r="B458" s="1"/>
      <c r="C458" s="1"/>
    </row>
    <row r="459" spans="1:3" ht="14.25" customHeight="1" x14ac:dyDescent="0.35">
      <c r="A459" s="1"/>
      <c r="B459" s="1"/>
      <c r="C459" s="1"/>
    </row>
    <row r="460" spans="1:3" ht="14.25" customHeight="1" x14ac:dyDescent="0.35">
      <c r="A460" s="1"/>
      <c r="B460" s="1"/>
      <c r="C460" s="1"/>
    </row>
    <row r="461" spans="1:3" ht="14.25" customHeight="1" x14ac:dyDescent="0.35">
      <c r="A461" s="1"/>
      <c r="B461" s="1"/>
      <c r="C461" s="1"/>
    </row>
    <row r="462" spans="1:3" ht="14.25" customHeight="1" x14ac:dyDescent="0.35">
      <c r="A462" s="1"/>
      <c r="B462" s="1"/>
      <c r="C462" s="1"/>
    </row>
    <row r="463" spans="1:3" ht="14.25" customHeight="1" x14ac:dyDescent="0.35">
      <c r="A463" s="1"/>
      <c r="B463" s="1"/>
      <c r="C463" s="1"/>
    </row>
    <row r="464" spans="1:3" ht="14.25" customHeight="1" x14ac:dyDescent="0.35">
      <c r="A464" s="1"/>
      <c r="B464" s="1"/>
      <c r="C464" s="1"/>
    </row>
    <row r="465" spans="1:3" ht="14.25" customHeight="1" x14ac:dyDescent="0.35">
      <c r="A465" s="1"/>
      <c r="B465" s="1"/>
      <c r="C465" s="1"/>
    </row>
    <row r="466" spans="1:3" ht="14.25" customHeight="1" x14ac:dyDescent="0.35">
      <c r="A466" s="1"/>
      <c r="B466" s="1"/>
      <c r="C466" s="1"/>
    </row>
    <row r="467" spans="1:3" ht="14.25" customHeight="1" x14ac:dyDescent="0.35">
      <c r="A467" s="1"/>
      <c r="B467" s="1"/>
      <c r="C467" s="1"/>
    </row>
    <row r="468" spans="1:3" ht="14.25" customHeight="1" x14ac:dyDescent="0.35">
      <c r="A468" s="1"/>
      <c r="B468" s="1"/>
      <c r="C468" s="1"/>
    </row>
    <row r="469" spans="1:3" ht="14.25" customHeight="1" x14ac:dyDescent="0.35">
      <c r="A469" s="1"/>
      <c r="B469" s="1"/>
      <c r="C469" s="1"/>
    </row>
    <row r="470" spans="1:3" ht="14.25" customHeight="1" x14ac:dyDescent="0.35">
      <c r="A470" s="1"/>
      <c r="B470" s="1"/>
      <c r="C470" s="1"/>
    </row>
    <row r="471" spans="1:3" ht="14.25" customHeight="1" x14ac:dyDescent="0.35">
      <c r="A471" s="1"/>
      <c r="B471" s="1"/>
      <c r="C471" s="1"/>
    </row>
    <row r="472" spans="1:3" ht="14.25" customHeight="1" x14ac:dyDescent="0.35">
      <c r="A472" s="1"/>
      <c r="B472" s="1"/>
      <c r="C472" s="1"/>
    </row>
    <row r="473" spans="1:3" ht="14.25" customHeight="1" x14ac:dyDescent="0.35">
      <c r="A473" s="1"/>
      <c r="B473" s="1"/>
      <c r="C473" s="1"/>
    </row>
    <row r="474" spans="1:3" ht="14.25" customHeight="1" x14ac:dyDescent="0.35">
      <c r="A474" s="1"/>
      <c r="B474" s="1"/>
      <c r="C474" s="1"/>
    </row>
    <row r="475" spans="1:3" ht="14.25" customHeight="1" x14ac:dyDescent="0.35">
      <c r="A475" s="1"/>
      <c r="B475" s="1"/>
      <c r="C475" s="1"/>
    </row>
    <row r="476" spans="1:3" ht="14.25" customHeight="1" x14ac:dyDescent="0.35">
      <c r="A476" s="1"/>
      <c r="B476" s="1"/>
      <c r="C476" s="1"/>
    </row>
    <row r="477" spans="1:3" ht="14.25" customHeight="1" x14ac:dyDescent="0.35">
      <c r="A477" s="1"/>
      <c r="B477" s="1"/>
      <c r="C477" s="1"/>
    </row>
    <row r="478" spans="1:3" ht="14.25" customHeight="1" x14ac:dyDescent="0.35">
      <c r="A478" s="1"/>
      <c r="B478" s="1"/>
      <c r="C478" s="1"/>
    </row>
    <row r="479" spans="1:3" ht="14.25" customHeight="1" x14ac:dyDescent="0.35">
      <c r="A479" s="1"/>
      <c r="B479" s="1"/>
      <c r="C479" s="1"/>
    </row>
    <row r="480" spans="1:3" ht="14.25" customHeight="1" x14ac:dyDescent="0.35">
      <c r="A480" s="1"/>
      <c r="B480" s="1"/>
      <c r="C480" s="1"/>
    </row>
    <row r="481" spans="1:3" ht="14.25" customHeight="1" x14ac:dyDescent="0.35">
      <c r="A481" s="1"/>
      <c r="B481" s="1"/>
      <c r="C481" s="1"/>
    </row>
    <row r="482" spans="1:3" ht="14.25" customHeight="1" x14ac:dyDescent="0.35">
      <c r="A482" s="1"/>
      <c r="B482" s="1"/>
      <c r="C482" s="1"/>
    </row>
    <row r="483" spans="1:3" ht="14.25" customHeight="1" x14ac:dyDescent="0.35">
      <c r="A483" s="1"/>
      <c r="B483" s="1"/>
      <c r="C483" s="1"/>
    </row>
    <row r="484" spans="1:3" ht="14.25" customHeight="1" x14ac:dyDescent="0.35">
      <c r="A484" s="1"/>
      <c r="B484" s="1"/>
      <c r="C484" s="1"/>
    </row>
    <row r="485" spans="1:3" ht="14.25" customHeight="1" x14ac:dyDescent="0.35">
      <c r="A485" s="1"/>
      <c r="B485" s="1"/>
      <c r="C485" s="1"/>
    </row>
    <row r="486" spans="1:3" ht="14.25" customHeight="1" x14ac:dyDescent="0.35">
      <c r="A486" s="1"/>
      <c r="B486" s="1"/>
      <c r="C486" s="1"/>
    </row>
    <row r="487" spans="1:3" ht="14.25" customHeight="1" x14ac:dyDescent="0.35">
      <c r="A487" s="1"/>
      <c r="B487" s="1"/>
      <c r="C487" s="1"/>
    </row>
    <row r="488" spans="1:3" ht="14.25" customHeight="1" x14ac:dyDescent="0.35">
      <c r="A488" s="1"/>
      <c r="B488" s="1"/>
      <c r="C488" s="1"/>
    </row>
    <row r="489" spans="1:3" ht="14.25" customHeight="1" x14ac:dyDescent="0.35">
      <c r="A489" s="1"/>
      <c r="B489" s="1"/>
      <c r="C489" s="1"/>
    </row>
    <row r="490" spans="1:3" ht="14.25" customHeight="1" x14ac:dyDescent="0.35">
      <c r="A490" s="1"/>
      <c r="B490" s="1"/>
      <c r="C490" s="1"/>
    </row>
    <row r="491" spans="1:3" ht="14.25" customHeight="1" x14ac:dyDescent="0.35">
      <c r="A491" s="1"/>
      <c r="B491" s="1"/>
      <c r="C491" s="1"/>
    </row>
    <row r="492" spans="1:3" ht="14.25" customHeight="1" x14ac:dyDescent="0.35">
      <c r="A492" s="1"/>
      <c r="B492" s="1"/>
      <c r="C492" s="1"/>
    </row>
    <row r="493" spans="1:3" ht="14.25" customHeight="1" x14ac:dyDescent="0.35">
      <c r="A493" s="1"/>
      <c r="B493" s="1"/>
      <c r="C493" s="1"/>
    </row>
    <row r="494" spans="1:3" ht="14.25" customHeight="1" x14ac:dyDescent="0.35">
      <c r="A494" s="1"/>
      <c r="B494" s="1"/>
      <c r="C494" s="1"/>
    </row>
    <row r="495" spans="1:3" ht="14.25" customHeight="1" x14ac:dyDescent="0.35">
      <c r="A495" s="1"/>
      <c r="B495" s="1"/>
      <c r="C495" s="1"/>
    </row>
    <row r="496" spans="1:3" ht="14.25" customHeight="1" x14ac:dyDescent="0.35">
      <c r="A496" s="1"/>
      <c r="B496" s="1"/>
      <c r="C496" s="1"/>
    </row>
    <row r="497" spans="1:3" ht="14.25" customHeight="1" x14ac:dyDescent="0.35">
      <c r="A497" s="1"/>
      <c r="B497" s="1"/>
      <c r="C497" s="1"/>
    </row>
    <row r="498" spans="1:3" ht="14.25" customHeight="1" x14ac:dyDescent="0.35">
      <c r="A498" s="1"/>
      <c r="B498" s="1"/>
      <c r="C498" s="1"/>
    </row>
    <row r="499" spans="1:3" ht="14.25" customHeight="1" x14ac:dyDescent="0.35">
      <c r="A499" s="1"/>
      <c r="B499" s="1"/>
      <c r="C499" s="1"/>
    </row>
    <row r="500" spans="1:3" ht="14.25" customHeight="1" x14ac:dyDescent="0.35">
      <c r="A500" s="1"/>
      <c r="B500" s="1"/>
      <c r="C500" s="1"/>
    </row>
    <row r="501" spans="1:3" ht="14.25" customHeight="1" x14ac:dyDescent="0.35">
      <c r="A501" s="1"/>
      <c r="B501" s="1"/>
      <c r="C501" s="1"/>
    </row>
    <row r="502" spans="1:3" ht="14.25" customHeight="1" x14ac:dyDescent="0.35">
      <c r="A502" s="1"/>
      <c r="B502" s="1"/>
      <c r="C502" s="1"/>
    </row>
    <row r="503" spans="1:3" ht="14.25" customHeight="1" x14ac:dyDescent="0.35">
      <c r="A503" s="1"/>
      <c r="B503" s="1"/>
      <c r="C503" s="1"/>
    </row>
    <row r="504" spans="1:3" ht="14.25" customHeight="1" x14ac:dyDescent="0.35">
      <c r="A504" s="1"/>
      <c r="B504" s="1"/>
      <c r="C504" s="1"/>
    </row>
    <row r="505" spans="1:3" ht="14.25" customHeight="1" x14ac:dyDescent="0.35">
      <c r="A505" s="1"/>
      <c r="B505" s="1"/>
      <c r="C505" s="1"/>
    </row>
    <row r="506" spans="1:3" ht="14.25" customHeight="1" x14ac:dyDescent="0.35">
      <c r="A506" s="1"/>
      <c r="B506" s="1"/>
      <c r="C506" s="1"/>
    </row>
    <row r="507" spans="1:3" ht="14.25" customHeight="1" x14ac:dyDescent="0.35">
      <c r="A507" s="1"/>
      <c r="B507" s="1"/>
      <c r="C507" s="1"/>
    </row>
    <row r="508" spans="1:3" ht="14.25" customHeight="1" x14ac:dyDescent="0.35">
      <c r="A508" s="1"/>
      <c r="B508" s="1"/>
      <c r="C508" s="1"/>
    </row>
    <row r="509" spans="1:3" ht="14.25" customHeight="1" x14ac:dyDescent="0.35">
      <c r="A509" s="1"/>
      <c r="B509" s="1"/>
      <c r="C509" s="1"/>
    </row>
    <row r="510" spans="1:3" ht="14.25" customHeight="1" x14ac:dyDescent="0.35">
      <c r="A510" s="1"/>
      <c r="B510" s="1"/>
      <c r="C510" s="1"/>
    </row>
    <row r="511" spans="1:3" ht="14.25" customHeight="1" x14ac:dyDescent="0.35">
      <c r="A511" s="1"/>
      <c r="B511" s="1"/>
      <c r="C511" s="1"/>
    </row>
    <row r="512" spans="1:3" ht="14.25" customHeight="1" x14ac:dyDescent="0.35">
      <c r="A512" s="1"/>
      <c r="B512" s="1"/>
      <c r="C512" s="1"/>
    </row>
    <row r="513" spans="1:3" ht="14.25" customHeight="1" x14ac:dyDescent="0.35">
      <c r="A513" s="1"/>
      <c r="B513" s="1"/>
      <c r="C513" s="1"/>
    </row>
    <row r="514" spans="1:3" ht="14.25" customHeight="1" x14ac:dyDescent="0.35">
      <c r="A514" s="1"/>
      <c r="B514" s="1"/>
      <c r="C514" s="1"/>
    </row>
    <row r="515" spans="1:3" ht="14.25" customHeight="1" x14ac:dyDescent="0.35">
      <c r="A515" s="1"/>
      <c r="B515" s="1"/>
      <c r="C515" s="1"/>
    </row>
    <row r="516" spans="1:3" ht="14.25" customHeight="1" x14ac:dyDescent="0.35">
      <c r="A516" s="1"/>
      <c r="B516" s="1"/>
      <c r="C516" s="1"/>
    </row>
    <row r="517" spans="1:3" ht="14.25" customHeight="1" x14ac:dyDescent="0.35">
      <c r="A517" s="1"/>
      <c r="B517" s="1"/>
      <c r="C517" s="1"/>
    </row>
    <row r="518" spans="1:3" ht="14.25" customHeight="1" x14ac:dyDescent="0.35">
      <c r="A518" s="1"/>
      <c r="B518" s="1"/>
      <c r="C518" s="1"/>
    </row>
    <row r="519" spans="1:3" ht="14.25" customHeight="1" x14ac:dyDescent="0.35">
      <c r="A519" s="1"/>
      <c r="B519" s="1"/>
      <c r="C519" s="1"/>
    </row>
    <row r="520" spans="1:3" ht="14.25" customHeight="1" x14ac:dyDescent="0.35">
      <c r="A520" s="1"/>
      <c r="B520" s="1"/>
      <c r="C520" s="1"/>
    </row>
    <row r="521" spans="1:3" ht="14.25" customHeight="1" x14ac:dyDescent="0.35">
      <c r="A521" s="1"/>
      <c r="B521" s="1"/>
      <c r="C521" s="1"/>
    </row>
    <row r="522" spans="1:3" ht="14.25" customHeight="1" x14ac:dyDescent="0.35">
      <c r="A522" s="1"/>
      <c r="B522" s="1"/>
      <c r="C522" s="1"/>
    </row>
    <row r="523" spans="1:3" ht="14.25" customHeight="1" x14ac:dyDescent="0.35">
      <c r="A523" s="1"/>
      <c r="B523" s="1"/>
      <c r="C523" s="1"/>
    </row>
    <row r="524" spans="1:3" ht="14.25" customHeight="1" x14ac:dyDescent="0.35">
      <c r="A524" s="1"/>
      <c r="B524" s="1"/>
      <c r="C524" s="1"/>
    </row>
    <row r="525" spans="1:3" ht="14.25" customHeight="1" x14ac:dyDescent="0.35">
      <c r="A525" s="1"/>
      <c r="B525" s="1"/>
      <c r="C525" s="1"/>
    </row>
    <row r="526" spans="1:3" ht="14.25" customHeight="1" x14ac:dyDescent="0.35">
      <c r="A526" s="1"/>
      <c r="B526" s="1"/>
      <c r="C526" s="1"/>
    </row>
    <row r="527" spans="1:3" ht="14.25" customHeight="1" x14ac:dyDescent="0.35">
      <c r="A527" s="1"/>
      <c r="B527" s="1"/>
      <c r="C527" s="1"/>
    </row>
    <row r="528" spans="1:3" ht="14.25" customHeight="1" x14ac:dyDescent="0.35">
      <c r="A528" s="1"/>
      <c r="B528" s="1"/>
      <c r="C528" s="1"/>
    </row>
    <row r="529" spans="1:3" ht="14.25" customHeight="1" x14ac:dyDescent="0.35">
      <c r="A529" s="1"/>
      <c r="B529" s="1"/>
      <c r="C529" s="1"/>
    </row>
    <row r="530" spans="1:3" ht="14.25" customHeight="1" x14ac:dyDescent="0.35">
      <c r="A530" s="1"/>
      <c r="B530" s="1"/>
      <c r="C530" s="1"/>
    </row>
    <row r="531" spans="1:3" ht="14.25" customHeight="1" x14ac:dyDescent="0.35">
      <c r="A531" s="1"/>
      <c r="B531" s="1"/>
      <c r="C531" s="1"/>
    </row>
    <row r="532" spans="1:3" ht="14.25" customHeight="1" x14ac:dyDescent="0.35">
      <c r="A532" s="1"/>
      <c r="B532" s="1"/>
      <c r="C532" s="1"/>
    </row>
    <row r="533" spans="1:3" ht="14.25" customHeight="1" x14ac:dyDescent="0.35">
      <c r="A533" s="1"/>
      <c r="B533" s="1"/>
      <c r="C533" s="1"/>
    </row>
    <row r="534" spans="1:3" ht="14.25" customHeight="1" x14ac:dyDescent="0.35">
      <c r="A534" s="1"/>
      <c r="B534" s="1"/>
      <c r="C534" s="1"/>
    </row>
    <row r="535" spans="1:3" ht="14.25" customHeight="1" x14ac:dyDescent="0.35">
      <c r="A535" s="1"/>
      <c r="B535" s="1"/>
      <c r="C535" s="1"/>
    </row>
    <row r="536" spans="1:3" ht="14.25" customHeight="1" x14ac:dyDescent="0.35">
      <c r="A536" s="1"/>
      <c r="B536" s="1"/>
      <c r="C536" s="1"/>
    </row>
    <row r="537" spans="1:3" ht="14.25" customHeight="1" x14ac:dyDescent="0.35">
      <c r="A537" s="1"/>
      <c r="B537" s="1"/>
      <c r="C537" s="1"/>
    </row>
    <row r="538" spans="1:3" ht="14.25" customHeight="1" x14ac:dyDescent="0.35">
      <c r="A538" s="1"/>
      <c r="B538" s="1"/>
      <c r="C538" s="1"/>
    </row>
    <row r="539" spans="1:3" ht="14.25" customHeight="1" x14ac:dyDescent="0.35">
      <c r="A539" s="1"/>
      <c r="B539" s="1"/>
      <c r="C539" s="1"/>
    </row>
    <row r="540" spans="1:3" ht="14.25" customHeight="1" x14ac:dyDescent="0.35">
      <c r="A540" s="1"/>
      <c r="B540" s="1"/>
      <c r="C540" s="1"/>
    </row>
    <row r="541" spans="1:3" ht="14.25" customHeight="1" x14ac:dyDescent="0.35">
      <c r="A541" s="1"/>
      <c r="B541" s="1"/>
      <c r="C541" s="1"/>
    </row>
    <row r="542" spans="1:3" ht="14.25" customHeight="1" x14ac:dyDescent="0.35">
      <c r="A542" s="1"/>
      <c r="B542" s="1"/>
      <c r="C542" s="1"/>
    </row>
    <row r="543" spans="1:3" ht="14.25" customHeight="1" x14ac:dyDescent="0.35">
      <c r="A543" s="1"/>
      <c r="B543" s="1"/>
      <c r="C543" s="1"/>
    </row>
    <row r="544" spans="1:3" ht="14.25" customHeight="1" x14ac:dyDescent="0.35">
      <c r="A544" s="1"/>
      <c r="B544" s="1"/>
      <c r="C544" s="1"/>
    </row>
    <row r="545" spans="1:3" ht="14.25" customHeight="1" x14ac:dyDescent="0.35">
      <c r="A545" s="1"/>
      <c r="B545" s="1"/>
      <c r="C545" s="1"/>
    </row>
    <row r="546" spans="1:3" ht="14.25" customHeight="1" x14ac:dyDescent="0.35">
      <c r="A546" s="1"/>
      <c r="B546" s="1"/>
      <c r="C546" s="1"/>
    </row>
    <row r="547" spans="1:3" ht="14.25" customHeight="1" x14ac:dyDescent="0.35">
      <c r="A547" s="1"/>
      <c r="B547" s="1"/>
      <c r="C547" s="1"/>
    </row>
    <row r="548" spans="1:3" ht="14.25" customHeight="1" x14ac:dyDescent="0.35">
      <c r="A548" s="1"/>
      <c r="B548" s="1"/>
      <c r="C548" s="1"/>
    </row>
    <row r="549" spans="1:3" ht="14.25" customHeight="1" x14ac:dyDescent="0.35">
      <c r="A549" s="1"/>
      <c r="B549" s="1"/>
      <c r="C549" s="1"/>
    </row>
    <row r="550" spans="1:3" ht="14.25" customHeight="1" x14ac:dyDescent="0.35">
      <c r="A550" s="1"/>
      <c r="B550" s="1"/>
      <c r="C550" s="1"/>
    </row>
    <row r="551" spans="1:3" ht="14.25" customHeight="1" x14ac:dyDescent="0.35">
      <c r="A551" s="1"/>
      <c r="B551" s="1"/>
      <c r="C551" s="1"/>
    </row>
    <row r="552" spans="1:3" ht="14.25" customHeight="1" x14ac:dyDescent="0.35">
      <c r="A552" s="1"/>
      <c r="B552" s="1"/>
      <c r="C552" s="1"/>
    </row>
    <row r="553" spans="1:3" ht="14.25" customHeight="1" x14ac:dyDescent="0.35">
      <c r="A553" s="1"/>
      <c r="B553" s="1"/>
      <c r="C553" s="1"/>
    </row>
    <row r="554" spans="1:3" ht="14.25" customHeight="1" x14ac:dyDescent="0.35">
      <c r="A554" s="1"/>
      <c r="B554" s="1"/>
      <c r="C554" s="1"/>
    </row>
    <row r="555" spans="1:3" ht="14.25" customHeight="1" x14ac:dyDescent="0.35">
      <c r="A555" s="1"/>
      <c r="B555" s="1"/>
      <c r="C555" s="1"/>
    </row>
    <row r="556" spans="1:3" ht="14.25" customHeight="1" x14ac:dyDescent="0.35">
      <c r="A556" s="1"/>
      <c r="B556" s="1"/>
      <c r="C556" s="1"/>
    </row>
    <row r="557" spans="1:3" ht="14.25" customHeight="1" x14ac:dyDescent="0.35">
      <c r="A557" s="1"/>
      <c r="B557" s="1"/>
      <c r="C557" s="1"/>
    </row>
    <row r="558" spans="1:3" ht="14.25" customHeight="1" x14ac:dyDescent="0.35">
      <c r="A558" s="1"/>
      <c r="B558" s="1"/>
      <c r="C558" s="1"/>
    </row>
    <row r="559" spans="1:3" ht="14.25" customHeight="1" x14ac:dyDescent="0.35">
      <c r="A559" s="1"/>
      <c r="B559" s="1"/>
      <c r="C559" s="1"/>
    </row>
    <row r="560" spans="1:3" ht="14.25" customHeight="1" x14ac:dyDescent="0.35">
      <c r="A560" s="1"/>
      <c r="B560" s="1"/>
      <c r="C560" s="1"/>
    </row>
    <row r="561" spans="1:3" ht="14.25" customHeight="1" x14ac:dyDescent="0.35">
      <c r="A561" s="1"/>
      <c r="B561" s="1"/>
      <c r="C561" s="1"/>
    </row>
    <row r="562" spans="1:3" ht="14.25" customHeight="1" x14ac:dyDescent="0.35">
      <c r="A562" s="1"/>
      <c r="B562" s="1"/>
      <c r="C562" s="1"/>
    </row>
    <row r="563" spans="1:3" ht="14.25" customHeight="1" x14ac:dyDescent="0.35">
      <c r="A563" s="1"/>
      <c r="B563" s="1"/>
      <c r="C563" s="1"/>
    </row>
    <row r="564" spans="1:3" ht="14.25" customHeight="1" x14ac:dyDescent="0.35">
      <c r="A564" s="1"/>
      <c r="B564" s="1"/>
      <c r="C564" s="1"/>
    </row>
    <row r="565" spans="1:3" ht="14.25" customHeight="1" x14ac:dyDescent="0.35">
      <c r="A565" s="1"/>
      <c r="B565" s="1"/>
      <c r="C565" s="1"/>
    </row>
    <row r="566" spans="1:3" ht="14.25" customHeight="1" x14ac:dyDescent="0.35">
      <c r="A566" s="1"/>
      <c r="B566" s="1"/>
      <c r="C566" s="1"/>
    </row>
    <row r="567" spans="1:3" ht="14.25" customHeight="1" x14ac:dyDescent="0.35">
      <c r="A567" s="1"/>
      <c r="B567" s="1"/>
      <c r="C567" s="1"/>
    </row>
    <row r="568" spans="1:3" ht="14.25" customHeight="1" x14ac:dyDescent="0.35">
      <c r="A568" s="1"/>
      <c r="B568" s="1"/>
      <c r="C568" s="1"/>
    </row>
    <row r="569" spans="1:3" ht="14.25" customHeight="1" x14ac:dyDescent="0.35">
      <c r="A569" s="1"/>
      <c r="B569" s="1"/>
      <c r="C569" s="1"/>
    </row>
    <row r="570" spans="1:3" ht="14.25" customHeight="1" x14ac:dyDescent="0.35">
      <c r="A570" s="1"/>
      <c r="B570" s="1"/>
      <c r="C570" s="1"/>
    </row>
    <row r="571" spans="1:3" ht="14.25" customHeight="1" x14ac:dyDescent="0.35">
      <c r="A571" s="1"/>
      <c r="B571" s="1"/>
      <c r="C571" s="1"/>
    </row>
    <row r="572" spans="1:3" ht="14.25" customHeight="1" x14ac:dyDescent="0.35">
      <c r="A572" s="1"/>
      <c r="B572" s="1"/>
      <c r="C572" s="1"/>
    </row>
    <row r="573" spans="1:3" ht="14.25" customHeight="1" x14ac:dyDescent="0.35">
      <c r="A573" s="1"/>
      <c r="B573" s="1"/>
      <c r="C573" s="1"/>
    </row>
    <row r="574" spans="1:3" ht="14.25" customHeight="1" x14ac:dyDescent="0.35">
      <c r="A574" s="1"/>
      <c r="B574" s="1"/>
      <c r="C574" s="1"/>
    </row>
    <row r="575" spans="1:3" ht="14.25" customHeight="1" x14ac:dyDescent="0.35">
      <c r="A575" s="1"/>
      <c r="B575" s="1"/>
      <c r="C575" s="1"/>
    </row>
    <row r="576" spans="1:3" ht="14.25" customHeight="1" x14ac:dyDescent="0.35">
      <c r="A576" s="1"/>
      <c r="B576" s="1"/>
      <c r="C576" s="1"/>
    </row>
    <row r="577" spans="1:3" ht="14.25" customHeight="1" x14ac:dyDescent="0.35">
      <c r="A577" s="1"/>
      <c r="B577" s="1"/>
      <c r="C577" s="1"/>
    </row>
    <row r="578" spans="1:3" ht="14.25" customHeight="1" x14ac:dyDescent="0.35">
      <c r="A578" s="1"/>
      <c r="B578" s="1"/>
      <c r="C578" s="1"/>
    </row>
    <row r="579" spans="1:3" ht="14.25" customHeight="1" x14ac:dyDescent="0.35">
      <c r="A579" s="1"/>
      <c r="B579" s="1"/>
      <c r="C579" s="1"/>
    </row>
    <row r="580" spans="1:3" ht="14.25" customHeight="1" x14ac:dyDescent="0.35">
      <c r="A580" s="1"/>
      <c r="B580" s="1"/>
      <c r="C580" s="1"/>
    </row>
    <row r="581" spans="1:3" ht="14.25" customHeight="1" x14ac:dyDescent="0.35">
      <c r="A581" s="1"/>
      <c r="B581" s="1"/>
      <c r="C581" s="1"/>
    </row>
    <row r="582" spans="1:3" ht="14.25" customHeight="1" x14ac:dyDescent="0.35">
      <c r="A582" s="1"/>
      <c r="B582" s="1"/>
      <c r="C582" s="1"/>
    </row>
    <row r="583" spans="1:3" ht="14.25" customHeight="1" x14ac:dyDescent="0.35">
      <c r="A583" s="1"/>
      <c r="B583" s="1"/>
      <c r="C583" s="1"/>
    </row>
    <row r="584" spans="1:3" ht="14.25" customHeight="1" x14ac:dyDescent="0.35">
      <c r="A584" s="1"/>
      <c r="B584" s="1"/>
      <c r="C584" s="1"/>
    </row>
    <row r="585" spans="1:3" ht="14.25" customHeight="1" x14ac:dyDescent="0.35">
      <c r="A585" s="1"/>
      <c r="B585" s="1"/>
      <c r="C585" s="1"/>
    </row>
    <row r="586" spans="1:3" ht="14.25" customHeight="1" x14ac:dyDescent="0.35">
      <c r="A586" s="1"/>
      <c r="B586" s="1"/>
      <c r="C586" s="1"/>
    </row>
    <row r="587" spans="1:3" ht="14.25" customHeight="1" x14ac:dyDescent="0.35">
      <c r="A587" s="1"/>
      <c r="B587" s="1"/>
      <c r="C587" s="1"/>
    </row>
    <row r="588" spans="1:3" ht="14.25" customHeight="1" x14ac:dyDescent="0.35">
      <c r="A588" s="1"/>
      <c r="B588" s="1"/>
      <c r="C588" s="1"/>
    </row>
    <row r="589" spans="1:3" ht="14.25" customHeight="1" x14ac:dyDescent="0.35">
      <c r="A589" s="1"/>
      <c r="B589" s="1"/>
      <c r="C589" s="1"/>
    </row>
    <row r="590" spans="1:3" ht="14.25" customHeight="1" x14ac:dyDescent="0.35">
      <c r="A590" s="1"/>
      <c r="B590" s="1"/>
      <c r="C590" s="1"/>
    </row>
    <row r="591" spans="1:3" ht="14.25" customHeight="1" x14ac:dyDescent="0.35">
      <c r="A591" s="1"/>
      <c r="B591" s="1"/>
      <c r="C591" s="1"/>
    </row>
    <row r="592" spans="1:3" ht="14.25" customHeight="1" x14ac:dyDescent="0.35">
      <c r="A592" s="1"/>
      <c r="B592" s="1"/>
      <c r="C592" s="1"/>
    </row>
    <row r="593" spans="1:3" ht="14.25" customHeight="1" x14ac:dyDescent="0.35">
      <c r="A593" s="1"/>
      <c r="B593" s="1"/>
      <c r="C593" s="1"/>
    </row>
    <row r="594" spans="1:3" ht="14.25" customHeight="1" x14ac:dyDescent="0.35">
      <c r="A594" s="1"/>
      <c r="B594" s="1"/>
      <c r="C594" s="1"/>
    </row>
    <row r="595" spans="1:3" ht="14.25" customHeight="1" x14ac:dyDescent="0.35">
      <c r="A595" s="1"/>
      <c r="B595" s="1"/>
      <c r="C595" s="1"/>
    </row>
    <row r="596" spans="1:3" ht="14.25" customHeight="1" x14ac:dyDescent="0.35">
      <c r="A596" s="1"/>
      <c r="B596" s="1"/>
      <c r="C596" s="1"/>
    </row>
    <row r="597" spans="1:3" ht="14.25" customHeight="1" x14ac:dyDescent="0.35">
      <c r="A597" s="1"/>
      <c r="B597" s="1"/>
      <c r="C597" s="1"/>
    </row>
    <row r="598" spans="1:3" ht="14.25" customHeight="1" x14ac:dyDescent="0.35">
      <c r="A598" s="1"/>
      <c r="B598" s="1"/>
      <c r="C598" s="1"/>
    </row>
    <row r="599" spans="1:3" ht="14.25" customHeight="1" x14ac:dyDescent="0.35">
      <c r="A599" s="1"/>
      <c r="B599" s="1"/>
      <c r="C599" s="1"/>
    </row>
    <row r="600" spans="1:3" ht="14.25" customHeight="1" x14ac:dyDescent="0.35">
      <c r="A600" s="1"/>
      <c r="B600" s="1"/>
      <c r="C600" s="1"/>
    </row>
    <row r="601" spans="1:3" ht="14.25" customHeight="1" x14ac:dyDescent="0.35">
      <c r="A601" s="1"/>
      <c r="B601" s="1"/>
      <c r="C601" s="1"/>
    </row>
    <row r="602" spans="1:3" ht="14.25" customHeight="1" x14ac:dyDescent="0.35">
      <c r="A602" s="1"/>
      <c r="B602" s="1"/>
      <c r="C602" s="1"/>
    </row>
    <row r="603" spans="1:3" ht="14.25" customHeight="1" x14ac:dyDescent="0.35">
      <c r="A603" s="1"/>
      <c r="B603" s="1"/>
      <c r="C603" s="1"/>
    </row>
    <row r="604" spans="1:3" ht="14.25" customHeight="1" x14ac:dyDescent="0.35">
      <c r="A604" s="1"/>
      <c r="B604" s="1"/>
      <c r="C604" s="1"/>
    </row>
    <row r="605" spans="1:3" ht="14.25" customHeight="1" x14ac:dyDescent="0.35">
      <c r="A605" s="1"/>
      <c r="B605" s="1"/>
      <c r="C605" s="1"/>
    </row>
    <row r="606" spans="1:3" ht="14.25" customHeight="1" x14ac:dyDescent="0.35">
      <c r="A606" s="1"/>
      <c r="B606" s="1"/>
      <c r="C606" s="1"/>
    </row>
    <row r="607" spans="1:3" ht="14.25" customHeight="1" x14ac:dyDescent="0.35">
      <c r="A607" s="1"/>
      <c r="B607" s="1"/>
      <c r="C607" s="1"/>
    </row>
    <row r="608" spans="1:3" ht="14.25" customHeight="1" x14ac:dyDescent="0.35">
      <c r="A608" s="1"/>
      <c r="B608" s="1"/>
      <c r="C608" s="1"/>
    </row>
    <row r="609" spans="1:3" ht="14.25" customHeight="1" x14ac:dyDescent="0.35">
      <c r="A609" s="1"/>
      <c r="B609" s="1"/>
      <c r="C609" s="1"/>
    </row>
    <row r="610" spans="1:3" ht="14.25" customHeight="1" x14ac:dyDescent="0.35">
      <c r="A610" s="1"/>
      <c r="B610" s="1"/>
      <c r="C610" s="1"/>
    </row>
    <row r="611" spans="1:3" ht="14.25" customHeight="1" x14ac:dyDescent="0.35">
      <c r="A611" s="1"/>
      <c r="B611" s="1"/>
      <c r="C611" s="1"/>
    </row>
    <row r="612" spans="1:3" ht="14.25" customHeight="1" x14ac:dyDescent="0.35">
      <c r="A612" s="1"/>
      <c r="B612" s="1"/>
      <c r="C612" s="1"/>
    </row>
    <row r="613" spans="1:3" ht="14.25" customHeight="1" x14ac:dyDescent="0.35">
      <c r="A613" s="1"/>
      <c r="B613" s="1"/>
      <c r="C613" s="1"/>
    </row>
    <row r="614" spans="1:3" ht="14.25" customHeight="1" x14ac:dyDescent="0.35">
      <c r="A614" s="1"/>
      <c r="B614" s="1"/>
      <c r="C614" s="1"/>
    </row>
    <row r="615" spans="1:3" ht="14.25" customHeight="1" x14ac:dyDescent="0.35">
      <c r="A615" s="1"/>
      <c r="B615" s="1"/>
      <c r="C615" s="1"/>
    </row>
    <row r="616" spans="1:3" ht="14.25" customHeight="1" x14ac:dyDescent="0.35">
      <c r="A616" s="1"/>
      <c r="B616" s="1"/>
      <c r="C616" s="1"/>
    </row>
    <row r="617" spans="1:3" ht="14.25" customHeight="1" x14ac:dyDescent="0.35">
      <c r="A617" s="1"/>
      <c r="B617" s="1"/>
      <c r="C617" s="1"/>
    </row>
    <row r="618" spans="1:3" ht="14.25" customHeight="1" x14ac:dyDescent="0.35">
      <c r="A618" s="1"/>
      <c r="B618" s="1"/>
      <c r="C618" s="1"/>
    </row>
    <row r="619" spans="1:3" ht="14.25" customHeight="1" x14ac:dyDescent="0.35">
      <c r="A619" s="1"/>
      <c r="B619" s="1"/>
      <c r="C619" s="1"/>
    </row>
    <row r="620" spans="1:3" ht="14.25" customHeight="1" x14ac:dyDescent="0.35">
      <c r="A620" s="1"/>
      <c r="B620" s="1"/>
      <c r="C620" s="1"/>
    </row>
    <row r="621" spans="1:3" ht="14.25" customHeight="1" x14ac:dyDescent="0.35">
      <c r="A621" s="1"/>
      <c r="B621" s="1"/>
      <c r="C621" s="1"/>
    </row>
    <row r="622" spans="1:3" ht="14.25" customHeight="1" x14ac:dyDescent="0.35">
      <c r="A622" s="1"/>
      <c r="B622" s="1"/>
      <c r="C622" s="1"/>
    </row>
    <row r="623" spans="1:3" ht="14.25" customHeight="1" x14ac:dyDescent="0.35">
      <c r="A623" s="1"/>
      <c r="B623" s="1"/>
      <c r="C623" s="1"/>
    </row>
    <row r="624" spans="1:3" ht="14.25" customHeight="1" x14ac:dyDescent="0.35">
      <c r="A624" s="1"/>
      <c r="B624" s="1"/>
      <c r="C624" s="1"/>
    </row>
    <row r="625" spans="1:3" ht="14.25" customHeight="1" x14ac:dyDescent="0.35">
      <c r="A625" s="1"/>
      <c r="B625" s="1"/>
      <c r="C625" s="1"/>
    </row>
    <row r="626" spans="1:3" ht="14.25" customHeight="1" x14ac:dyDescent="0.35">
      <c r="A626" s="1"/>
      <c r="B626" s="1"/>
      <c r="C626" s="1"/>
    </row>
    <row r="627" spans="1:3" ht="14.25" customHeight="1" x14ac:dyDescent="0.35">
      <c r="A627" s="1"/>
      <c r="B627" s="1"/>
      <c r="C627" s="1"/>
    </row>
    <row r="628" spans="1:3" ht="14.25" customHeight="1" x14ac:dyDescent="0.35">
      <c r="A628" s="1"/>
      <c r="B628" s="1"/>
      <c r="C628" s="1"/>
    </row>
    <row r="629" spans="1:3" ht="14.25" customHeight="1" x14ac:dyDescent="0.35">
      <c r="A629" s="1"/>
      <c r="B629" s="1"/>
      <c r="C629" s="1"/>
    </row>
    <row r="630" spans="1:3" ht="14.25" customHeight="1" x14ac:dyDescent="0.35">
      <c r="A630" s="1"/>
      <c r="B630" s="1"/>
      <c r="C630" s="1"/>
    </row>
    <row r="631" spans="1:3" ht="14.25" customHeight="1" x14ac:dyDescent="0.35">
      <c r="A631" s="1"/>
      <c r="B631" s="1"/>
      <c r="C631" s="1"/>
    </row>
    <row r="632" spans="1:3" ht="14.25" customHeight="1" x14ac:dyDescent="0.35">
      <c r="A632" s="1"/>
      <c r="B632" s="1"/>
      <c r="C632" s="1"/>
    </row>
    <row r="633" spans="1:3" ht="14.25" customHeight="1" x14ac:dyDescent="0.35">
      <c r="A633" s="1"/>
      <c r="B633" s="1"/>
      <c r="C633" s="1"/>
    </row>
    <row r="634" spans="1:3" ht="14.25" customHeight="1" x14ac:dyDescent="0.35">
      <c r="A634" s="1"/>
      <c r="B634" s="1"/>
      <c r="C634" s="1"/>
    </row>
    <row r="635" spans="1:3" ht="14.25" customHeight="1" x14ac:dyDescent="0.35">
      <c r="A635" s="1"/>
      <c r="B635" s="1"/>
      <c r="C635" s="1"/>
    </row>
    <row r="636" spans="1:3" ht="14.25" customHeight="1" x14ac:dyDescent="0.35">
      <c r="A636" s="1"/>
      <c r="B636" s="1"/>
      <c r="C636" s="1"/>
    </row>
    <row r="637" spans="1:3" ht="14.25" customHeight="1" x14ac:dyDescent="0.35">
      <c r="A637" s="1"/>
      <c r="B637" s="1"/>
      <c r="C637" s="1"/>
    </row>
    <row r="638" spans="1:3" ht="14.25" customHeight="1" x14ac:dyDescent="0.35">
      <c r="A638" s="1"/>
      <c r="B638" s="1"/>
      <c r="C638" s="1"/>
    </row>
    <row r="639" spans="1:3" ht="14.25" customHeight="1" x14ac:dyDescent="0.35">
      <c r="A639" s="1"/>
      <c r="B639" s="1"/>
      <c r="C639" s="1"/>
    </row>
    <row r="640" spans="1:3" ht="14.25" customHeight="1" x14ac:dyDescent="0.35">
      <c r="A640" s="1"/>
      <c r="B640" s="1"/>
      <c r="C640" s="1"/>
    </row>
    <row r="641" spans="1:3" ht="14.25" customHeight="1" x14ac:dyDescent="0.35">
      <c r="A641" s="1"/>
      <c r="B641" s="1"/>
      <c r="C641" s="1"/>
    </row>
    <row r="642" spans="1:3" ht="14.25" customHeight="1" x14ac:dyDescent="0.35">
      <c r="A642" s="1"/>
      <c r="B642" s="1"/>
      <c r="C642" s="1"/>
    </row>
    <row r="643" spans="1:3" ht="14.25" customHeight="1" x14ac:dyDescent="0.35">
      <c r="A643" s="1"/>
      <c r="B643" s="1"/>
      <c r="C643" s="1"/>
    </row>
    <row r="644" spans="1:3" ht="14.25" customHeight="1" x14ac:dyDescent="0.35">
      <c r="A644" s="1"/>
      <c r="B644" s="1"/>
      <c r="C644" s="1"/>
    </row>
    <row r="645" spans="1:3" ht="14.25" customHeight="1" x14ac:dyDescent="0.35">
      <c r="A645" s="1"/>
      <c r="B645" s="1"/>
      <c r="C645" s="1"/>
    </row>
    <row r="646" spans="1:3" ht="14.25" customHeight="1" x14ac:dyDescent="0.35">
      <c r="A646" s="1"/>
      <c r="B646" s="1"/>
      <c r="C646" s="1"/>
    </row>
    <row r="647" spans="1:3" ht="14.25" customHeight="1" x14ac:dyDescent="0.35">
      <c r="A647" s="1"/>
      <c r="B647" s="1"/>
      <c r="C647" s="1"/>
    </row>
    <row r="648" spans="1:3" ht="14.25" customHeight="1" x14ac:dyDescent="0.35">
      <c r="A648" s="1"/>
      <c r="B648" s="1"/>
      <c r="C648" s="1"/>
    </row>
    <row r="649" spans="1:3" ht="14.25" customHeight="1" x14ac:dyDescent="0.35">
      <c r="A649" s="1"/>
      <c r="B649" s="1"/>
      <c r="C649" s="1"/>
    </row>
    <row r="650" spans="1:3" ht="14.25" customHeight="1" x14ac:dyDescent="0.35">
      <c r="A650" s="1"/>
      <c r="B650" s="1"/>
      <c r="C650" s="1"/>
    </row>
    <row r="651" spans="1:3" ht="14.25" customHeight="1" x14ac:dyDescent="0.35">
      <c r="A651" s="1"/>
      <c r="B651" s="1"/>
      <c r="C651" s="1"/>
    </row>
    <row r="652" spans="1:3" ht="14.25" customHeight="1" x14ac:dyDescent="0.35">
      <c r="A652" s="1"/>
      <c r="B652" s="1"/>
      <c r="C652" s="1"/>
    </row>
    <row r="653" spans="1:3" ht="14.25" customHeight="1" x14ac:dyDescent="0.35">
      <c r="A653" s="1"/>
      <c r="B653" s="1"/>
      <c r="C653" s="1"/>
    </row>
    <row r="654" spans="1:3" ht="14.25" customHeight="1" x14ac:dyDescent="0.35">
      <c r="A654" s="1"/>
      <c r="B654" s="1"/>
      <c r="C654" s="1"/>
    </row>
    <row r="655" spans="1:3" ht="14.25" customHeight="1" x14ac:dyDescent="0.35">
      <c r="A655" s="1"/>
      <c r="B655" s="1"/>
      <c r="C655" s="1"/>
    </row>
    <row r="656" spans="1:3" ht="14.25" customHeight="1" x14ac:dyDescent="0.35">
      <c r="A656" s="1"/>
      <c r="B656" s="1"/>
      <c r="C656" s="1"/>
    </row>
    <row r="657" spans="1:3" ht="14.25" customHeight="1" x14ac:dyDescent="0.35">
      <c r="A657" s="1"/>
      <c r="B657" s="1"/>
      <c r="C657" s="1"/>
    </row>
    <row r="658" spans="1:3" ht="14.25" customHeight="1" x14ac:dyDescent="0.35">
      <c r="A658" s="1"/>
      <c r="B658" s="1"/>
      <c r="C658" s="1"/>
    </row>
    <row r="659" spans="1:3" ht="14.25" customHeight="1" x14ac:dyDescent="0.35">
      <c r="A659" s="1"/>
      <c r="B659" s="1"/>
      <c r="C659" s="1"/>
    </row>
    <row r="660" spans="1:3" ht="14.25" customHeight="1" x14ac:dyDescent="0.35">
      <c r="A660" s="1"/>
      <c r="B660" s="1"/>
      <c r="C660" s="1"/>
    </row>
    <row r="661" spans="1:3" ht="14.25" customHeight="1" x14ac:dyDescent="0.35">
      <c r="A661" s="1"/>
      <c r="B661" s="1"/>
      <c r="C661" s="1"/>
    </row>
    <row r="662" spans="1:3" ht="14.25" customHeight="1" x14ac:dyDescent="0.35">
      <c r="A662" s="1"/>
      <c r="B662" s="1"/>
      <c r="C662" s="1"/>
    </row>
    <row r="663" spans="1:3" ht="14.25" customHeight="1" x14ac:dyDescent="0.35">
      <c r="A663" s="1"/>
      <c r="B663" s="1"/>
      <c r="C663" s="1"/>
    </row>
    <row r="664" spans="1:3" ht="14.25" customHeight="1" x14ac:dyDescent="0.35">
      <c r="A664" s="1"/>
      <c r="B664" s="1"/>
      <c r="C664" s="1"/>
    </row>
    <row r="665" spans="1:3" ht="14.25" customHeight="1" x14ac:dyDescent="0.35">
      <c r="A665" s="1"/>
      <c r="B665" s="1"/>
      <c r="C665" s="1"/>
    </row>
    <row r="666" spans="1:3" ht="14.25" customHeight="1" x14ac:dyDescent="0.35">
      <c r="A666" s="1"/>
      <c r="B666" s="1"/>
      <c r="C666" s="1"/>
    </row>
    <row r="667" spans="1:3" ht="14.25" customHeight="1" x14ac:dyDescent="0.35">
      <c r="A667" s="1"/>
      <c r="B667" s="1"/>
      <c r="C667" s="1"/>
    </row>
    <row r="668" spans="1:3" ht="14.25" customHeight="1" x14ac:dyDescent="0.35">
      <c r="A668" s="1"/>
      <c r="B668" s="1"/>
      <c r="C668" s="1"/>
    </row>
    <row r="669" spans="1:3" ht="14.25" customHeight="1" x14ac:dyDescent="0.35">
      <c r="A669" s="1"/>
      <c r="B669" s="1"/>
      <c r="C669" s="1"/>
    </row>
    <row r="670" spans="1:3" ht="14.25" customHeight="1" x14ac:dyDescent="0.35">
      <c r="A670" s="1"/>
      <c r="B670" s="1"/>
      <c r="C670" s="1"/>
    </row>
    <row r="671" spans="1:3" ht="14.25" customHeight="1" x14ac:dyDescent="0.35">
      <c r="A671" s="1"/>
      <c r="B671" s="1"/>
      <c r="C671" s="1"/>
    </row>
    <row r="672" spans="1:3" ht="14.25" customHeight="1" x14ac:dyDescent="0.35">
      <c r="A672" s="1"/>
      <c r="B672" s="1"/>
      <c r="C672" s="1"/>
    </row>
    <row r="673" spans="1:3" ht="14.25" customHeight="1" x14ac:dyDescent="0.35">
      <c r="A673" s="1"/>
      <c r="B673" s="1"/>
      <c r="C673" s="1"/>
    </row>
    <row r="674" spans="1:3" ht="14.25" customHeight="1" x14ac:dyDescent="0.35">
      <c r="A674" s="1"/>
      <c r="B674" s="1"/>
      <c r="C674" s="1"/>
    </row>
    <row r="675" spans="1:3" ht="14.25" customHeight="1" x14ac:dyDescent="0.35">
      <c r="A675" s="1"/>
      <c r="B675" s="1"/>
      <c r="C675" s="1"/>
    </row>
    <row r="676" spans="1:3" ht="14.25" customHeight="1" x14ac:dyDescent="0.35">
      <c r="A676" s="1"/>
      <c r="B676" s="1"/>
      <c r="C676" s="1"/>
    </row>
    <row r="677" spans="1:3" ht="14.25" customHeight="1" x14ac:dyDescent="0.35">
      <c r="A677" s="1"/>
      <c r="B677" s="1"/>
      <c r="C677" s="1"/>
    </row>
    <row r="678" spans="1:3" ht="14.25" customHeight="1" x14ac:dyDescent="0.35">
      <c r="A678" s="1"/>
      <c r="B678" s="1"/>
      <c r="C678" s="1"/>
    </row>
    <row r="679" spans="1:3" ht="14.25" customHeight="1" x14ac:dyDescent="0.35">
      <c r="A679" s="1"/>
      <c r="B679" s="1"/>
      <c r="C679" s="1"/>
    </row>
    <row r="680" spans="1:3" ht="14.25" customHeight="1" x14ac:dyDescent="0.35">
      <c r="A680" s="1"/>
      <c r="B680" s="1"/>
      <c r="C680" s="1"/>
    </row>
    <row r="681" spans="1:3" ht="14.25" customHeight="1" x14ac:dyDescent="0.35">
      <c r="A681" s="1"/>
      <c r="B681" s="1"/>
      <c r="C681" s="1"/>
    </row>
    <row r="682" spans="1:3" ht="14.25" customHeight="1" x14ac:dyDescent="0.35">
      <c r="A682" s="1"/>
      <c r="B682" s="1"/>
      <c r="C682" s="1"/>
    </row>
    <row r="683" spans="1:3" ht="14.25" customHeight="1" x14ac:dyDescent="0.35">
      <c r="A683" s="1"/>
      <c r="B683" s="1"/>
      <c r="C683" s="1"/>
    </row>
    <row r="684" spans="1:3" ht="14.25" customHeight="1" x14ac:dyDescent="0.35">
      <c r="A684" s="1"/>
      <c r="B684" s="1"/>
      <c r="C684" s="1"/>
    </row>
    <row r="685" spans="1:3" ht="14.25" customHeight="1" x14ac:dyDescent="0.35">
      <c r="A685" s="1"/>
      <c r="B685" s="1"/>
      <c r="C685" s="1"/>
    </row>
    <row r="686" spans="1:3" ht="14.25" customHeight="1" x14ac:dyDescent="0.35">
      <c r="A686" s="1"/>
      <c r="B686" s="1"/>
      <c r="C686" s="1"/>
    </row>
    <row r="687" spans="1:3" ht="14.25" customHeight="1" x14ac:dyDescent="0.35">
      <c r="A687" s="1"/>
      <c r="B687" s="1"/>
      <c r="C687" s="1"/>
    </row>
    <row r="688" spans="1:3" ht="14.25" customHeight="1" x14ac:dyDescent="0.35">
      <c r="A688" s="1"/>
      <c r="B688" s="1"/>
      <c r="C688" s="1"/>
    </row>
    <row r="689" spans="1:3" ht="14.25" customHeight="1" x14ac:dyDescent="0.35">
      <c r="A689" s="1"/>
      <c r="B689" s="1"/>
      <c r="C689" s="1"/>
    </row>
    <row r="690" spans="1:3" ht="14.25" customHeight="1" x14ac:dyDescent="0.35">
      <c r="A690" s="1"/>
      <c r="B690" s="1"/>
      <c r="C690" s="1"/>
    </row>
    <row r="691" spans="1:3" ht="14.25" customHeight="1" x14ac:dyDescent="0.35">
      <c r="A691" s="1"/>
      <c r="B691" s="1"/>
      <c r="C691" s="1"/>
    </row>
    <row r="692" spans="1:3" ht="14.25" customHeight="1" x14ac:dyDescent="0.35">
      <c r="A692" s="1"/>
      <c r="B692" s="1"/>
      <c r="C692" s="1"/>
    </row>
    <row r="693" spans="1:3" ht="14.25" customHeight="1" x14ac:dyDescent="0.35">
      <c r="A693" s="1"/>
      <c r="B693" s="1"/>
      <c r="C693" s="1"/>
    </row>
    <row r="694" spans="1:3" ht="14.25" customHeight="1" x14ac:dyDescent="0.35">
      <c r="A694" s="1"/>
      <c r="B694" s="1"/>
      <c r="C694" s="1"/>
    </row>
    <row r="695" spans="1:3" ht="14.25" customHeight="1" x14ac:dyDescent="0.35">
      <c r="A695" s="1"/>
      <c r="B695" s="1"/>
      <c r="C695" s="1"/>
    </row>
    <row r="696" spans="1:3" ht="14.25" customHeight="1" x14ac:dyDescent="0.35">
      <c r="A696" s="1"/>
      <c r="B696" s="1"/>
      <c r="C696" s="1"/>
    </row>
    <row r="697" spans="1:3" ht="14.25" customHeight="1" x14ac:dyDescent="0.35">
      <c r="A697" s="1"/>
      <c r="B697" s="1"/>
      <c r="C697" s="1"/>
    </row>
    <row r="698" spans="1:3" ht="14.25" customHeight="1" x14ac:dyDescent="0.35">
      <c r="A698" s="1"/>
      <c r="B698" s="1"/>
      <c r="C698" s="1"/>
    </row>
    <row r="699" spans="1:3" ht="14.25" customHeight="1" x14ac:dyDescent="0.35">
      <c r="A699" s="1"/>
      <c r="B699" s="1"/>
      <c r="C699" s="1"/>
    </row>
    <row r="700" spans="1:3" ht="14.25" customHeight="1" x14ac:dyDescent="0.35">
      <c r="A700" s="1"/>
      <c r="B700" s="1"/>
      <c r="C700" s="1"/>
    </row>
    <row r="701" spans="1:3" ht="14.25" customHeight="1" x14ac:dyDescent="0.35">
      <c r="A701" s="1"/>
      <c r="B701" s="1"/>
      <c r="C701" s="1"/>
    </row>
    <row r="702" spans="1:3" ht="14.25" customHeight="1" x14ac:dyDescent="0.35">
      <c r="A702" s="1"/>
      <c r="B702" s="1"/>
      <c r="C702" s="1"/>
    </row>
    <row r="703" spans="1:3" ht="14.25" customHeight="1" x14ac:dyDescent="0.35">
      <c r="A703" s="1"/>
      <c r="B703" s="1"/>
      <c r="C703" s="1"/>
    </row>
    <row r="704" spans="1:3" ht="14.25" customHeight="1" x14ac:dyDescent="0.35">
      <c r="A704" s="1"/>
      <c r="B704" s="1"/>
      <c r="C704" s="1"/>
    </row>
    <row r="705" spans="1:3" ht="14.25" customHeight="1" x14ac:dyDescent="0.35">
      <c r="A705" s="1"/>
      <c r="B705" s="1"/>
      <c r="C705" s="1"/>
    </row>
    <row r="706" spans="1:3" ht="14.25" customHeight="1" x14ac:dyDescent="0.35">
      <c r="A706" s="1"/>
      <c r="B706" s="1"/>
      <c r="C706" s="1"/>
    </row>
    <row r="707" spans="1:3" ht="14.25" customHeight="1" x14ac:dyDescent="0.35">
      <c r="A707" s="1"/>
      <c r="B707" s="1"/>
      <c r="C707" s="1"/>
    </row>
    <row r="708" spans="1:3" ht="14.25" customHeight="1" x14ac:dyDescent="0.35">
      <c r="A708" s="1"/>
      <c r="B708" s="1"/>
      <c r="C708" s="1"/>
    </row>
    <row r="709" spans="1:3" ht="14.25" customHeight="1" x14ac:dyDescent="0.35">
      <c r="A709" s="1"/>
      <c r="B709" s="1"/>
      <c r="C709" s="1"/>
    </row>
    <row r="710" spans="1:3" ht="14.25" customHeight="1" x14ac:dyDescent="0.35">
      <c r="A710" s="1"/>
      <c r="B710" s="1"/>
      <c r="C710" s="1"/>
    </row>
    <row r="711" spans="1:3" ht="14.25" customHeight="1" x14ac:dyDescent="0.35">
      <c r="A711" s="1"/>
      <c r="B711" s="1"/>
      <c r="C711" s="1"/>
    </row>
    <row r="712" spans="1:3" ht="14.25" customHeight="1" x14ac:dyDescent="0.35">
      <c r="A712" s="1"/>
      <c r="B712" s="1"/>
      <c r="C712" s="1"/>
    </row>
    <row r="713" spans="1:3" ht="14.25" customHeight="1" x14ac:dyDescent="0.35">
      <c r="A713" s="1"/>
      <c r="B713" s="1"/>
      <c r="C713" s="1"/>
    </row>
    <row r="714" spans="1:3" ht="14.25" customHeight="1" x14ac:dyDescent="0.35">
      <c r="A714" s="1"/>
      <c r="B714" s="1"/>
      <c r="C714" s="1"/>
    </row>
    <row r="715" spans="1:3" ht="14.25" customHeight="1" x14ac:dyDescent="0.35">
      <c r="A715" s="1"/>
      <c r="B715" s="1"/>
      <c r="C715" s="1"/>
    </row>
    <row r="716" spans="1:3" ht="14.25" customHeight="1" x14ac:dyDescent="0.35">
      <c r="A716" s="1"/>
      <c r="B716" s="1"/>
      <c r="C716" s="1"/>
    </row>
    <row r="717" spans="1:3" ht="14.25" customHeight="1" x14ac:dyDescent="0.35">
      <c r="A717" s="1"/>
      <c r="B717" s="1"/>
      <c r="C717" s="1"/>
    </row>
    <row r="718" spans="1:3" ht="14.25" customHeight="1" x14ac:dyDescent="0.35">
      <c r="A718" s="1"/>
      <c r="B718" s="1"/>
      <c r="C718" s="1"/>
    </row>
    <row r="719" spans="1:3" ht="14.25" customHeight="1" x14ac:dyDescent="0.35">
      <c r="A719" s="1"/>
      <c r="B719" s="1"/>
      <c r="C719" s="1"/>
    </row>
    <row r="720" spans="1:3" ht="14.25" customHeight="1" x14ac:dyDescent="0.35">
      <c r="A720" s="1"/>
      <c r="B720" s="1"/>
      <c r="C720" s="1"/>
    </row>
    <row r="721" spans="1:3" ht="14.25" customHeight="1" x14ac:dyDescent="0.35">
      <c r="A721" s="1"/>
      <c r="B721" s="1"/>
      <c r="C721" s="1"/>
    </row>
    <row r="722" spans="1:3" ht="14.25" customHeight="1" x14ac:dyDescent="0.35">
      <c r="A722" s="1"/>
      <c r="B722" s="1"/>
      <c r="C722" s="1"/>
    </row>
    <row r="723" spans="1:3" ht="14.25" customHeight="1" x14ac:dyDescent="0.35">
      <c r="A723" s="1"/>
      <c r="B723" s="1"/>
      <c r="C723" s="1"/>
    </row>
    <row r="724" spans="1:3" ht="14.25" customHeight="1" x14ac:dyDescent="0.35">
      <c r="A724" s="1"/>
      <c r="B724" s="1"/>
      <c r="C724" s="1"/>
    </row>
    <row r="725" spans="1:3" ht="14.25" customHeight="1" x14ac:dyDescent="0.35">
      <c r="A725" s="1"/>
      <c r="B725" s="1"/>
      <c r="C725" s="1"/>
    </row>
    <row r="726" spans="1:3" ht="14.25" customHeight="1" x14ac:dyDescent="0.35">
      <c r="A726" s="1"/>
      <c r="B726" s="1"/>
      <c r="C726" s="1"/>
    </row>
    <row r="727" spans="1:3" ht="14.25" customHeight="1" x14ac:dyDescent="0.35">
      <c r="A727" s="1"/>
      <c r="B727" s="1"/>
      <c r="C727" s="1"/>
    </row>
    <row r="728" spans="1:3" ht="14.25" customHeight="1" x14ac:dyDescent="0.35">
      <c r="A728" s="1"/>
      <c r="B728" s="1"/>
      <c r="C728" s="1"/>
    </row>
    <row r="729" spans="1:3" ht="14.25" customHeight="1" x14ac:dyDescent="0.35">
      <c r="A729" s="1"/>
      <c r="B729" s="1"/>
      <c r="C729" s="1"/>
    </row>
    <row r="730" spans="1:3" ht="14.25" customHeight="1" x14ac:dyDescent="0.35">
      <c r="A730" s="1"/>
      <c r="B730" s="1"/>
      <c r="C730" s="1"/>
    </row>
    <row r="731" spans="1:3" ht="14.25" customHeight="1" x14ac:dyDescent="0.35">
      <c r="A731" s="1"/>
      <c r="B731" s="1"/>
      <c r="C731" s="1"/>
    </row>
    <row r="732" spans="1:3" ht="14.25" customHeight="1" x14ac:dyDescent="0.35">
      <c r="A732" s="1"/>
      <c r="B732" s="1"/>
      <c r="C732" s="1"/>
    </row>
    <row r="733" spans="1:3" ht="14.25" customHeight="1" x14ac:dyDescent="0.35">
      <c r="A733" s="1"/>
      <c r="B733" s="1"/>
      <c r="C733" s="1"/>
    </row>
    <row r="734" spans="1:3" ht="14.25" customHeight="1" x14ac:dyDescent="0.35">
      <c r="A734" s="1"/>
      <c r="B734" s="1"/>
      <c r="C734" s="1"/>
    </row>
    <row r="735" spans="1:3" ht="14.25" customHeight="1" x14ac:dyDescent="0.35">
      <c r="A735" s="1"/>
      <c r="B735" s="1"/>
      <c r="C735" s="1"/>
    </row>
    <row r="736" spans="1:3" ht="14.25" customHeight="1" x14ac:dyDescent="0.35">
      <c r="A736" s="1"/>
      <c r="B736" s="1"/>
      <c r="C736" s="1"/>
    </row>
    <row r="737" spans="1:3" ht="14.25" customHeight="1" x14ac:dyDescent="0.35">
      <c r="A737" s="1"/>
      <c r="B737" s="1"/>
      <c r="C737" s="1"/>
    </row>
    <row r="738" spans="1:3" ht="14.25" customHeight="1" x14ac:dyDescent="0.35">
      <c r="A738" s="1"/>
      <c r="B738" s="1"/>
      <c r="C738" s="1"/>
    </row>
    <row r="739" spans="1:3" ht="14.25" customHeight="1" x14ac:dyDescent="0.35">
      <c r="A739" s="1"/>
      <c r="B739" s="1"/>
      <c r="C739" s="1"/>
    </row>
    <row r="740" spans="1:3" ht="14.25" customHeight="1" x14ac:dyDescent="0.35">
      <c r="A740" s="1"/>
      <c r="B740" s="1"/>
      <c r="C740" s="1"/>
    </row>
    <row r="741" spans="1:3" ht="14.25" customHeight="1" x14ac:dyDescent="0.35">
      <c r="A741" s="1"/>
      <c r="B741" s="1"/>
      <c r="C741" s="1"/>
    </row>
    <row r="742" spans="1:3" ht="14.25" customHeight="1" x14ac:dyDescent="0.35">
      <c r="A742" s="1"/>
      <c r="B742" s="1"/>
      <c r="C742" s="1"/>
    </row>
    <row r="743" spans="1:3" ht="14.25" customHeight="1" x14ac:dyDescent="0.35">
      <c r="A743" s="1"/>
      <c r="B743" s="1"/>
      <c r="C743" s="1"/>
    </row>
    <row r="744" spans="1:3" ht="14.25" customHeight="1" x14ac:dyDescent="0.35">
      <c r="A744" s="1"/>
      <c r="B744" s="1"/>
      <c r="C744" s="1"/>
    </row>
    <row r="745" spans="1:3" ht="14.25" customHeight="1" x14ac:dyDescent="0.35">
      <c r="A745" s="1"/>
      <c r="B745" s="1"/>
      <c r="C745" s="1"/>
    </row>
    <row r="746" spans="1:3" ht="14.25" customHeight="1" x14ac:dyDescent="0.35">
      <c r="A746" s="1"/>
      <c r="B746" s="1"/>
      <c r="C746" s="1"/>
    </row>
    <row r="747" spans="1:3" ht="14.25" customHeight="1" x14ac:dyDescent="0.35">
      <c r="A747" s="1"/>
      <c r="B747" s="1"/>
      <c r="C747" s="1"/>
    </row>
    <row r="748" spans="1:3" ht="14.25" customHeight="1" x14ac:dyDescent="0.35">
      <c r="A748" s="1"/>
      <c r="B748" s="1"/>
      <c r="C748" s="1"/>
    </row>
    <row r="749" spans="1:3" ht="14.25" customHeight="1" x14ac:dyDescent="0.35">
      <c r="A749" s="1"/>
      <c r="B749" s="1"/>
      <c r="C749" s="1"/>
    </row>
    <row r="750" spans="1:3" ht="14.25" customHeight="1" x14ac:dyDescent="0.35">
      <c r="A750" s="1"/>
      <c r="B750" s="1"/>
      <c r="C750" s="1"/>
    </row>
    <row r="751" spans="1:3" ht="14.25" customHeight="1" x14ac:dyDescent="0.35">
      <c r="A751" s="1"/>
      <c r="B751" s="1"/>
      <c r="C751" s="1"/>
    </row>
    <row r="752" spans="1:3" ht="14.25" customHeight="1" x14ac:dyDescent="0.35">
      <c r="A752" s="1"/>
      <c r="B752" s="1"/>
      <c r="C752" s="1"/>
    </row>
    <row r="753" spans="1:3" ht="14.25" customHeight="1" x14ac:dyDescent="0.35">
      <c r="A753" s="1"/>
      <c r="B753" s="1"/>
      <c r="C753" s="1"/>
    </row>
    <row r="754" spans="1:3" ht="14.25" customHeight="1" x14ac:dyDescent="0.35">
      <c r="A754" s="1"/>
      <c r="B754" s="1"/>
      <c r="C754" s="1"/>
    </row>
    <row r="755" spans="1:3" ht="14.25" customHeight="1" x14ac:dyDescent="0.35">
      <c r="A755" s="1"/>
      <c r="B755" s="1"/>
      <c r="C755" s="1"/>
    </row>
    <row r="756" spans="1:3" ht="14.25" customHeight="1" x14ac:dyDescent="0.35">
      <c r="A756" s="1"/>
      <c r="B756" s="1"/>
      <c r="C756" s="1"/>
    </row>
    <row r="757" spans="1:3" ht="14.25" customHeight="1" x14ac:dyDescent="0.35">
      <c r="A757" s="1"/>
      <c r="B757" s="1"/>
      <c r="C757" s="1"/>
    </row>
    <row r="758" spans="1:3" ht="14.25" customHeight="1" x14ac:dyDescent="0.35">
      <c r="A758" s="1"/>
      <c r="B758" s="1"/>
      <c r="C758" s="1"/>
    </row>
    <row r="759" spans="1:3" ht="14.25" customHeight="1" x14ac:dyDescent="0.35">
      <c r="A759" s="1"/>
      <c r="B759" s="1"/>
      <c r="C759" s="1"/>
    </row>
    <row r="760" spans="1:3" ht="14.25" customHeight="1" x14ac:dyDescent="0.35">
      <c r="A760" s="1"/>
      <c r="B760" s="1"/>
      <c r="C760" s="1"/>
    </row>
    <row r="761" spans="1:3" ht="14.25" customHeight="1" x14ac:dyDescent="0.35">
      <c r="A761" s="1"/>
      <c r="B761" s="1"/>
      <c r="C761" s="1"/>
    </row>
    <row r="762" spans="1:3" ht="14.25" customHeight="1" x14ac:dyDescent="0.35">
      <c r="A762" s="1"/>
      <c r="B762" s="1"/>
      <c r="C762" s="1"/>
    </row>
    <row r="763" spans="1:3" ht="14.25" customHeight="1" x14ac:dyDescent="0.35">
      <c r="A763" s="1"/>
      <c r="B763" s="1"/>
      <c r="C763" s="1"/>
    </row>
    <row r="764" spans="1:3" ht="14.25" customHeight="1" x14ac:dyDescent="0.35">
      <c r="A764" s="1"/>
      <c r="B764" s="1"/>
      <c r="C764" s="1"/>
    </row>
    <row r="765" spans="1:3" ht="14.25" customHeight="1" x14ac:dyDescent="0.35">
      <c r="A765" s="1"/>
      <c r="B765" s="1"/>
      <c r="C765" s="1"/>
    </row>
    <row r="766" spans="1:3" ht="14.25" customHeight="1" x14ac:dyDescent="0.35">
      <c r="A766" s="1"/>
      <c r="B766" s="1"/>
      <c r="C766" s="1"/>
    </row>
    <row r="767" spans="1:3" ht="14.25" customHeight="1" x14ac:dyDescent="0.35">
      <c r="A767" s="1"/>
      <c r="B767" s="1"/>
      <c r="C767" s="1"/>
    </row>
    <row r="768" spans="1:3" ht="14.25" customHeight="1" x14ac:dyDescent="0.35">
      <c r="A768" s="1"/>
      <c r="B768" s="1"/>
      <c r="C768" s="1"/>
    </row>
    <row r="769" spans="1:3" ht="14.25" customHeight="1" x14ac:dyDescent="0.35">
      <c r="A769" s="1"/>
      <c r="B769" s="1"/>
      <c r="C769" s="1"/>
    </row>
    <row r="770" spans="1:3" ht="14.25" customHeight="1" x14ac:dyDescent="0.35">
      <c r="A770" s="1"/>
      <c r="B770" s="1"/>
      <c r="C770" s="1"/>
    </row>
    <row r="771" spans="1:3" ht="14.25" customHeight="1" x14ac:dyDescent="0.35">
      <c r="A771" s="1"/>
      <c r="B771" s="1"/>
      <c r="C771" s="1"/>
    </row>
    <row r="772" spans="1:3" ht="14.25" customHeight="1" x14ac:dyDescent="0.35">
      <c r="A772" s="1"/>
      <c r="B772" s="1"/>
      <c r="C772" s="1"/>
    </row>
    <row r="773" spans="1:3" ht="14.25" customHeight="1" x14ac:dyDescent="0.35">
      <c r="A773" s="1"/>
      <c r="B773" s="1"/>
      <c r="C773" s="1"/>
    </row>
    <row r="774" spans="1:3" ht="14.25" customHeight="1" x14ac:dyDescent="0.35">
      <c r="A774" s="1"/>
      <c r="B774" s="1"/>
      <c r="C774" s="1"/>
    </row>
    <row r="775" spans="1:3" ht="14.25" customHeight="1" x14ac:dyDescent="0.35">
      <c r="A775" s="1"/>
      <c r="B775" s="1"/>
      <c r="C775" s="1"/>
    </row>
    <row r="776" spans="1:3" ht="14.25" customHeight="1" x14ac:dyDescent="0.35">
      <c r="A776" s="1"/>
      <c r="B776" s="1"/>
      <c r="C776" s="1"/>
    </row>
    <row r="777" spans="1:3" ht="14.25" customHeight="1" x14ac:dyDescent="0.35">
      <c r="A777" s="1"/>
      <c r="B777" s="1"/>
      <c r="C777" s="1"/>
    </row>
    <row r="778" spans="1:3" ht="14.25" customHeight="1" x14ac:dyDescent="0.35">
      <c r="A778" s="1"/>
      <c r="B778" s="1"/>
      <c r="C778" s="1"/>
    </row>
    <row r="779" spans="1:3" ht="14.25" customHeight="1" x14ac:dyDescent="0.35">
      <c r="A779" s="1"/>
      <c r="B779" s="1"/>
      <c r="C779" s="1"/>
    </row>
    <row r="780" spans="1:3" ht="14.25" customHeight="1" x14ac:dyDescent="0.35">
      <c r="A780" s="1"/>
      <c r="B780" s="1"/>
      <c r="C780" s="1"/>
    </row>
    <row r="781" spans="1:3" ht="14.25" customHeight="1" x14ac:dyDescent="0.35">
      <c r="A781" s="1"/>
      <c r="B781" s="1"/>
      <c r="C781" s="1"/>
    </row>
    <row r="782" spans="1:3" ht="14.25" customHeight="1" x14ac:dyDescent="0.35">
      <c r="A782" s="1"/>
      <c r="B782" s="1"/>
      <c r="C782" s="1"/>
    </row>
    <row r="783" spans="1:3" ht="14.25" customHeight="1" x14ac:dyDescent="0.35">
      <c r="A783" s="1"/>
      <c r="B783" s="1"/>
      <c r="C783" s="1"/>
    </row>
    <row r="784" spans="1:3" ht="14.25" customHeight="1" x14ac:dyDescent="0.35">
      <c r="A784" s="1"/>
      <c r="B784" s="1"/>
      <c r="C784" s="1"/>
    </row>
    <row r="785" spans="1:3" ht="14.25" customHeight="1" x14ac:dyDescent="0.35">
      <c r="A785" s="1"/>
      <c r="B785" s="1"/>
      <c r="C785" s="1"/>
    </row>
    <row r="786" spans="1:3" ht="14.25" customHeight="1" x14ac:dyDescent="0.35">
      <c r="A786" s="1"/>
      <c r="B786" s="1"/>
      <c r="C786" s="1"/>
    </row>
    <row r="787" spans="1:3" ht="14.25" customHeight="1" x14ac:dyDescent="0.35">
      <c r="A787" s="1"/>
      <c r="B787" s="1"/>
      <c r="C787" s="1"/>
    </row>
    <row r="788" spans="1:3" ht="14.25" customHeight="1" x14ac:dyDescent="0.35">
      <c r="A788" s="1"/>
      <c r="B788" s="1"/>
      <c r="C788" s="1"/>
    </row>
    <row r="789" spans="1:3" ht="14.25" customHeight="1" x14ac:dyDescent="0.35">
      <c r="A789" s="1"/>
      <c r="B789" s="1"/>
      <c r="C789" s="1"/>
    </row>
    <row r="790" spans="1:3" ht="14.25" customHeight="1" x14ac:dyDescent="0.35">
      <c r="A790" s="1"/>
      <c r="B790" s="1"/>
      <c r="C790" s="1"/>
    </row>
    <row r="791" spans="1:3" ht="14.25" customHeight="1" x14ac:dyDescent="0.35">
      <c r="A791" s="1"/>
      <c r="B791" s="1"/>
      <c r="C791" s="1"/>
    </row>
    <row r="792" spans="1:3" ht="14.25" customHeight="1" x14ac:dyDescent="0.35">
      <c r="A792" s="1"/>
      <c r="B792" s="1"/>
      <c r="C792" s="1"/>
    </row>
    <row r="793" spans="1:3" ht="14.25" customHeight="1" x14ac:dyDescent="0.35">
      <c r="A793" s="1"/>
      <c r="B793" s="1"/>
      <c r="C793" s="1"/>
    </row>
    <row r="794" spans="1:3" ht="14.25" customHeight="1" x14ac:dyDescent="0.35">
      <c r="A794" s="1"/>
      <c r="B794" s="1"/>
      <c r="C794" s="1"/>
    </row>
    <row r="795" spans="1:3" ht="14.25" customHeight="1" x14ac:dyDescent="0.35">
      <c r="A795" s="1"/>
      <c r="B795" s="1"/>
      <c r="C795" s="1"/>
    </row>
    <row r="796" spans="1:3" ht="14.25" customHeight="1" x14ac:dyDescent="0.35">
      <c r="A796" s="1"/>
      <c r="B796" s="1"/>
      <c r="C796" s="1"/>
    </row>
    <row r="797" spans="1:3" ht="14.25" customHeight="1" x14ac:dyDescent="0.35">
      <c r="A797" s="1"/>
      <c r="B797" s="1"/>
      <c r="C797" s="1"/>
    </row>
    <row r="798" spans="1:3" ht="14.25" customHeight="1" x14ac:dyDescent="0.35">
      <c r="A798" s="1"/>
      <c r="B798" s="1"/>
      <c r="C798" s="1"/>
    </row>
    <row r="799" spans="1:3" ht="14.25" customHeight="1" x14ac:dyDescent="0.35">
      <c r="A799" s="1"/>
      <c r="B799" s="1"/>
      <c r="C799" s="1"/>
    </row>
    <row r="800" spans="1:3" ht="14.25" customHeight="1" x14ac:dyDescent="0.35">
      <c r="A800" s="1"/>
      <c r="B800" s="1"/>
      <c r="C800" s="1"/>
    </row>
    <row r="801" spans="1:3" ht="14.25" customHeight="1" x14ac:dyDescent="0.35">
      <c r="A801" s="1"/>
      <c r="B801" s="1"/>
      <c r="C801" s="1"/>
    </row>
    <row r="802" spans="1:3" ht="14.25" customHeight="1" x14ac:dyDescent="0.35">
      <c r="A802" s="1"/>
      <c r="B802" s="1"/>
      <c r="C802" s="1"/>
    </row>
    <row r="803" spans="1:3" ht="14.25" customHeight="1" x14ac:dyDescent="0.35">
      <c r="A803" s="1"/>
      <c r="B803" s="1"/>
      <c r="C803" s="1"/>
    </row>
    <row r="804" spans="1:3" ht="14.25" customHeight="1" x14ac:dyDescent="0.35">
      <c r="A804" s="1"/>
      <c r="B804" s="1"/>
      <c r="C804" s="1"/>
    </row>
    <row r="805" spans="1:3" ht="14.25" customHeight="1" x14ac:dyDescent="0.35">
      <c r="A805" s="1"/>
      <c r="B805" s="1"/>
      <c r="C805" s="1"/>
    </row>
    <row r="806" spans="1:3" ht="14.25" customHeight="1" x14ac:dyDescent="0.35">
      <c r="A806" s="1"/>
      <c r="B806" s="1"/>
      <c r="C806" s="1"/>
    </row>
    <row r="807" spans="1:3" ht="14.25" customHeight="1" x14ac:dyDescent="0.35">
      <c r="A807" s="1"/>
      <c r="B807" s="1"/>
      <c r="C807" s="1"/>
    </row>
    <row r="808" spans="1:3" ht="14.25" customHeight="1" x14ac:dyDescent="0.35">
      <c r="A808" s="1"/>
      <c r="B808" s="1"/>
      <c r="C808" s="1"/>
    </row>
    <row r="809" spans="1:3" ht="14.25" customHeight="1" x14ac:dyDescent="0.35">
      <c r="A809" s="1"/>
      <c r="B809" s="1"/>
      <c r="C809" s="1"/>
    </row>
    <row r="810" spans="1:3" ht="14.25" customHeight="1" x14ac:dyDescent="0.35">
      <c r="A810" s="1"/>
      <c r="B810" s="1"/>
      <c r="C810" s="1"/>
    </row>
    <row r="811" spans="1:3" ht="14.25" customHeight="1" x14ac:dyDescent="0.35">
      <c r="A811" s="1"/>
      <c r="B811" s="1"/>
      <c r="C811" s="1"/>
    </row>
    <row r="812" spans="1:3" ht="14.25" customHeight="1" x14ac:dyDescent="0.35">
      <c r="A812" s="1"/>
      <c r="B812" s="1"/>
      <c r="C812" s="1"/>
    </row>
    <row r="813" spans="1:3" ht="14.25" customHeight="1" x14ac:dyDescent="0.35">
      <c r="A813" s="1"/>
      <c r="B813" s="1"/>
      <c r="C813" s="1"/>
    </row>
    <row r="814" spans="1:3" ht="14.25" customHeight="1" x14ac:dyDescent="0.35">
      <c r="A814" s="1"/>
      <c r="B814" s="1"/>
      <c r="C814" s="1"/>
    </row>
    <row r="815" spans="1:3" ht="14.25" customHeight="1" x14ac:dyDescent="0.35">
      <c r="A815" s="1"/>
      <c r="B815" s="1"/>
      <c r="C815" s="1"/>
    </row>
    <row r="816" spans="1:3" ht="14.25" customHeight="1" x14ac:dyDescent="0.35">
      <c r="A816" s="1"/>
      <c r="B816" s="1"/>
      <c r="C816" s="1"/>
    </row>
    <row r="817" spans="1:3" ht="14.25" customHeight="1" x14ac:dyDescent="0.35">
      <c r="A817" s="1"/>
      <c r="B817" s="1"/>
      <c r="C817" s="1"/>
    </row>
    <row r="818" spans="1:3" ht="14.25" customHeight="1" x14ac:dyDescent="0.35">
      <c r="A818" s="1"/>
      <c r="B818" s="1"/>
      <c r="C818" s="1"/>
    </row>
    <row r="819" spans="1:3" ht="14.25" customHeight="1" x14ac:dyDescent="0.35">
      <c r="A819" s="1"/>
      <c r="B819" s="1"/>
      <c r="C819" s="1"/>
    </row>
    <row r="820" spans="1:3" ht="14.25" customHeight="1" x14ac:dyDescent="0.35">
      <c r="A820" s="1"/>
      <c r="B820" s="1"/>
      <c r="C820" s="1"/>
    </row>
    <row r="821" spans="1:3" ht="14.25" customHeight="1" x14ac:dyDescent="0.35">
      <c r="A821" s="1"/>
      <c r="B821" s="1"/>
      <c r="C821" s="1"/>
    </row>
    <row r="822" spans="1:3" ht="14.25" customHeight="1" x14ac:dyDescent="0.35">
      <c r="A822" s="1"/>
      <c r="B822" s="1"/>
      <c r="C822" s="1"/>
    </row>
    <row r="823" spans="1:3" ht="14.25" customHeight="1" x14ac:dyDescent="0.35">
      <c r="A823" s="1"/>
      <c r="B823" s="1"/>
      <c r="C823" s="1"/>
    </row>
    <row r="824" spans="1:3" ht="14.25" customHeight="1" x14ac:dyDescent="0.35">
      <c r="A824" s="1"/>
      <c r="B824" s="1"/>
      <c r="C824" s="1"/>
    </row>
    <row r="825" spans="1:3" ht="14.25" customHeight="1" x14ac:dyDescent="0.35">
      <c r="A825" s="1"/>
      <c r="B825" s="1"/>
      <c r="C825" s="1"/>
    </row>
    <row r="826" spans="1:3" ht="14.25" customHeight="1" x14ac:dyDescent="0.35">
      <c r="A826" s="1"/>
      <c r="B826" s="1"/>
      <c r="C826" s="1"/>
    </row>
    <row r="827" spans="1:3" ht="14.25" customHeight="1" x14ac:dyDescent="0.35">
      <c r="A827" s="1"/>
      <c r="B827" s="1"/>
      <c r="C827" s="1"/>
    </row>
    <row r="828" spans="1:3" ht="14.25" customHeight="1" x14ac:dyDescent="0.35">
      <c r="A828" s="1"/>
      <c r="B828" s="1"/>
      <c r="C828" s="1"/>
    </row>
    <row r="829" spans="1:3" ht="14.25" customHeight="1" x14ac:dyDescent="0.35">
      <c r="A829" s="1"/>
      <c r="B829" s="1"/>
      <c r="C829" s="1"/>
    </row>
    <row r="830" spans="1:3" ht="14.25" customHeight="1" x14ac:dyDescent="0.35">
      <c r="A830" s="1"/>
      <c r="B830" s="1"/>
      <c r="C830" s="1"/>
    </row>
    <row r="831" spans="1:3" ht="14.25" customHeight="1" x14ac:dyDescent="0.35">
      <c r="A831" s="1"/>
      <c r="B831" s="1"/>
      <c r="C831" s="1"/>
    </row>
    <row r="832" spans="1:3" ht="14.25" customHeight="1" x14ac:dyDescent="0.35">
      <c r="A832" s="1"/>
      <c r="B832" s="1"/>
      <c r="C832" s="1"/>
    </row>
    <row r="833" spans="1:3" ht="14.25" customHeight="1" x14ac:dyDescent="0.35">
      <c r="A833" s="1"/>
      <c r="B833" s="1"/>
      <c r="C833" s="1"/>
    </row>
    <row r="834" spans="1:3" ht="14.25" customHeight="1" x14ac:dyDescent="0.35">
      <c r="A834" s="1"/>
      <c r="B834" s="1"/>
      <c r="C834" s="1"/>
    </row>
    <row r="835" spans="1:3" ht="14.25" customHeight="1" x14ac:dyDescent="0.35">
      <c r="A835" s="1"/>
      <c r="B835" s="1"/>
      <c r="C835" s="1"/>
    </row>
    <row r="836" spans="1:3" ht="14.25" customHeight="1" x14ac:dyDescent="0.35">
      <c r="A836" s="1"/>
      <c r="B836" s="1"/>
      <c r="C836" s="1"/>
    </row>
    <row r="837" spans="1:3" ht="14.25" customHeight="1" x14ac:dyDescent="0.35">
      <c r="A837" s="1"/>
      <c r="B837" s="1"/>
      <c r="C837" s="1"/>
    </row>
    <row r="838" spans="1:3" ht="14.25" customHeight="1" x14ac:dyDescent="0.35">
      <c r="A838" s="1"/>
      <c r="B838" s="1"/>
      <c r="C838" s="1"/>
    </row>
    <row r="839" spans="1:3" ht="14.25" customHeight="1" x14ac:dyDescent="0.35">
      <c r="A839" s="1"/>
      <c r="B839" s="1"/>
      <c r="C839" s="1"/>
    </row>
    <row r="840" spans="1:3" ht="14.25" customHeight="1" x14ac:dyDescent="0.35">
      <c r="A840" s="1"/>
      <c r="B840" s="1"/>
      <c r="C840" s="1"/>
    </row>
    <row r="841" spans="1:3" ht="14.25" customHeight="1" x14ac:dyDescent="0.35">
      <c r="A841" s="1"/>
      <c r="B841" s="1"/>
      <c r="C841" s="1"/>
    </row>
    <row r="842" spans="1:3" ht="14.25" customHeight="1" x14ac:dyDescent="0.35">
      <c r="A842" s="1"/>
      <c r="B842" s="1"/>
      <c r="C842" s="1"/>
    </row>
    <row r="843" spans="1:3" ht="14.25" customHeight="1" x14ac:dyDescent="0.35">
      <c r="A843" s="1"/>
      <c r="B843" s="1"/>
      <c r="C843" s="1"/>
    </row>
    <row r="844" spans="1:3" ht="14.25" customHeight="1" x14ac:dyDescent="0.35">
      <c r="A844" s="1"/>
      <c r="B844" s="1"/>
      <c r="C844" s="1"/>
    </row>
    <row r="845" spans="1:3" ht="14.25" customHeight="1" x14ac:dyDescent="0.35">
      <c r="A845" s="1"/>
      <c r="B845" s="1"/>
      <c r="C845" s="1"/>
    </row>
    <row r="846" spans="1:3" ht="14.25" customHeight="1" x14ac:dyDescent="0.35">
      <c r="A846" s="1"/>
      <c r="B846" s="1"/>
      <c r="C846" s="1"/>
    </row>
    <row r="847" spans="1:3" ht="14.25" customHeight="1" x14ac:dyDescent="0.35">
      <c r="A847" s="1"/>
      <c r="B847" s="1"/>
      <c r="C847" s="1"/>
    </row>
    <row r="848" spans="1:3" ht="14.25" customHeight="1" x14ac:dyDescent="0.35">
      <c r="A848" s="1"/>
      <c r="B848" s="1"/>
      <c r="C848" s="1"/>
    </row>
    <row r="849" spans="1:3" ht="14.25" customHeight="1" x14ac:dyDescent="0.35">
      <c r="A849" s="1"/>
      <c r="B849" s="1"/>
      <c r="C849" s="1"/>
    </row>
    <row r="850" spans="1:3" ht="14.25" customHeight="1" x14ac:dyDescent="0.35">
      <c r="A850" s="1"/>
      <c r="B850" s="1"/>
      <c r="C850" s="1"/>
    </row>
    <row r="851" spans="1:3" ht="14.25" customHeight="1" x14ac:dyDescent="0.35">
      <c r="A851" s="1"/>
      <c r="B851" s="1"/>
      <c r="C851" s="1"/>
    </row>
    <row r="852" spans="1:3" ht="14.25" customHeight="1" x14ac:dyDescent="0.35">
      <c r="A852" s="1"/>
      <c r="B852" s="1"/>
      <c r="C852" s="1"/>
    </row>
    <row r="853" spans="1:3" ht="14.25" customHeight="1" x14ac:dyDescent="0.35">
      <c r="A853" s="1"/>
      <c r="B853" s="1"/>
      <c r="C853" s="1"/>
    </row>
    <row r="854" spans="1:3" ht="14.25" customHeight="1" x14ac:dyDescent="0.35">
      <c r="A854" s="1"/>
      <c r="B854" s="1"/>
      <c r="C854" s="1"/>
    </row>
    <row r="855" spans="1:3" ht="14.25" customHeight="1" x14ac:dyDescent="0.35">
      <c r="A855" s="1"/>
      <c r="B855" s="1"/>
      <c r="C855" s="1"/>
    </row>
    <row r="856" spans="1:3" ht="14.25" customHeight="1" x14ac:dyDescent="0.35">
      <c r="A856" s="1"/>
      <c r="B856" s="1"/>
      <c r="C856" s="1"/>
    </row>
    <row r="857" spans="1:3" ht="14.25" customHeight="1" x14ac:dyDescent="0.35">
      <c r="A857" s="1"/>
      <c r="B857" s="1"/>
      <c r="C857" s="1"/>
    </row>
    <row r="858" spans="1:3" ht="14.25" customHeight="1" x14ac:dyDescent="0.35">
      <c r="A858" s="1"/>
      <c r="B858" s="1"/>
      <c r="C858" s="1"/>
    </row>
    <row r="859" spans="1:3" ht="14.25" customHeight="1" x14ac:dyDescent="0.35">
      <c r="A859" s="1"/>
      <c r="B859" s="1"/>
      <c r="C859" s="1"/>
    </row>
    <row r="860" spans="1:3" ht="14.25" customHeight="1" x14ac:dyDescent="0.35">
      <c r="A860" s="1"/>
      <c r="B860" s="1"/>
      <c r="C860" s="1"/>
    </row>
    <row r="861" spans="1:3" ht="14.25" customHeight="1" x14ac:dyDescent="0.35">
      <c r="A861" s="1"/>
      <c r="B861" s="1"/>
      <c r="C861" s="1"/>
    </row>
    <row r="862" spans="1:3" ht="14.25" customHeight="1" x14ac:dyDescent="0.35">
      <c r="A862" s="1"/>
      <c r="B862" s="1"/>
      <c r="C862" s="1"/>
    </row>
    <row r="863" spans="1:3" ht="14.25" customHeight="1" x14ac:dyDescent="0.35">
      <c r="A863" s="1"/>
      <c r="B863" s="1"/>
      <c r="C863" s="1"/>
    </row>
    <row r="864" spans="1:3" ht="14.25" customHeight="1" x14ac:dyDescent="0.35">
      <c r="A864" s="1"/>
      <c r="B864" s="1"/>
      <c r="C864" s="1"/>
    </row>
    <row r="865" spans="1:3" ht="14.25" customHeight="1" x14ac:dyDescent="0.35">
      <c r="A865" s="1"/>
      <c r="B865" s="1"/>
      <c r="C865" s="1"/>
    </row>
    <row r="866" spans="1:3" ht="14.25" customHeight="1" x14ac:dyDescent="0.35">
      <c r="A866" s="1"/>
      <c r="B866" s="1"/>
      <c r="C866" s="1"/>
    </row>
    <row r="867" spans="1:3" ht="14.25" customHeight="1" x14ac:dyDescent="0.35">
      <c r="A867" s="1"/>
      <c r="B867" s="1"/>
      <c r="C867" s="1"/>
    </row>
    <row r="868" spans="1:3" ht="14.25" customHeight="1" x14ac:dyDescent="0.35">
      <c r="A868" s="1"/>
      <c r="B868" s="1"/>
      <c r="C868" s="1"/>
    </row>
    <row r="869" spans="1:3" ht="14.25" customHeight="1" x14ac:dyDescent="0.35">
      <c r="A869" s="1"/>
      <c r="B869" s="1"/>
      <c r="C869" s="1"/>
    </row>
    <row r="870" spans="1:3" ht="14.25" customHeight="1" x14ac:dyDescent="0.35">
      <c r="A870" s="1"/>
      <c r="B870" s="1"/>
      <c r="C870" s="1"/>
    </row>
    <row r="871" spans="1:3" ht="14.25" customHeight="1" x14ac:dyDescent="0.35">
      <c r="A871" s="1"/>
      <c r="B871" s="1"/>
      <c r="C871" s="1"/>
    </row>
    <row r="872" spans="1:3" ht="14.25" customHeight="1" x14ac:dyDescent="0.35">
      <c r="A872" s="1"/>
      <c r="B872" s="1"/>
      <c r="C872" s="1"/>
    </row>
    <row r="873" spans="1:3" ht="14.25" customHeight="1" x14ac:dyDescent="0.35">
      <c r="A873" s="1"/>
      <c r="B873" s="1"/>
      <c r="C873" s="1"/>
    </row>
    <row r="874" spans="1:3" ht="14.25" customHeight="1" x14ac:dyDescent="0.35">
      <c r="A874" s="1"/>
      <c r="B874" s="1"/>
      <c r="C874" s="1"/>
    </row>
    <row r="875" spans="1:3" ht="14.25" customHeight="1" x14ac:dyDescent="0.35">
      <c r="A875" s="1"/>
      <c r="B875" s="1"/>
      <c r="C875" s="1"/>
    </row>
    <row r="876" spans="1:3" ht="14.25" customHeight="1" x14ac:dyDescent="0.35">
      <c r="A876" s="1"/>
      <c r="B876" s="1"/>
      <c r="C876" s="1"/>
    </row>
    <row r="877" spans="1:3" ht="14.25" customHeight="1" x14ac:dyDescent="0.35">
      <c r="A877" s="1"/>
      <c r="B877" s="1"/>
      <c r="C877" s="1"/>
    </row>
    <row r="878" spans="1:3" ht="14.25" customHeight="1" x14ac:dyDescent="0.35">
      <c r="A878" s="1"/>
      <c r="B878" s="1"/>
      <c r="C878" s="1"/>
    </row>
    <row r="879" spans="1:3" ht="14.25" customHeight="1" x14ac:dyDescent="0.35">
      <c r="A879" s="1"/>
      <c r="B879" s="1"/>
      <c r="C879" s="1"/>
    </row>
    <row r="880" spans="1:3" ht="14.25" customHeight="1" x14ac:dyDescent="0.35">
      <c r="A880" s="1"/>
      <c r="B880" s="1"/>
      <c r="C880" s="1"/>
    </row>
    <row r="881" spans="1:3" ht="14.25" customHeight="1" x14ac:dyDescent="0.35">
      <c r="A881" s="1"/>
      <c r="B881" s="1"/>
      <c r="C881" s="1"/>
    </row>
    <row r="882" spans="1:3" ht="14.25" customHeight="1" x14ac:dyDescent="0.35">
      <c r="A882" s="1"/>
      <c r="B882" s="1"/>
      <c r="C882" s="1"/>
    </row>
    <row r="883" spans="1:3" ht="14.25" customHeight="1" x14ac:dyDescent="0.35">
      <c r="A883" s="1"/>
      <c r="B883" s="1"/>
      <c r="C883" s="1"/>
    </row>
    <row r="884" spans="1:3" ht="14.25" customHeight="1" x14ac:dyDescent="0.35">
      <c r="A884" s="1"/>
      <c r="B884" s="1"/>
      <c r="C884" s="1"/>
    </row>
    <row r="885" spans="1:3" ht="14.25" customHeight="1" x14ac:dyDescent="0.35">
      <c r="A885" s="1"/>
      <c r="B885" s="1"/>
      <c r="C885" s="1"/>
    </row>
    <row r="886" spans="1:3" ht="14.25" customHeight="1" x14ac:dyDescent="0.35">
      <c r="A886" s="1"/>
      <c r="B886" s="1"/>
      <c r="C886" s="1"/>
    </row>
    <row r="887" spans="1:3" ht="14.25" customHeight="1" x14ac:dyDescent="0.35">
      <c r="A887" s="1"/>
      <c r="B887" s="1"/>
      <c r="C887" s="1"/>
    </row>
    <row r="888" spans="1:3" ht="14.25" customHeight="1" x14ac:dyDescent="0.35">
      <c r="A888" s="1"/>
      <c r="B888" s="1"/>
      <c r="C888" s="1"/>
    </row>
    <row r="889" spans="1:3" ht="14.25" customHeight="1" x14ac:dyDescent="0.35">
      <c r="A889" s="1"/>
      <c r="B889" s="1"/>
      <c r="C889" s="1"/>
    </row>
    <row r="890" spans="1:3" ht="14.25" customHeight="1" x14ac:dyDescent="0.35">
      <c r="A890" s="1"/>
      <c r="B890" s="1"/>
      <c r="C890" s="1"/>
    </row>
    <row r="891" spans="1:3" ht="14.25" customHeight="1" x14ac:dyDescent="0.35">
      <c r="A891" s="1"/>
      <c r="B891" s="1"/>
      <c r="C891" s="1"/>
    </row>
    <row r="892" spans="1:3" ht="14.25" customHeight="1" x14ac:dyDescent="0.35">
      <c r="A892" s="1"/>
      <c r="B892" s="1"/>
      <c r="C892" s="1"/>
    </row>
    <row r="893" spans="1:3" ht="14.25" customHeight="1" x14ac:dyDescent="0.35">
      <c r="A893" s="1"/>
      <c r="B893" s="1"/>
      <c r="C893" s="1"/>
    </row>
    <row r="894" spans="1:3" ht="14.25" customHeight="1" x14ac:dyDescent="0.35">
      <c r="A894" s="1"/>
      <c r="B894" s="1"/>
      <c r="C894" s="1"/>
    </row>
    <row r="895" spans="1:3" ht="14.25" customHeight="1" x14ac:dyDescent="0.35">
      <c r="A895" s="1"/>
      <c r="B895" s="1"/>
      <c r="C895" s="1"/>
    </row>
    <row r="896" spans="1:3" ht="14.25" customHeight="1" x14ac:dyDescent="0.35">
      <c r="A896" s="1"/>
      <c r="B896" s="1"/>
      <c r="C896" s="1"/>
    </row>
    <row r="897" spans="1:3" ht="14.25" customHeight="1" x14ac:dyDescent="0.35">
      <c r="A897" s="1"/>
      <c r="B897" s="1"/>
      <c r="C897" s="1"/>
    </row>
    <row r="898" spans="1:3" ht="14.25" customHeight="1" x14ac:dyDescent="0.35">
      <c r="A898" s="1"/>
      <c r="B898" s="1"/>
      <c r="C898" s="1"/>
    </row>
    <row r="899" spans="1:3" ht="14.25" customHeight="1" x14ac:dyDescent="0.35">
      <c r="A899" s="1"/>
      <c r="B899" s="1"/>
      <c r="C899" s="1"/>
    </row>
    <row r="900" spans="1:3" ht="14.25" customHeight="1" x14ac:dyDescent="0.35">
      <c r="A900" s="1"/>
      <c r="B900" s="1"/>
      <c r="C900" s="1"/>
    </row>
    <row r="901" spans="1:3" ht="14.25" customHeight="1" x14ac:dyDescent="0.35">
      <c r="A901" s="1"/>
      <c r="B901" s="1"/>
      <c r="C901" s="1"/>
    </row>
    <row r="902" spans="1:3" ht="14.25" customHeight="1" x14ac:dyDescent="0.35">
      <c r="A902" s="1"/>
      <c r="B902" s="1"/>
      <c r="C902" s="1"/>
    </row>
    <row r="903" spans="1:3" ht="14.25" customHeight="1" x14ac:dyDescent="0.35">
      <c r="A903" s="1"/>
      <c r="B903" s="1"/>
      <c r="C903" s="1"/>
    </row>
    <row r="904" spans="1:3" ht="14.25" customHeight="1" x14ac:dyDescent="0.35">
      <c r="A904" s="1"/>
      <c r="B904" s="1"/>
      <c r="C904" s="1"/>
    </row>
    <row r="905" spans="1:3" ht="14.25" customHeight="1" x14ac:dyDescent="0.35">
      <c r="A905" s="1"/>
      <c r="B905" s="1"/>
      <c r="C905" s="1"/>
    </row>
    <row r="906" spans="1:3" ht="14.25" customHeight="1" x14ac:dyDescent="0.35">
      <c r="A906" s="1"/>
      <c r="B906" s="1"/>
      <c r="C906" s="1"/>
    </row>
    <row r="907" spans="1:3" ht="14.25" customHeight="1" x14ac:dyDescent="0.35">
      <c r="A907" s="1"/>
      <c r="B907" s="1"/>
      <c r="C907" s="1"/>
    </row>
    <row r="908" spans="1:3" ht="14.25" customHeight="1" x14ac:dyDescent="0.35">
      <c r="A908" s="1"/>
      <c r="B908" s="1"/>
      <c r="C908" s="1"/>
    </row>
    <row r="909" spans="1:3" ht="14.25" customHeight="1" x14ac:dyDescent="0.35">
      <c r="A909" s="1"/>
      <c r="B909" s="1"/>
      <c r="C909" s="1"/>
    </row>
    <row r="910" spans="1:3" ht="14.25" customHeight="1" x14ac:dyDescent="0.35">
      <c r="A910" s="1"/>
      <c r="B910" s="1"/>
      <c r="C910" s="1"/>
    </row>
    <row r="911" spans="1:3" ht="14.25" customHeight="1" x14ac:dyDescent="0.35">
      <c r="A911" s="1"/>
      <c r="B911" s="1"/>
      <c r="C911" s="1"/>
    </row>
    <row r="912" spans="1:3" ht="14.25" customHeight="1" x14ac:dyDescent="0.35">
      <c r="A912" s="1"/>
      <c r="B912" s="1"/>
      <c r="C912" s="1"/>
    </row>
    <row r="913" spans="1:3" ht="14.25" customHeight="1" x14ac:dyDescent="0.35">
      <c r="A913" s="1"/>
      <c r="B913" s="1"/>
      <c r="C913" s="1"/>
    </row>
    <row r="914" spans="1:3" ht="14.25" customHeight="1" x14ac:dyDescent="0.35">
      <c r="A914" s="1"/>
      <c r="B914" s="1"/>
      <c r="C914" s="1"/>
    </row>
    <row r="915" spans="1:3" ht="14.25" customHeight="1" x14ac:dyDescent="0.35">
      <c r="A915" s="1"/>
      <c r="B915" s="1"/>
      <c r="C915" s="1"/>
    </row>
    <row r="916" spans="1:3" ht="14.25" customHeight="1" x14ac:dyDescent="0.35">
      <c r="A916" s="1"/>
      <c r="B916" s="1"/>
      <c r="C916" s="1"/>
    </row>
    <row r="917" spans="1:3" ht="14.25" customHeight="1" x14ac:dyDescent="0.35">
      <c r="A917" s="1"/>
      <c r="B917" s="1"/>
      <c r="C917" s="1"/>
    </row>
    <row r="918" spans="1:3" ht="14.25" customHeight="1" x14ac:dyDescent="0.35">
      <c r="A918" s="1"/>
      <c r="B918" s="1"/>
      <c r="C918" s="1"/>
    </row>
    <row r="919" spans="1:3" ht="14.25" customHeight="1" x14ac:dyDescent="0.35">
      <c r="A919" s="1"/>
      <c r="B919" s="1"/>
      <c r="C919" s="1"/>
    </row>
    <row r="920" spans="1:3" ht="14.25" customHeight="1" x14ac:dyDescent="0.35">
      <c r="A920" s="1"/>
      <c r="B920" s="1"/>
      <c r="C920" s="1"/>
    </row>
    <row r="921" spans="1:3" ht="14.25" customHeight="1" x14ac:dyDescent="0.35">
      <c r="A921" s="1"/>
      <c r="B921" s="1"/>
      <c r="C921" s="1"/>
    </row>
    <row r="922" spans="1:3" ht="14.25" customHeight="1" x14ac:dyDescent="0.35">
      <c r="A922" s="1"/>
      <c r="B922" s="1"/>
      <c r="C922" s="1"/>
    </row>
    <row r="923" spans="1:3" ht="14.25" customHeight="1" x14ac:dyDescent="0.35">
      <c r="A923" s="1"/>
      <c r="B923" s="1"/>
      <c r="C923" s="1"/>
    </row>
    <row r="924" spans="1:3" ht="14.25" customHeight="1" x14ac:dyDescent="0.35">
      <c r="A924" s="1"/>
      <c r="B924" s="1"/>
      <c r="C924" s="1"/>
    </row>
    <row r="925" spans="1:3" ht="14.25" customHeight="1" x14ac:dyDescent="0.35">
      <c r="A925" s="1"/>
      <c r="B925" s="1"/>
      <c r="C925" s="1"/>
    </row>
    <row r="926" spans="1:3" ht="14.25" customHeight="1" x14ac:dyDescent="0.35">
      <c r="A926" s="1"/>
      <c r="B926" s="1"/>
      <c r="C926" s="1"/>
    </row>
    <row r="927" spans="1:3" ht="14.25" customHeight="1" x14ac:dyDescent="0.35">
      <c r="A927" s="1"/>
      <c r="B927" s="1"/>
      <c r="C927" s="1"/>
    </row>
    <row r="928" spans="1:3" ht="14.25" customHeight="1" x14ac:dyDescent="0.35">
      <c r="A928" s="1"/>
      <c r="B928" s="1"/>
      <c r="C928" s="1"/>
    </row>
    <row r="929" spans="1:3" ht="14.25" customHeight="1" x14ac:dyDescent="0.35">
      <c r="A929" s="1"/>
      <c r="B929" s="1"/>
      <c r="C929" s="1"/>
    </row>
    <row r="930" spans="1:3" ht="14.25" customHeight="1" x14ac:dyDescent="0.35">
      <c r="A930" s="1"/>
      <c r="B930" s="1"/>
      <c r="C930" s="1"/>
    </row>
    <row r="931" spans="1:3" ht="14.25" customHeight="1" x14ac:dyDescent="0.35">
      <c r="A931" s="1"/>
      <c r="B931" s="1"/>
      <c r="C931" s="1"/>
    </row>
    <row r="932" spans="1:3" ht="14.25" customHeight="1" x14ac:dyDescent="0.35">
      <c r="A932" s="1"/>
      <c r="B932" s="1"/>
      <c r="C932" s="1"/>
    </row>
    <row r="933" spans="1:3" ht="14.25" customHeight="1" x14ac:dyDescent="0.35">
      <c r="A933" s="1"/>
      <c r="B933" s="1"/>
      <c r="C933" s="1"/>
    </row>
    <row r="934" spans="1:3" ht="14.25" customHeight="1" x14ac:dyDescent="0.35">
      <c r="A934" s="1"/>
      <c r="B934" s="1"/>
      <c r="C934" s="1"/>
    </row>
    <row r="935" spans="1:3" ht="14.25" customHeight="1" x14ac:dyDescent="0.35">
      <c r="A935" s="1"/>
      <c r="B935" s="1"/>
      <c r="C935" s="1"/>
    </row>
    <row r="936" spans="1:3" ht="14.25" customHeight="1" x14ac:dyDescent="0.35">
      <c r="A936" s="1"/>
      <c r="B936" s="1"/>
      <c r="C936" s="1"/>
    </row>
    <row r="937" spans="1:3" ht="14.25" customHeight="1" x14ac:dyDescent="0.35">
      <c r="A937" s="1"/>
      <c r="B937" s="1"/>
      <c r="C937" s="1"/>
    </row>
    <row r="938" spans="1:3" ht="14.25" customHeight="1" x14ac:dyDescent="0.35">
      <c r="A938" s="1"/>
      <c r="B938" s="1"/>
      <c r="C938" s="1"/>
    </row>
    <row r="939" spans="1:3" ht="14.25" customHeight="1" x14ac:dyDescent="0.35">
      <c r="A939" s="1"/>
      <c r="B939" s="1"/>
      <c r="C939" s="1"/>
    </row>
    <row r="940" spans="1:3" ht="14.25" customHeight="1" x14ac:dyDescent="0.35">
      <c r="A940" s="1"/>
      <c r="B940" s="1"/>
      <c r="C940" s="1"/>
    </row>
    <row r="941" spans="1:3" ht="14.25" customHeight="1" x14ac:dyDescent="0.35">
      <c r="A941" s="1"/>
      <c r="B941" s="1"/>
      <c r="C941" s="1"/>
    </row>
    <row r="942" spans="1:3" ht="14.25" customHeight="1" x14ac:dyDescent="0.35">
      <c r="A942" s="1"/>
      <c r="B942" s="1"/>
      <c r="C942" s="1"/>
    </row>
    <row r="943" spans="1:3" ht="14.25" customHeight="1" x14ac:dyDescent="0.35">
      <c r="A943" s="1"/>
      <c r="B943" s="1"/>
      <c r="C943" s="1"/>
    </row>
    <row r="944" spans="1:3" ht="14.25" customHeight="1" x14ac:dyDescent="0.35">
      <c r="A944" s="1"/>
      <c r="B944" s="1"/>
      <c r="C944" s="1"/>
    </row>
    <row r="945" spans="1:3" ht="14.25" customHeight="1" x14ac:dyDescent="0.35">
      <c r="A945" s="1"/>
      <c r="B945" s="1"/>
      <c r="C945" s="1"/>
    </row>
    <row r="946" spans="1:3" ht="14.25" customHeight="1" x14ac:dyDescent="0.35">
      <c r="A946" s="1"/>
      <c r="B946" s="1"/>
      <c r="C946" s="1"/>
    </row>
    <row r="947" spans="1:3" ht="14.25" customHeight="1" x14ac:dyDescent="0.35">
      <c r="A947" s="1"/>
      <c r="B947" s="1"/>
      <c r="C947" s="1"/>
    </row>
    <row r="948" spans="1:3" ht="14.25" customHeight="1" x14ac:dyDescent="0.35">
      <c r="A948" s="1"/>
      <c r="B948" s="1"/>
      <c r="C948" s="1"/>
    </row>
    <row r="949" spans="1:3" ht="14.25" customHeight="1" x14ac:dyDescent="0.35">
      <c r="A949" s="1"/>
      <c r="B949" s="1"/>
      <c r="C949" s="1"/>
    </row>
    <row r="950" spans="1:3" ht="14.25" customHeight="1" x14ac:dyDescent="0.35">
      <c r="A950" s="1"/>
      <c r="B950" s="1"/>
      <c r="C950" s="1"/>
    </row>
    <row r="951" spans="1:3" ht="14.25" customHeight="1" x14ac:dyDescent="0.35">
      <c r="A951" s="1"/>
      <c r="B951" s="1"/>
      <c r="C951" s="1"/>
    </row>
    <row r="952" spans="1:3" ht="14.25" customHeight="1" x14ac:dyDescent="0.35">
      <c r="A952" s="1"/>
      <c r="B952" s="1"/>
      <c r="C952" s="1"/>
    </row>
    <row r="953" spans="1:3" ht="14.25" customHeight="1" x14ac:dyDescent="0.35">
      <c r="A953" s="1"/>
      <c r="B953" s="1"/>
      <c r="C953" s="1"/>
    </row>
    <row r="954" spans="1:3" ht="14.25" customHeight="1" x14ac:dyDescent="0.35">
      <c r="A954" s="1"/>
      <c r="B954" s="1"/>
      <c r="C954" s="1"/>
    </row>
    <row r="955" spans="1:3" ht="14.25" customHeight="1" x14ac:dyDescent="0.35">
      <c r="A955" s="1"/>
      <c r="B955" s="1"/>
      <c r="C955" s="1"/>
    </row>
    <row r="956" spans="1:3" ht="14.25" customHeight="1" x14ac:dyDescent="0.35">
      <c r="A956" s="1"/>
      <c r="B956" s="1"/>
      <c r="C956" s="1"/>
    </row>
    <row r="957" spans="1:3" ht="14.25" customHeight="1" x14ac:dyDescent="0.35">
      <c r="A957" s="1"/>
      <c r="B957" s="1"/>
      <c r="C957" s="1"/>
    </row>
    <row r="958" spans="1:3" ht="14.25" customHeight="1" x14ac:dyDescent="0.35">
      <c r="A958" s="1"/>
      <c r="B958" s="1"/>
      <c r="C958" s="1"/>
    </row>
    <row r="959" spans="1:3" ht="14.25" customHeight="1" x14ac:dyDescent="0.35">
      <c r="A959" s="1"/>
      <c r="B959" s="1"/>
      <c r="C959" s="1"/>
    </row>
    <row r="960" spans="1:3" ht="14.25" customHeight="1" x14ac:dyDescent="0.35">
      <c r="A960" s="1"/>
      <c r="B960" s="1"/>
      <c r="C960" s="1"/>
    </row>
    <row r="961" spans="1:3" ht="14.25" customHeight="1" x14ac:dyDescent="0.35">
      <c r="A961" s="1"/>
      <c r="B961" s="1"/>
      <c r="C961" s="1"/>
    </row>
    <row r="962" spans="1:3" ht="14.25" customHeight="1" x14ac:dyDescent="0.35">
      <c r="A962" s="1"/>
      <c r="B962" s="1"/>
      <c r="C962" s="1"/>
    </row>
    <row r="963" spans="1:3" ht="14.25" customHeight="1" x14ac:dyDescent="0.35">
      <c r="A963" s="1"/>
      <c r="B963" s="1"/>
      <c r="C963" s="1"/>
    </row>
    <row r="964" spans="1:3" ht="14.25" customHeight="1" x14ac:dyDescent="0.35">
      <c r="A964" s="1"/>
      <c r="B964" s="1"/>
      <c r="C964" s="1"/>
    </row>
    <row r="965" spans="1:3" ht="14.25" customHeight="1" x14ac:dyDescent="0.35">
      <c r="A965" s="1"/>
      <c r="B965" s="1"/>
      <c r="C965" s="1"/>
    </row>
    <row r="966" spans="1:3" ht="14.25" customHeight="1" x14ac:dyDescent="0.35">
      <c r="A966" s="1"/>
      <c r="B966" s="1"/>
      <c r="C966" s="1"/>
    </row>
    <row r="967" spans="1:3" ht="14.25" customHeight="1" x14ac:dyDescent="0.35">
      <c r="A967" s="1"/>
      <c r="B967" s="1"/>
      <c r="C967" s="1"/>
    </row>
    <row r="968" spans="1:3" ht="14.25" customHeight="1" x14ac:dyDescent="0.35">
      <c r="A968" s="1"/>
      <c r="B968" s="1"/>
      <c r="C968" s="1"/>
    </row>
    <row r="969" spans="1:3" ht="14.25" customHeight="1" x14ac:dyDescent="0.35">
      <c r="A969" s="1"/>
      <c r="B969" s="1"/>
      <c r="C969" s="1"/>
    </row>
    <row r="970" spans="1:3" ht="14.25" customHeight="1" x14ac:dyDescent="0.35">
      <c r="A970" s="1"/>
      <c r="B970" s="1"/>
      <c r="C970" s="1"/>
    </row>
    <row r="971" spans="1:3" ht="14.25" customHeight="1" x14ac:dyDescent="0.35">
      <c r="A971" s="1"/>
      <c r="B971" s="1"/>
      <c r="C971" s="1"/>
    </row>
    <row r="972" spans="1:3" ht="14.25" customHeight="1" x14ac:dyDescent="0.35">
      <c r="A972" s="1"/>
      <c r="B972" s="1"/>
      <c r="C972" s="1"/>
    </row>
    <row r="973" spans="1:3" ht="14.25" customHeight="1" x14ac:dyDescent="0.35">
      <c r="A973" s="1"/>
      <c r="B973" s="1"/>
      <c r="C973" s="1"/>
    </row>
    <row r="974" spans="1:3" ht="14.25" customHeight="1" x14ac:dyDescent="0.35">
      <c r="A974" s="1"/>
      <c r="B974" s="1"/>
      <c r="C974" s="1"/>
    </row>
    <row r="975" spans="1:3" ht="14.25" customHeight="1" x14ac:dyDescent="0.35">
      <c r="A975" s="1"/>
      <c r="B975" s="1"/>
      <c r="C975" s="1"/>
    </row>
    <row r="976" spans="1:3" ht="14.25" customHeight="1" x14ac:dyDescent="0.35">
      <c r="A976" s="1"/>
      <c r="B976" s="1"/>
      <c r="C976" s="1"/>
    </row>
    <row r="977" spans="1:3" ht="14.25" customHeight="1" x14ac:dyDescent="0.35">
      <c r="A977" s="1"/>
      <c r="B977" s="1"/>
      <c r="C977" s="1"/>
    </row>
    <row r="978" spans="1:3" ht="14.25" customHeight="1" x14ac:dyDescent="0.35">
      <c r="A978" s="1"/>
      <c r="B978" s="1"/>
      <c r="C978" s="1"/>
    </row>
    <row r="979" spans="1:3" ht="14.25" customHeight="1" x14ac:dyDescent="0.35">
      <c r="A979" s="1"/>
      <c r="B979" s="1"/>
      <c r="C979" s="1"/>
    </row>
    <row r="980" spans="1:3" ht="14.25" customHeight="1" x14ac:dyDescent="0.35">
      <c r="A980" s="1"/>
      <c r="B980" s="1"/>
      <c r="C980" s="1"/>
    </row>
    <row r="981" spans="1:3" ht="14.25" customHeight="1" x14ac:dyDescent="0.35">
      <c r="A981" s="1"/>
      <c r="B981" s="1"/>
      <c r="C981" s="1"/>
    </row>
    <row r="982" spans="1:3" ht="14.25" customHeight="1" x14ac:dyDescent="0.35">
      <c r="A982" s="1"/>
      <c r="B982" s="1"/>
      <c r="C982" s="1"/>
    </row>
    <row r="983" spans="1:3" ht="14.25" customHeight="1" x14ac:dyDescent="0.35">
      <c r="A983" s="1"/>
      <c r="B983" s="1"/>
      <c r="C983" s="1"/>
    </row>
    <row r="984" spans="1:3" ht="14.25" customHeight="1" x14ac:dyDescent="0.35">
      <c r="A984" s="1"/>
      <c r="B984" s="1"/>
      <c r="C984" s="1"/>
    </row>
    <row r="985" spans="1:3" ht="14.25" customHeight="1" x14ac:dyDescent="0.35">
      <c r="A985" s="1"/>
      <c r="B985" s="1"/>
      <c r="C985" s="1"/>
    </row>
    <row r="986" spans="1:3" ht="14.25" customHeight="1" x14ac:dyDescent="0.35">
      <c r="A986" s="1"/>
      <c r="B986" s="1"/>
      <c r="C986" s="1"/>
    </row>
    <row r="987" spans="1:3" ht="14.25" customHeight="1" x14ac:dyDescent="0.35">
      <c r="A987" s="1"/>
      <c r="B987" s="1"/>
      <c r="C987" s="1"/>
    </row>
    <row r="988" spans="1:3" ht="14.25" customHeight="1" x14ac:dyDescent="0.35">
      <c r="A988" s="1"/>
      <c r="B988" s="1"/>
      <c r="C988" s="1"/>
    </row>
    <row r="989" spans="1:3" ht="14.25" customHeight="1" x14ac:dyDescent="0.35">
      <c r="A989" s="1"/>
      <c r="B989" s="1"/>
      <c r="C989" s="1"/>
    </row>
    <row r="990" spans="1:3" ht="14.25" customHeight="1" x14ac:dyDescent="0.35">
      <c r="A990" s="1"/>
      <c r="B990" s="1"/>
      <c r="C990" s="1"/>
    </row>
    <row r="991" spans="1:3" ht="14.25" customHeight="1" x14ac:dyDescent="0.35">
      <c r="A991" s="1"/>
      <c r="B991" s="1"/>
      <c r="C991" s="1"/>
    </row>
    <row r="992" spans="1:3" ht="14.25" customHeight="1" x14ac:dyDescent="0.35">
      <c r="A992" s="1"/>
      <c r="B992" s="1"/>
      <c r="C992" s="1"/>
    </row>
    <row r="993" spans="1:3" ht="14.25" customHeight="1" x14ac:dyDescent="0.35">
      <c r="A993" s="1"/>
      <c r="B993" s="1"/>
      <c r="C993" s="1"/>
    </row>
    <row r="994" spans="1:3" ht="14.25" customHeight="1" x14ac:dyDescent="0.35">
      <c r="A994" s="1"/>
      <c r="B994" s="1"/>
      <c r="C994" s="1"/>
    </row>
    <row r="995" spans="1:3" ht="14.25" customHeight="1" x14ac:dyDescent="0.35">
      <c r="A995" s="1"/>
      <c r="B995" s="1"/>
      <c r="C995" s="1"/>
    </row>
    <row r="996" spans="1:3" ht="14.25" customHeight="1" x14ac:dyDescent="0.35">
      <c r="A996" s="1"/>
      <c r="B996" s="1"/>
      <c r="C996" s="1"/>
    </row>
    <row r="997" spans="1:3" ht="14.25" customHeight="1" x14ac:dyDescent="0.35">
      <c r="A997" s="1"/>
      <c r="B997" s="1"/>
      <c r="C997" s="1"/>
    </row>
    <row r="998" spans="1:3" ht="14.25" customHeight="1" x14ac:dyDescent="0.35">
      <c r="A998" s="1"/>
      <c r="B998" s="1"/>
      <c r="C998" s="1"/>
    </row>
    <row r="999" spans="1:3" ht="14.25" customHeight="1" x14ac:dyDescent="0.35">
      <c r="A999" s="1"/>
      <c r="B999" s="1"/>
      <c r="C999" s="1"/>
    </row>
    <row r="1000" spans="1:3" ht="14.25" customHeight="1" x14ac:dyDescent="0.35">
      <c r="A1000" s="1"/>
      <c r="B1000" s="1"/>
      <c r="C1000" s="1"/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AC1000"/>
  <sheetViews>
    <sheetView workbookViewId="0"/>
  </sheetViews>
  <sheetFormatPr defaultColWidth="12.6640625" defaultRowHeight="15" customHeight="1" x14ac:dyDescent="0.3"/>
  <cols>
    <col min="1" max="1" width="14.1640625" customWidth="1"/>
    <col min="2" max="8" width="7.9140625" customWidth="1"/>
    <col min="9" max="9" width="10.6640625" customWidth="1"/>
    <col min="10" max="25" width="7.9140625" customWidth="1"/>
    <col min="26" max="26" width="11.6640625" customWidth="1"/>
    <col min="27" max="27" width="12.75" customWidth="1"/>
    <col min="28" max="29" width="9.75" customWidth="1"/>
  </cols>
  <sheetData>
    <row r="1" spans="1:29" ht="14.25" customHeight="1" x14ac:dyDescent="0.35">
      <c r="A1" s="21" t="s">
        <v>12</v>
      </c>
      <c r="B1" s="1" t="s">
        <v>39</v>
      </c>
      <c r="C1" s="1" t="s">
        <v>387</v>
      </c>
      <c r="D1" s="1"/>
      <c r="E1" s="1"/>
      <c r="F1" s="1"/>
      <c r="G1" s="1" t="s">
        <v>382</v>
      </c>
      <c r="H1" s="1" t="s">
        <v>383</v>
      </c>
      <c r="I1" s="27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1"/>
      <c r="AA1" s="28"/>
      <c r="AB1" s="28"/>
      <c r="AC1" s="28"/>
    </row>
    <row r="2" spans="1:29" ht="14.25" customHeight="1" x14ac:dyDescent="0.35">
      <c r="A2" s="21" t="s">
        <v>25</v>
      </c>
      <c r="B2" s="1"/>
      <c r="C2" s="1"/>
      <c r="D2" s="1"/>
      <c r="E2" s="1"/>
      <c r="F2" s="1"/>
      <c r="G2" s="1"/>
      <c r="H2" s="1"/>
      <c r="I2" s="2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1"/>
      <c r="AA2" s="1"/>
      <c r="AB2" s="1"/>
      <c r="AC2" s="1"/>
    </row>
    <row r="3" spans="1:29" ht="14.25" customHeight="1" x14ac:dyDescent="0.35">
      <c r="A3" s="21">
        <v>42719</v>
      </c>
      <c r="B3" s="22" t="e">
        <f>(SUMIFS(LQF!$C:$C,LQF!$M:$M,$A3,LQF!$D:$D,B$1&amp;"*")+SUMIFS(LQF!$E:$E,LQF!$M:$M,$A3,LQF!$F:$F,B$1&amp;"*")+SUMIFS(LQF!$G:$G,LQF!$M:$M,$A3,LQF!$H:$H,B$1&amp;"*"))/(SUMIFS(LQF!$C:$C,LQF!$M:$M,$A3)+SUMIFS(LQF!$E:$E,LQF!$M:$M,$A3)+SUMIFS(LQF!$G:$G,LQF!$M:$M,$A3))</f>
        <v>#DIV/0!</v>
      </c>
      <c r="C3" s="1">
        <f t="shared" ref="C3:C13" si="0">AVERAGE(C19,C36,C53)</f>
        <v>72.164513767676667</v>
      </c>
      <c r="D3" s="22"/>
      <c r="E3" s="22"/>
      <c r="F3" s="22"/>
      <c r="G3" s="1">
        <f>SUMIFS('Sol total by day'!A:A,'Sol total by day'!C:C,A3)</f>
        <v>7.8120421730007568</v>
      </c>
      <c r="H3" s="1">
        <f>SUMIFS('Sol total by day'!$B:$B,'Sol total by day'!C:C,$A3)</f>
        <v>522.30701861973716</v>
      </c>
      <c r="I3" s="27" t="e">
        <f>RSQ($G3:$G13,$B3:$B13)</f>
        <v>#DIV/0!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33"/>
      <c r="AA3" s="34"/>
      <c r="AB3" s="34"/>
      <c r="AC3" s="34"/>
    </row>
    <row r="4" spans="1:29" ht="14.25" customHeight="1" x14ac:dyDescent="0.35">
      <c r="A4" s="21">
        <v>42721</v>
      </c>
      <c r="B4" s="22" t="e">
        <f>(SUMIFS(LQF!$C:$C,LQF!$M:$M,$A4,LQF!$D:$D,B$1&amp;"*")+SUMIFS(LQF!$E:$E,LQF!$M:$M,$A4,LQF!$F:$F,B$1&amp;"*")+SUMIFS(LQF!$G:$G,LQF!$M:$M,$A4,LQF!$H:$H,B$1&amp;"*"))/(SUMIFS(LQF!$C:$C,LQF!$M:$M,$A4)+SUMIFS(LQF!$E:$E,LQF!$M:$M,$A4)+SUMIFS(LQF!$G:$G,LQF!$M:$M,$A4))</f>
        <v>#DIV/0!</v>
      </c>
      <c r="C4" s="1">
        <f t="shared" si="0"/>
        <v>45.724475539698112</v>
      </c>
      <c r="D4" s="22"/>
      <c r="E4" s="22"/>
      <c r="F4" s="22"/>
      <c r="G4" s="1">
        <f>SUMIFS('Sol total by day'!A:A,'Sol total by day'!C:C,A4)</f>
        <v>8.243702590782215</v>
      </c>
      <c r="H4" s="1">
        <f>SUMIFS('Sol total by day'!$B:$B,'Sol total by day'!C:C,$A4)</f>
        <v>108.31628235135187</v>
      </c>
      <c r="I4" s="27">
        <f>RSQ($G3:$G13,$C3:$C13)</f>
        <v>5.3431255368225341E-3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33"/>
      <c r="AA4" s="34"/>
      <c r="AB4" s="34"/>
      <c r="AC4" s="34"/>
    </row>
    <row r="5" spans="1:29" ht="14.25" customHeight="1" x14ac:dyDescent="0.35">
      <c r="A5" s="21">
        <v>42725</v>
      </c>
      <c r="B5" s="22" t="e">
        <f>(SUMIFS(LQF!$C:$C,LQF!$M:$M,$A5,LQF!$D:$D,B$1&amp;"*")+SUMIFS(LQF!$E:$E,LQF!$M:$M,$A5,LQF!$F:$F,B$1&amp;"*")+SUMIFS(LQF!$G:$G,LQF!$M:$M,$A5,LQF!$H:$H,B$1&amp;"*"))/(SUMIFS(LQF!$C:$C,LQF!$M:$M,$A5)+SUMIFS(LQF!$E:$E,LQF!$M:$M,$A5)+SUMIFS(LQF!$G:$G,LQF!$M:$M,$A5))</f>
        <v>#DIV/0!</v>
      </c>
      <c r="C5" s="1">
        <f t="shared" si="0"/>
        <v>59.6354948735299</v>
      </c>
      <c r="D5" s="22"/>
      <c r="E5" s="22"/>
      <c r="F5" s="22"/>
      <c r="G5" s="1">
        <f>SUMIFS('Sol total by day'!A:A,'Sol total by day'!C:C,A5)</f>
        <v>1.8507675624083315</v>
      </c>
      <c r="H5" s="1">
        <f>SUMIFS('Sol total by day'!$B:$B,'Sol total by day'!C:C,$A5)</f>
        <v>266.4093560396139</v>
      </c>
      <c r="I5" s="27" t="e">
        <f>RSQ($G3:$G13,$D3:$D13)</f>
        <v>#DIV/0!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33"/>
      <c r="AA5" s="34"/>
      <c r="AB5" s="34"/>
      <c r="AC5" s="34"/>
    </row>
    <row r="6" spans="1:29" ht="14.25" customHeight="1" x14ac:dyDescent="0.35">
      <c r="A6" s="21">
        <v>42801</v>
      </c>
      <c r="B6" s="22" t="e">
        <f>(SUMIFS(LQF!$C:$C,LQF!$M:$M,$A6,LQF!$D:$D,B$1&amp;"*")+SUMIFS(LQF!$E:$E,LQF!$M:$M,$A6,LQF!$F:$F,B$1&amp;"*")+SUMIFS(LQF!$G:$G,LQF!$M:$M,$A6,LQF!$H:$H,B$1&amp;"*"))/(SUMIFS(LQF!$C:$C,LQF!$M:$M,$A6)+SUMIFS(LQF!$E:$E,LQF!$M:$M,$A6)+SUMIFS(LQF!$G:$G,LQF!$M:$M,$A6))</f>
        <v>#DIV/0!</v>
      </c>
      <c r="C6" s="1">
        <f t="shared" si="0"/>
        <v>50.409568734111609</v>
      </c>
      <c r="D6" s="22"/>
      <c r="E6" s="22"/>
      <c r="F6" s="22"/>
      <c r="G6" s="1">
        <f>SUMIFS('Sol total by day'!A:A,'Sol total by day'!C:C,A6)</f>
        <v>7.2416778781889839</v>
      </c>
      <c r="H6" s="1">
        <f>SUMIFS('Sol total by day'!$B:$B,'Sol total by day'!C:C,$A6)</f>
        <v>390.05958825949625</v>
      </c>
      <c r="I6" s="27" t="e">
        <f>RSQ($G3:$G13,$E3:$E13)</f>
        <v>#DIV/0!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33"/>
      <c r="AA6" s="34"/>
      <c r="AB6" s="34"/>
      <c r="AC6" s="34"/>
    </row>
    <row r="7" spans="1:29" ht="14.25" customHeight="1" x14ac:dyDescent="0.35">
      <c r="A7" s="21">
        <v>42947</v>
      </c>
      <c r="B7" s="22" t="e">
        <f>(SUMIFS(LQF!$C:$C,LQF!$M:$M,$A7,LQF!$D:$D,B$1&amp;"*")+SUMIFS(LQF!$E:$E,LQF!$M:$M,$A7,LQF!$F:$F,B$1&amp;"*")+SUMIFS(LQF!$G:$G,LQF!$M:$M,$A7,LQF!$H:$H,B$1&amp;"*"))/(SUMIFS(LQF!$C:$C,LQF!$M:$M,$A7)+SUMIFS(LQF!$E:$E,LQF!$M:$M,$A7)+SUMIFS(LQF!$G:$G,LQF!$M:$M,$A7))</f>
        <v>#DIV/0!</v>
      </c>
      <c r="C7" s="1">
        <f t="shared" si="0"/>
        <v>26.862929927718699</v>
      </c>
      <c r="D7" s="22"/>
      <c r="E7" s="22"/>
      <c r="F7" s="22"/>
      <c r="G7" s="1">
        <f>SUMIFS('Sol total by day'!A:A,'Sol total by day'!C:C,A7)</f>
        <v>12.31147033217046</v>
      </c>
      <c r="H7" s="1">
        <f>SUMIFS('Sol total by day'!$B:$B,'Sol total by day'!C:C,$A7)</f>
        <v>154.31398705862486</v>
      </c>
      <c r="I7" s="2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21"/>
      <c r="AA7" s="22"/>
      <c r="AB7" s="22"/>
      <c r="AC7" s="22"/>
    </row>
    <row r="8" spans="1:29" ht="14.25" customHeight="1" x14ac:dyDescent="0.35">
      <c r="A8" s="21">
        <v>42949</v>
      </c>
      <c r="B8" s="22" t="e">
        <f>(SUMIFS(LQF!$C:$C,LQF!$M:$M,$A8,LQF!$D:$D,B$1&amp;"*")+SUMIFS(LQF!$E:$E,LQF!$M:$M,$A8,LQF!$F:$F,B$1&amp;"*")+SUMIFS(LQF!$G:$G,LQF!$M:$M,$A8,LQF!$H:$H,B$1&amp;"*"))/(SUMIFS(LQF!$C:$C,LQF!$M:$M,$A8)+SUMIFS(LQF!$E:$E,LQF!$M:$M,$A8)+SUMIFS(LQF!$G:$G,LQF!$M:$M,$A8))</f>
        <v>#DIV/0!</v>
      </c>
      <c r="C8" s="1">
        <f t="shared" si="0"/>
        <v>85.858121528491978</v>
      </c>
      <c r="D8" s="22"/>
      <c r="E8" s="22"/>
      <c r="F8" s="22"/>
      <c r="G8" s="1">
        <f>SUMIFS('Sol total by day'!A:A,'Sol total by day'!C:C,A8)</f>
        <v>47.393089062381634</v>
      </c>
      <c r="H8" s="1">
        <f>SUMIFS('Sol total by day'!$B:$B,'Sol total by day'!C:C,$A8)</f>
        <v>313.93054957017171</v>
      </c>
      <c r="I8" s="27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1"/>
      <c r="AA8" s="22"/>
      <c r="AB8" s="22"/>
      <c r="AC8" s="22"/>
    </row>
    <row r="9" spans="1:29" ht="14.25" customHeight="1" x14ac:dyDescent="0.35">
      <c r="A9" s="21">
        <v>42959</v>
      </c>
      <c r="B9" s="22">
        <f>(SUMIFS(LQF!$C:$C,LQF!$M:$M,$A9,LQF!$D:$D,B$1&amp;"*")+SUMIFS(LQF!$E:$E,LQF!$M:$M,$A9,LQF!$F:$F,B$1&amp;"*")+SUMIFS(LQF!$G:$G,LQF!$M:$M,$A9,LQF!$H:$H,B$1&amp;"*"))/(SUMIFS(LQF!$C:$C,LQF!$M:$M,$A9)+SUMIFS(LQF!$E:$E,LQF!$M:$M,$A9)+SUMIFS(LQF!$G:$G,LQF!$M:$M,$A9))</f>
        <v>0</v>
      </c>
      <c r="C9" s="1">
        <f t="shared" si="0"/>
        <v>35.769324606694184</v>
      </c>
      <c r="D9" s="22"/>
      <c r="E9" s="22"/>
      <c r="F9" s="22"/>
      <c r="G9" s="1">
        <f>SUMIFS('Sol total by day'!A:A,'Sol total by day'!C:C,A9)</f>
        <v>19.080376188008564</v>
      </c>
      <c r="H9" s="1">
        <f>SUMIFS('Sol total by day'!$B:$B,'Sol total by day'!C:C,$A9)</f>
        <v>70.394313877163043</v>
      </c>
      <c r="I9" s="27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21"/>
      <c r="AA9" s="22"/>
      <c r="AB9" s="22"/>
      <c r="AC9" s="22"/>
    </row>
    <row r="10" spans="1:29" ht="14.25" customHeight="1" x14ac:dyDescent="0.35">
      <c r="A10" s="21">
        <v>42961</v>
      </c>
      <c r="B10" s="22" t="e">
        <f>(SUMIFS(LQF!$C:$C,LQF!$M:$M,$A10,LQF!$D:$D,B$1&amp;"*")+SUMIFS(LQF!$E:$E,LQF!$M:$M,$A10,LQF!$F:$F,B$1&amp;"*")+SUMIFS(LQF!$G:$G,LQF!$M:$M,$A10,LQF!$H:$H,B$1&amp;"*"))/(SUMIFS(LQF!$C:$C,LQF!$M:$M,$A10)+SUMIFS(LQF!$E:$E,LQF!$M:$M,$A10)+SUMIFS(LQF!$G:$G,LQF!$M:$M,$A10))</f>
        <v>#DIV/0!</v>
      </c>
      <c r="C10" s="1">
        <f t="shared" si="0"/>
        <v>37.832171886026345</v>
      </c>
      <c r="D10" s="22"/>
      <c r="E10" s="22"/>
      <c r="F10" s="22"/>
      <c r="G10" s="1">
        <f>SUMIFS('Sol total by day'!A:A,'Sol total by day'!C:C,A10)</f>
        <v>124.10881292330765</v>
      </c>
      <c r="H10" s="1">
        <f>SUMIFS('Sol total by day'!$B:$B,'Sol total by day'!C:C,$A10)</f>
        <v>259.96665684662116</v>
      </c>
      <c r="I10" s="27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21"/>
      <c r="AA10" s="22"/>
      <c r="AB10" s="22"/>
      <c r="AC10" s="22"/>
    </row>
    <row r="11" spans="1:29" ht="14.25" customHeight="1" x14ac:dyDescent="0.35">
      <c r="A11" s="21">
        <v>42967</v>
      </c>
      <c r="B11" s="22" t="e">
        <f>(SUMIFS(LQF!$C:$C,LQF!$M:$M,$A11,LQF!$D:$D,B$1&amp;"*")+SUMIFS(LQF!$E:$E,LQF!$M:$M,$A11,LQF!$F:$F,B$1&amp;"*")+SUMIFS(LQF!$G:$G,LQF!$M:$M,$A11,LQF!$H:$H,B$1&amp;"*"))/(SUMIFS(LQF!$C:$C,LQF!$M:$M,$A11)+SUMIFS(LQF!$E:$E,LQF!$M:$M,$A11)+SUMIFS(LQF!$G:$G,LQF!$M:$M,$A11))</f>
        <v>#DIV/0!</v>
      </c>
      <c r="C11" s="1">
        <f t="shared" si="0"/>
        <v>57.455930489951548</v>
      </c>
      <c r="D11" s="22"/>
      <c r="E11" s="22"/>
      <c r="F11" s="22"/>
      <c r="G11" s="1">
        <f>SUMIFS('Sol total by day'!A:A,'Sol total by day'!C:C,A11)</f>
        <v>20.221883658481655</v>
      </c>
      <c r="H11" s="1">
        <f>SUMIFS('Sol total by day'!$B:$B,'Sol total by day'!C:C,$A11)</f>
        <v>195.05738390450944</v>
      </c>
      <c r="I11" s="2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21"/>
      <c r="AA11" s="22"/>
      <c r="AB11" s="22"/>
      <c r="AC11" s="22"/>
    </row>
    <row r="12" spans="1:29" ht="14.25" customHeight="1" x14ac:dyDescent="0.35">
      <c r="A12" s="21">
        <v>42976</v>
      </c>
      <c r="B12" s="22" t="e">
        <f>(SUMIFS(LQF!$C:$C,LQF!$M:$M,$A12,LQF!$D:$D,B$1&amp;"*")+SUMIFS(LQF!$E:$E,LQF!$M:$M,$A12,LQF!$F:$F,B$1&amp;"*")+SUMIFS(LQF!$G:$G,LQF!$M:$M,$A12,LQF!$H:$H,B$1&amp;"*"))/(SUMIFS(LQF!$C:$C,LQF!$M:$M,$A12)+SUMIFS(LQF!$E:$E,LQF!$M:$M,$A12)+SUMIFS(LQF!$G:$G,LQF!$M:$M,$A12))</f>
        <v>#DIV/0!</v>
      </c>
      <c r="C12" s="1">
        <f t="shared" si="0"/>
        <v>104.14773776506779</v>
      </c>
      <c r="D12" s="22"/>
      <c r="E12" s="22"/>
      <c r="F12" s="22"/>
      <c r="G12" s="1">
        <f>SUMIFS('Sol total by day'!A:A,'Sol total by day'!C:C,A12)</f>
        <v>29.34560312088993</v>
      </c>
      <c r="H12" s="1">
        <f>SUMIFS('Sol total by day'!$B:$B,'Sol total by day'!C:C,$A12)</f>
        <v>412.85181540311703</v>
      </c>
      <c r="I12" s="27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21"/>
      <c r="AA12" s="22"/>
      <c r="AB12" s="22"/>
      <c r="AC12" s="22"/>
    </row>
    <row r="13" spans="1:29" ht="14.25" customHeight="1" x14ac:dyDescent="0.35">
      <c r="A13" s="21" t="s">
        <v>384</v>
      </c>
      <c r="B13" s="22" t="e">
        <f>(SUMIFS(LQF!$C:$C,LQF!$M:$M,$A13,LQF!$D:$D,B$1&amp;"*")+SUMIFS(LQF!$E:$E,LQF!$M:$M,$A13,LQF!$F:$F,B$1&amp;"*")+SUMIFS(LQF!$G:$G,LQF!$M:$M,$A13,LQF!$H:$H,B$1&amp;"*"))/(SUMIFS(LQF!$C:$C,LQF!$M:$M,$A13)+SUMIFS(LQF!$E:$E,LQF!$M:$M,$A13)+SUMIFS(LQF!$G:$G,LQF!$M:$M,$A13))</f>
        <v>#DIV/0!</v>
      </c>
      <c r="C13" s="1">
        <f t="shared" si="0"/>
        <v>31.83354270481367</v>
      </c>
      <c r="D13" s="22"/>
      <c r="E13" s="22"/>
      <c r="F13" s="22"/>
      <c r="G13" s="1"/>
      <c r="H13" s="1">
        <f>SUMIFS('Sol total by day'!$B:$B,'Sol total by day'!C:C,$A13)</f>
        <v>178.27546945417666</v>
      </c>
      <c r="I13" s="27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21"/>
      <c r="AA13" s="22"/>
      <c r="AB13" s="22"/>
      <c r="AC13" s="22"/>
    </row>
    <row r="14" spans="1:29" ht="14.25" customHeight="1" x14ac:dyDescent="0.35">
      <c r="A14" s="1" t="s">
        <v>385</v>
      </c>
      <c r="B14" s="22">
        <f>(SUMIFS(LQF!$C:$C,LQF!$D:$D,B$1&amp;"*")+SUMIFS(LQF!$E:$E,LQF!$F:$F,B$1&amp;"*")+SUMIFS(LQF!$G:$G,LQF!$H:$H,B$1&amp;"*"))/(SUM(LQF!$C:$C)+SUM(LQF!$E:$E)+SUM(LQF!$G:$G))</f>
        <v>8.0227947435072361E-2</v>
      </c>
      <c r="C14" s="22"/>
      <c r="D14" s="1" t="e">
        <f>RSQ(B3:B13,C3:C13)</f>
        <v>#DIV/0!</v>
      </c>
      <c r="E14" s="22"/>
      <c r="F14" s="22"/>
      <c r="G14" s="1"/>
      <c r="H14" s="1"/>
      <c r="I14" s="2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8"/>
      <c r="AB14" s="32"/>
      <c r="AC14" s="32"/>
    </row>
    <row r="15" spans="1:29" ht="14.25" customHeight="1" x14ac:dyDescent="0.35">
      <c r="A15" s="1"/>
      <c r="B15" s="1"/>
      <c r="C15" s="1"/>
      <c r="D15" s="1"/>
      <c r="E15" s="1"/>
      <c r="F15" s="22"/>
      <c r="G15" s="1"/>
      <c r="H15" s="1"/>
      <c r="I15" s="2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28"/>
      <c r="AB15" s="32"/>
      <c r="AC15" s="32"/>
    </row>
    <row r="16" spans="1:29" ht="14.25" customHeight="1" x14ac:dyDescent="0.35">
      <c r="A16" s="1" t="s">
        <v>13</v>
      </c>
      <c r="B16" s="1"/>
      <c r="C16" s="1"/>
      <c r="D16" s="1"/>
      <c r="E16" s="1"/>
      <c r="F16" s="22"/>
      <c r="G16" s="1"/>
      <c r="H16" s="1"/>
      <c r="I16" s="2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28"/>
      <c r="AB16" s="32"/>
      <c r="AC16" s="32"/>
    </row>
    <row r="17" spans="1:29" ht="14.25" customHeight="1" x14ac:dyDescent="0.35">
      <c r="A17" s="21" t="s">
        <v>12</v>
      </c>
      <c r="B17" s="1" t="s">
        <v>69</v>
      </c>
      <c r="C17" s="1"/>
      <c r="D17" s="1"/>
      <c r="E17" s="1"/>
      <c r="F17" s="1"/>
      <c r="G17" s="1" t="s">
        <v>382</v>
      </c>
      <c r="H17" s="1" t="s">
        <v>383</v>
      </c>
      <c r="I17" s="2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32"/>
      <c r="AC17" s="32"/>
    </row>
    <row r="18" spans="1:29" ht="14.25" customHeight="1" x14ac:dyDescent="0.35">
      <c r="A18" s="21" t="s">
        <v>25</v>
      </c>
      <c r="B18" s="1"/>
      <c r="C18" s="1"/>
      <c r="D18" s="1"/>
      <c r="E18" s="1"/>
      <c r="F18" s="1"/>
      <c r="G18" s="1"/>
      <c r="H18" s="1"/>
      <c r="I18" s="2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29"/>
      <c r="AB18" s="32"/>
      <c r="AC18" s="32"/>
    </row>
    <row r="19" spans="1:29" ht="14.25" customHeight="1" x14ac:dyDescent="0.35">
      <c r="A19" s="21">
        <v>42719</v>
      </c>
      <c r="B19" s="22" t="e">
        <f>(SUMIFS(LQF!$C$3:$C$34,LQF!$M$3:$M$34,$A19,LQF!$D$3:$D$34,B$1&amp;"*")+SUMIFS(LQF!$E$3:$E$34,LQF!$M$3:$M$34,$A19,LQF!$F$3:$F$34,B$1&amp;"*")+SUMIFS(LQF!$G$3:$G$34,LQF!$M$3:$M$34,$A19,LQF!$H$3:$H$34,B$1&amp;"*"))/(SUMIFS(LQF!$C$3:$C$34,LQF!$M$3:$M$34,$A19)+SUMIFS(LQF!$E$3:$E$34,LQF!$M$3:$M$34,$A19)+SUMIFS(LQF!$G$3:$G$34,LQF!$M$3:$M$34,$A19))</f>
        <v>#DIV/0!</v>
      </c>
      <c r="C19" s="1">
        <v>108.97788817954991</v>
      </c>
      <c r="D19" s="22"/>
      <c r="E19" s="22"/>
      <c r="F19" s="22"/>
      <c r="G19" s="1">
        <f>SUMIFS('Sol total by day'!$A$4:$A$14,'Sol total by day'!C$4:C$14,$A19)</f>
        <v>2.4767503246007019</v>
      </c>
      <c r="H19" s="1">
        <f>SUMIFS('Sol total by day'!$B$4:$B$14,'Sol total by day'!C$4:C$14,$A19)</f>
        <v>380.53464210393162</v>
      </c>
      <c r="I19" s="27">
        <f t="shared" ref="I19:I29" si="1">G19/H19</f>
        <v>6.5086067089898531E-3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32"/>
      <c r="AC19" s="32"/>
    </row>
    <row r="20" spans="1:29" ht="14.25" customHeight="1" x14ac:dyDescent="0.35">
      <c r="A20" s="21">
        <v>42721</v>
      </c>
      <c r="B20" s="22" t="e">
        <f>(SUMIFS(LQF!$C$3:$C$34,LQF!$M$3:$M$34,$A20,LQF!$D$3:$D$34,B$1&amp;"*")+SUMIFS(LQF!$E$3:$E$34,LQF!$M$3:$M$34,$A20,LQF!$F$3:$F$34,B$1&amp;"*")+SUMIFS(LQF!$G$3:$G$34,LQF!$M$3:$M$34,$A20,LQF!$H$3:$H$34,B$1&amp;"*"))/(SUMIFS(LQF!$C$3:$C$34,LQF!$M$3:$M$34,$A20)+SUMIFS(LQF!$E$3:$E$34,LQF!$M$3:$M$34,$A20)+SUMIFS(LQF!$G$3:$G$34,LQF!$M$3:$M$34,$A20))</f>
        <v>#DIV/0!</v>
      </c>
      <c r="C20" s="1">
        <v>64.142252740315442</v>
      </c>
      <c r="D20" s="22"/>
      <c r="E20" s="22"/>
      <c r="F20" s="22"/>
      <c r="G20" s="1">
        <f>SUMIFS('Sol total by day'!$A$4:$A$14,'Sol total by day'!C$4:C$14,$A20)</f>
        <v>4.0032506927525056</v>
      </c>
      <c r="H20" s="1">
        <f>SUMIFS('Sol total by day'!$B$4:$B$14,'Sol total by day'!C$4:C$14,$A20)</f>
        <v>80.760490190015645</v>
      </c>
      <c r="I20" s="27">
        <f t="shared" si="1"/>
        <v>4.9569420434838127E-2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32"/>
      <c r="AC20" s="32"/>
    </row>
    <row r="21" spans="1:29" ht="14.25" customHeight="1" x14ac:dyDescent="0.35">
      <c r="A21" s="21">
        <v>42725</v>
      </c>
      <c r="B21" s="22" t="e">
        <f>(SUMIFS(LQF!$C$3:$C$34,LQF!$M$3:$M$34,$A21,LQF!$D$3:$D$34,B$1&amp;"*")+SUMIFS(LQF!$E$3:$E$34,LQF!$M$3:$M$34,$A21,LQF!$F$3:$F$34,B$1&amp;"*")+SUMIFS(LQF!$G$3:$G$34,LQF!$M$3:$M$34,$A21,LQF!$H$3:$H$34,B$1&amp;"*"))/(SUMIFS(LQF!$C$3:$C$34,LQF!$M$3:$M$34,$A21)+SUMIFS(LQF!$E$3:$E$34,LQF!$M$3:$M$34,$A21)+SUMIFS(LQF!$G$3:$G$34,LQF!$M$3:$M$34,$A21))</f>
        <v>#DIV/0!</v>
      </c>
      <c r="C21" s="1">
        <v>83.575312905533679</v>
      </c>
      <c r="D21" s="22"/>
      <c r="E21" s="22"/>
      <c r="F21" s="22"/>
      <c r="G21" s="1">
        <f>SUMIFS('Sol total by day'!$A$4:$A$14,'Sol total by day'!C$4:C$14,$A21)</f>
        <v>1.4398616037599901</v>
      </c>
      <c r="H21" s="1">
        <f>SUMIFS('Sol total by day'!$B$4:$B$14,'Sol total by day'!C$4:C$14,$A21)</f>
        <v>155.89874203340952</v>
      </c>
      <c r="I21" s="27">
        <f t="shared" si="1"/>
        <v>9.2358769864315116E-3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30"/>
      <c r="AB21" s="32"/>
      <c r="AC21" s="32"/>
    </row>
    <row r="22" spans="1:29" ht="14.25" customHeight="1" x14ac:dyDescent="0.35">
      <c r="A22" s="21">
        <v>42801</v>
      </c>
      <c r="B22" s="22" t="e">
        <f>(SUMIFS(LQF!$C$3:$C$34,LQF!$M$3:$M$34,$A22,LQF!$D$3:$D$34,B$1&amp;"*")+SUMIFS(LQF!$E$3:$E$34,LQF!$M$3:$M$34,$A22,LQF!$F$3:$F$34,B$1&amp;"*")+SUMIFS(LQF!$G$3:$G$34,LQF!$M$3:$M$34,$A22,LQF!$H$3:$H$34,B$1&amp;"*"))/(SUMIFS(LQF!$C$3:$C$34,LQF!$M$3:$M$34,$A22)+SUMIFS(LQF!$E$3:$E$34,LQF!$M$3:$M$34,$A22)+SUMIFS(LQF!$G$3:$G$34,LQF!$M$3:$M$34,$A22))</f>
        <v>#DIV/0!</v>
      </c>
      <c r="C22" s="1">
        <v>70.772318166581798</v>
      </c>
      <c r="D22" s="22"/>
      <c r="E22" s="22"/>
      <c r="F22" s="22"/>
      <c r="G22" s="1">
        <f>SUMIFS('Sol total by day'!$A$4:$A$14,'Sol total by day'!C$4:C$14,$A22)</f>
        <v>0.47901576963419762</v>
      </c>
      <c r="H22" s="1">
        <f>SUMIFS('Sol total by day'!$B$4:$B$14,'Sol total by day'!C$4:C$14,$A22)</f>
        <v>210.65432511183866</v>
      </c>
      <c r="I22" s="27">
        <f t="shared" si="1"/>
        <v>2.2739422481825758E-3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30"/>
      <c r="AB22" s="32"/>
      <c r="AC22" s="32"/>
    </row>
    <row r="23" spans="1:29" ht="14.25" customHeight="1" x14ac:dyDescent="0.35">
      <c r="A23" s="21">
        <v>42947</v>
      </c>
      <c r="B23" s="22" t="e">
        <f>(SUMIFS(LQF!$C$3:$C$34,LQF!$M$3:$M$34,$A23,LQF!$D$3:$D$34,B$1&amp;"*")+SUMIFS(LQF!$E$3:$E$34,LQF!$M$3:$M$34,$A23,LQF!$F$3:$F$34,B$1&amp;"*")+SUMIFS(LQF!$G$3:$G$34,LQF!$M$3:$M$34,$A23,LQF!$H$3:$H$34,B$1&amp;"*"))/(SUMIFS(LQF!$C$3:$C$34,LQF!$M$3:$M$34,$A23)+SUMIFS(LQF!$E$3:$E$34,LQF!$M$3:$M$34,$A23)+SUMIFS(LQF!$G$3:$G$34,LQF!$M$3:$M$34,$A23))</f>
        <v>#DIV/0!</v>
      </c>
      <c r="C23" s="1">
        <v>42.626297580868844</v>
      </c>
      <c r="D23" s="22"/>
      <c r="E23" s="22"/>
      <c r="F23" s="22"/>
      <c r="G23" s="1"/>
      <c r="H23" s="1">
        <f>SUMIFS('Sol total by day'!$B$4:$B$14,'Sol total by day'!C$4:C$14,$A23)</f>
        <v>96.718164347769843</v>
      </c>
      <c r="I23" s="27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29"/>
      <c r="AB23" s="32"/>
      <c r="AC23" s="32"/>
    </row>
    <row r="24" spans="1:29" ht="14.25" customHeight="1" x14ac:dyDescent="0.35">
      <c r="A24" s="21">
        <v>42949</v>
      </c>
      <c r="B24" s="22" t="e">
        <f>(SUMIFS(LQF!$C$3:$C$34,LQF!$M$3:$M$34,$A24,LQF!$D$3:$D$34,B$1&amp;"*")+SUMIFS(LQF!$E$3:$E$34,LQF!$M$3:$M$34,$A24,LQF!$F$3:$F$34,B$1&amp;"*")+SUMIFS(LQF!$G$3:$G$34,LQF!$M$3:$M$34,$A24,LQF!$H$3:$H$34,B$1&amp;"*"))/(SUMIFS(LQF!$C$3:$C$34,LQF!$M$3:$M$34,$A24)+SUMIFS(LQF!$E$3:$E$34,LQF!$M$3:$M$34,$A24)+SUMIFS(LQF!$G$3:$G$34,LQF!$M$3:$M$34,$A24))</f>
        <v>#DIV/0!</v>
      </c>
      <c r="C24" s="1">
        <v>133.55258357496589</v>
      </c>
      <c r="D24" s="22"/>
      <c r="E24" s="22"/>
      <c r="F24" s="22"/>
      <c r="G24" s="1">
        <f>SUMIFS('Sol total by day'!$A$4:$A$14,'Sol total by day'!C$4:C$14,$A24)</f>
        <v>27.752981043171211</v>
      </c>
      <c r="H24" s="1">
        <f>SUMIFS('Sol total by day'!$B$4:$B$14,'Sol total by day'!C$4:C$14,$A24)</f>
        <v>231.11057834575271</v>
      </c>
      <c r="I24" s="27">
        <f t="shared" si="1"/>
        <v>0.12008529095388873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31"/>
      <c r="AB24" s="32"/>
      <c r="AC24" s="32"/>
    </row>
    <row r="25" spans="1:29" ht="14.25" customHeight="1" x14ac:dyDescent="0.35">
      <c r="A25" s="21">
        <v>42959</v>
      </c>
      <c r="B25" s="22">
        <f>(SUMIFS(LQF!$C$3:$C$34,LQF!$M$3:$M$34,$A25,LQF!$D$3:$D$34,B$1&amp;"*")+SUMIFS(LQF!$E$3:$E$34,LQF!$M$3:$M$34,$A25,LQF!$F$3:$F$34,B$1&amp;"*")+SUMIFS(LQF!$G$3:$G$34,LQF!$M$3:$M$34,$A25,LQF!$H$3:$H$34,B$1&amp;"*"))/(SUMIFS(LQF!$C$3:$C$34,LQF!$M$3:$M$34,$A25)+SUMIFS(LQF!$E$3:$E$34,LQF!$M$3:$M$34,$A25)+SUMIFS(LQF!$G$3:$G$34,LQF!$M$3:$M$34,$A25))</f>
        <v>0</v>
      </c>
      <c r="C25" s="1"/>
      <c r="D25" s="22"/>
      <c r="E25" s="22"/>
      <c r="F25" s="22"/>
      <c r="G25" s="1">
        <f>SUMIFS('Sol total by day'!$A$4:$A$14,'Sol total by day'!C$4:C$14,$A25)</f>
        <v>12.587119289431767</v>
      </c>
      <c r="H25" s="1"/>
      <c r="I25" s="27" t="e">
        <f t="shared" si="1"/>
        <v>#DIV/0!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32"/>
      <c r="AC25" s="32"/>
    </row>
    <row r="26" spans="1:29" ht="14.25" customHeight="1" x14ac:dyDescent="0.35">
      <c r="A26" s="21">
        <v>42961</v>
      </c>
      <c r="B26" s="22" t="e">
        <f>(SUMIFS(LQF!$C$3:$C$34,LQF!$M$3:$M$34,$A26,LQF!$D$3:$D$34,B$1&amp;"*")+SUMIFS(LQF!$E$3:$E$34,LQF!$M$3:$M$34,$A26,LQF!$F$3:$F$34,B$1&amp;"*")+SUMIFS(LQF!$G$3:$G$34,LQF!$M$3:$M$34,$A26,LQF!$H$3:$H$34,B$1&amp;"*"))/(SUMIFS(LQF!$C$3:$C$34,LQF!$M$3:$M$34,$A26)+SUMIFS(LQF!$E$3:$E$34,LQF!$M$3:$M$34,$A26)+SUMIFS(LQF!$G$3:$G$34,LQF!$M$3:$M$34,$A26))</f>
        <v>#DIV/0!</v>
      </c>
      <c r="C26" s="1">
        <v>50.810019753051385</v>
      </c>
      <c r="D26" s="22"/>
      <c r="E26" s="22"/>
      <c r="F26" s="22"/>
      <c r="G26" s="1">
        <f>SUMIFS('Sol total by day'!$A$4:$A$14,'Sol total by day'!C$4:C$14,$A26)</f>
        <v>6.0446130246857228</v>
      </c>
      <c r="H26" s="1">
        <f>SUMIFS('Sol total by day'!$B$4:$B$14,'Sol total by day'!C$4:C$14,$A26)</f>
        <v>144.15707064079368</v>
      </c>
      <c r="I26" s="27">
        <f t="shared" si="1"/>
        <v>4.1930742611630274E-2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32"/>
      <c r="AC26" s="32"/>
    </row>
    <row r="27" spans="1:29" ht="14.25" customHeight="1" x14ac:dyDescent="0.35">
      <c r="A27" s="21">
        <v>42967</v>
      </c>
      <c r="B27" s="22" t="e">
        <f>(SUMIFS(LQF!$C$3:$C$34,LQF!$M$3:$M$34,$A27,LQF!$D$3:$D$34,B$1&amp;"*")+SUMIFS(LQF!$E$3:$E$34,LQF!$M$3:$M$34,$A27,LQF!$F$3:$F$34,B$1&amp;"*")+SUMIFS(LQF!$G$3:$G$34,LQF!$M$3:$M$34,$A27,LQF!$H$3:$H$34,B$1&amp;"*"))/(SUMIFS(LQF!$C$3:$C$34,LQF!$M$3:$M$34,$A27)+SUMIFS(LQF!$E$3:$E$34,LQF!$M$3:$M$34,$A27)+SUMIFS(LQF!$G$3:$G$34,LQF!$M$3:$M$34,$A27))</f>
        <v>#DIV/0!</v>
      </c>
      <c r="C27" s="1">
        <v>45.896546305822319</v>
      </c>
      <c r="D27" s="22"/>
      <c r="E27" s="22"/>
      <c r="F27" s="22"/>
      <c r="G27" s="1">
        <f>SUMIFS('Sol total by day'!$A$4:$A$14,'Sol total by day'!C$4:C$14,$A27)</f>
        <v>5.5564612507852456</v>
      </c>
      <c r="H27" s="1">
        <f>SUMIFS('Sol total by day'!$B$4:$B$14,'Sol total by day'!C$4:C$14,$A27)</f>
        <v>83.863355523772015</v>
      </c>
      <c r="I27" s="27">
        <f t="shared" si="1"/>
        <v>6.6256128389832955E-2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31"/>
      <c r="AB27" s="32"/>
      <c r="AC27" s="32"/>
    </row>
    <row r="28" spans="1:29" ht="14.25" customHeight="1" x14ac:dyDescent="0.35">
      <c r="A28" s="21">
        <v>42976</v>
      </c>
      <c r="B28" s="22" t="e">
        <f>(SUMIFS(LQF!$C$3:$C$34,LQF!$M$3:$M$34,$A28,LQF!$D$3:$D$34,B$1&amp;"*")+SUMIFS(LQF!$E$3:$E$34,LQF!$M$3:$M$34,$A28,LQF!$F$3:$F$34,B$1&amp;"*")+SUMIFS(LQF!$G$3:$G$34,LQF!$M$3:$M$34,$A28,LQF!$H$3:$H$34,B$1&amp;"*"))/(SUMIFS(LQF!$C$3:$C$34,LQF!$M$3:$M$34,$A28)+SUMIFS(LQF!$E$3:$E$34,LQF!$M$3:$M$34,$A28)+SUMIFS(LQF!$G$3:$G$34,LQF!$M$3:$M$34,$A28))</f>
        <v>#DIV/0!</v>
      </c>
      <c r="C28" s="1">
        <v>130.7471066742591</v>
      </c>
      <c r="D28" s="22"/>
      <c r="E28" s="22"/>
      <c r="F28" s="22"/>
      <c r="G28" s="1">
        <f>SUMIFS('Sol total by day'!$A$4:$A$14,'Sol total by day'!C$4:C$14,$A28)</f>
        <v>8.9739961417873531</v>
      </c>
      <c r="H28" s="1">
        <f>SUMIFS('Sol total by day'!$B$4:$B$14,'Sol total by day'!C$4:C$14,$A28)</f>
        <v>247.24346908381921</v>
      </c>
      <c r="I28" s="27">
        <f t="shared" si="1"/>
        <v>3.629619085608702E-2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30"/>
      <c r="AB28" s="32"/>
      <c r="AC28" s="32"/>
    </row>
    <row r="29" spans="1:29" ht="14.25" customHeight="1" x14ac:dyDescent="0.35">
      <c r="A29" s="21" t="s">
        <v>384</v>
      </c>
      <c r="B29" s="22" t="e">
        <f>(SUMIFS(LQF!$C$3:$C$34,LQF!$M$3:$M$34,$A29,LQF!$D$3:$D$34,B$1&amp;"*")+SUMIFS(LQF!$E$3:$E$34,LQF!$M$3:$M$34,$A29,LQF!$F$3:$F$34,B$1&amp;"*")+SUMIFS(LQF!$G$3:$G$34,LQF!$M$3:$M$34,$A29,LQF!$H$3:$H$34,B$1&amp;"*"))/(SUMIFS(LQF!$C$3:$C$34,LQF!$M$3:$M$34,$A29)+SUMIFS(LQF!$E$3:$E$34,LQF!$M$3:$M$34,$A29)+SUMIFS(LQF!$G$3:$G$34,LQF!$M$3:$M$34,$A29))</f>
        <v>#DIV/0!</v>
      </c>
      <c r="C29" s="1">
        <v>38.283514153089392</v>
      </c>
      <c r="D29" s="22"/>
      <c r="E29" s="22"/>
      <c r="F29" s="22"/>
      <c r="G29" s="1"/>
      <c r="H29" s="1">
        <f>SUMIFS('Sol total by day'!$B$4:$B$14,'Sol total by day'!C$4:C$14,$A29)</f>
        <v>97.685449657644483</v>
      </c>
      <c r="I29" s="27">
        <f t="shared" si="1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32"/>
      <c r="AC29" s="32"/>
    </row>
    <row r="30" spans="1:29" ht="14.25" customHeight="1" x14ac:dyDescent="0.35">
      <c r="A30" s="1" t="s">
        <v>385</v>
      </c>
      <c r="B30" s="22">
        <f>(SUMIFS(LQF!$C$3:$C$34,LQF!$D$3:$D$34,B$1&amp;"*")+SUMIFS(LQF!$E$3:$E$34,LQF!$F$3:$F$34,B$1&amp;"*")+SUMIFS(LQF!$G$3:$G$34,LQF!$H$3:$H$34,B$1&amp;"*"))/(SUM(LQF!$C$3:$C$34)+SUM(LQF!$E$3:$E$34)+SUM(LQF!$G$3:$G$34))</f>
        <v>5.1841746248294678E-2</v>
      </c>
      <c r="C30" s="22"/>
      <c r="D30" s="1" t="e">
        <f>RSQ(B19:B29,C19:C29)</f>
        <v>#DIV/0!</v>
      </c>
      <c r="E30" s="22"/>
      <c r="F30" s="22"/>
      <c r="G30" s="1"/>
      <c r="H30" s="1"/>
      <c r="I30" s="2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32"/>
      <c r="AC30" s="32"/>
    </row>
    <row r="31" spans="1:29" ht="14.25" customHeight="1" x14ac:dyDescent="0.35">
      <c r="A31" s="1"/>
      <c r="B31" s="1"/>
      <c r="C31" s="1"/>
      <c r="D31" s="1"/>
      <c r="E31" s="1"/>
      <c r="F31" s="1"/>
      <c r="G31" s="1"/>
      <c r="H31" s="1"/>
      <c r="I31" s="27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4.25" customHeight="1" x14ac:dyDescent="0.35">
      <c r="A32" s="1"/>
      <c r="B32" s="1"/>
      <c r="C32" s="1"/>
      <c r="D32" s="1"/>
      <c r="E32" s="1"/>
      <c r="F32" s="1"/>
      <c r="G32" s="1"/>
      <c r="H32" s="1"/>
      <c r="I32" s="2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21"/>
      <c r="AA32" s="28"/>
      <c r="AB32" s="28"/>
      <c r="AC32" s="28"/>
    </row>
    <row r="33" spans="1:29" ht="14.25" customHeight="1" x14ac:dyDescent="0.35">
      <c r="A33" s="1" t="s">
        <v>152</v>
      </c>
      <c r="B33" s="1"/>
      <c r="C33" s="1"/>
      <c r="D33" s="1"/>
      <c r="E33" s="1"/>
      <c r="F33" s="1"/>
      <c r="G33" s="1"/>
      <c r="H33" s="1"/>
      <c r="I33" s="2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21"/>
      <c r="AA33" s="1"/>
      <c r="AB33" s="1"/>
      <c r="AC33" s="1"/>
    </row>
    <row r="34" spans="1:29" ht="14.25" customHeight="1" x14ac:dyDescent="0.35">
      <c r="A34" s="21" t="s">
        <v>12</v>
      </c>
      <c r="B34" s="1" t="s">
        <v>69</v>
      </c>
      <c r="C34" s="1"/>
      <c r="D34" s="1"/>
      <c r="E34" s="1"/>
      <c r="F34" s="1"/>
      <c r="G34" s="1" t="s">
        <v>382</v>
      </c>
      <c r="H34" s="1" t="s">
        <v>383</v>
      </c>
      <c r="I34" s="27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33"/>
      <c r="AA34" s="34"/>
      <c r="AB34" s="34"/>
      <c r="AC34" s="34"/>
    </row>
    <row r="35" spans="1:29" ht="14.25" customHeight="1" x14ac:dyDescent="0.35">
      <c r="A35" s="21" t="s">
        <v>25</v>
      </c>
      <c r="B35" s="1"/>
      <c r="C35" s="1"/>
      <c r="D35" s="1"/>
      <c r="E35" s="1"/>
      <c r="F35" s="1"/>
      <c r="G35" s="1"/>
      <c r="H35" s="1"/>
      <c r="I35" s="2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33"/>
      <c r="AA35" s="34"/>
      <c r="AB35" s="34"/>
      <c r="AC35" s="34"/>
    </row>
    <row r="36" spans="1:29" ht="14.25" customHeight="1" x14ac:dyDescent="0.35">
      <c r="A36" s="21">
        <v>42719</v>
      </c>
      <c r="B36" s="22" t="e">
        <f>(SUMIFS(LQF!$C$34:$C$70,LQF!$M$34:$M$70,$A36,LQF!$D$34:$D$70,B$1&amp;"*")+SUMIFS(LQF!$E$34:$E$70,LQF!$M$34:$M$70,$A36,LQF!$F$34:$F$70,B$1&amp;"*")+SUMIFS(LQF!$G$34:$G$70,LQF!$M$34:$M$70,$A36,LQF!$H$34:$H$70,B$1&amp;"*"))/(SUMIFS(LQF!$C$34:$C$70,LQF!$M$34:$M$70,$A36)+SUMIFS(LQF!$E$34:$E$70,LQF!$M$34:$M$70,$A36)+SUMIFS(LQF!$G$34:$G$70,LQF!$M$34:$M$70,$A36))</f>
        <v>#DIV/0!</v>
      </c>
      <c r="C36" s="1">
        <v>56.621626503864526</v>
      </c>
      <c r="D36" s="22"/>
      <c r="E36" s="22"/>
      <c r="F36" s="22"/>
      <c r="G36" s="1">
        <f>SUMIFS('Sol total by day'!A$15:A$27,'Sol total by day'!$C$15:$C$27,$A36)</f>
        <v>5.3352918484000549</v>
      </c>
      <c r="H36" s="1">
        <f>SUMIFS('Sol total by day'!B$15:B$27,'Sol total by day'!$C$15:$C$27,$A36)</f>
        <v>78.041827238758614</v>
      </c>
      <c r="I36" s="27">
        <f t="shared" ref="I36:I46" si="2">G36/H36</f>
        <v>6.8364517300157995E-2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33"/>
      <c r="AA36" s="34"/>
      <c r="AB36" s="34"/>
      <c r="AC36" s="34"/>
    </row>
    <row r="37" spans="1:29" ht="14.25" customHeight="1" x14ac:dyDescent="0.35">
      <c r="A37" s="21">
        <v>42721</v>
      </c>
      <c r="B37" s="22" t="e">
        <f>(SUMIFS(LQF!$C$34:$C$70,LQF!$M$34:$M$70,$A37,LQF!$D$34:$D$70,B$1&amp;"*")+SUMIFS(LQF!$E$34:$E$70,LQF!$M$34:$M$70,$A37,LQF!$F$34:$F$70,B$1&amp;"*")+SUMIFS(LQF!$G$34:$G$70,LQF!$M$34:$M$70,$A37,LQF!$H$34:$H$70,B$1&amp;"*"))/(SUMIFS(LQF!$C$34:$C$70,LQF!$M$34:$M$70,$A37)+SUMIFS(LQF!$E$34:$E$70,LQF!$M$34:$M$70,$A37)+SUMIFS(LQF!$G$34:$G$70,LQF!$M$34:$M$70,$A37))</f>
        <v>#DIV/0!</v>
      </c>
      <c r="C37" s="1">
        <v>21.407162442397325</v>
      </c>
      <c r="D37" s="22"/>
      <c r="E37" s="22"/>
      <c r="F37" s="22"/>
      <c r="G37" s="1">
        <f>SUMIFS('Sol total by day'!A$15:A$27,'Sol total by day'!$C$15:$C$27,$A37)</f>
        <v>3.3496935658736682</v>
      </c>
      <c r="H37" s="1">
        <f>SUMIFS('Sol total by day'!B$15:B$27,'Sol total by day'!$C$15:$C$27,$A37)</f>
        <v>9.6223505124173325</v>
      </c>
      <c r="I37" s="27">
        <f t="shared" si="2"/>
        <v>0.34811593711442923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33"/>
      <c r="AA37" s="34"/>
      <c r="AB37" s="34"/>
      <c r="AC37" s="34"/>
    </row>
    <row r="38" spans="1:29" ht="14.25" customHeight="1" x14ac:dyDescent="0.35">
      <c r="A38" s="21">
        <v>42725</v>
      </c>
      <c r="B38" s="22" t="e">
        <f>(SUMIFS(LQF!$C$34:$C$70,LQF!$M$34:$M$70,$A38,LQF!$D$34:$D$70,B$1&amp;"*")+SUMIFS(LQF!$E$34:$E$70,LQF!$M$34:$M$70,$A38,LQF!$F$34:$F$70,B$1&amp;"*")+SUMIFS(LQF!$G$34:$G$70,LQF!$M$34:$M$70,$A38,LQF!$H$34:$H$70,B$1&amp;"*"))/(SUMIFS(LQF!$C$34:$C$70,LQF!$M$34:$M$70,$A38)+SUMIFS(LQF!$E$34:$E$70,LQF!$M$34:$M$70,$A38)+SUMIFS(LQF!$G$34:$G$70,LQF!$M$34:$M$70,$A38))</f>
        <v>#DIV/0!</v>
      </c>
      <c r="C38" s="1">
        <v>62.786093823033966</v>
      </c>
      <c r="D38" s="22"/>
      <c r="E38" s="22"/>
      <c r="F38" s="22"/>
      <c r="G38" s="1">
        <f>SUMIFS('Sol total by day'!A$15:A$27,'Sol total by day'!$C$15:$C$27,$A38)</f>
        <v>0.17484307158013218</v>
      </c>
      <c r="H38" s="1">
        <f>SUMIFS('Sol total by day'!B$15:B$27,'Sol total by day'!$C$15:$C$27,$A38)</f>
        <v>72.943377930570279</v>
      </c>
      <c r="I38" s="27">
        <f t="shared" si="2"/>
        <v>2.3969697666942863E-3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21"/>
      <c r="AA38" s="22"/>
      <c r="AB38" s="22"/>
      <c r="AC38" s="22"/>
    </row>
    <row r="39" spans="1:29" ht="14.25" customHeight="1" x14ac:dyDescent="0.35">
      <c r="A39" s="21">
        <v>42801</v>
      </c>
      <c r="B39" s="22" t="e">
        <f>(SUMIFS(LQF!$C$34:$C$70,LQF!$M$34:$M$70,$A39,LQF!$D$34:$D$70,B$1&amp;"*")+SUMIFS(LQF!$E$34:$E$70,LQF!$M$34:$M$70,$A39,LQF!$F$34:$F$70,B$1&amp;"*")+SUMIFS(LQF!$G$34:$G$70,LQF!$M$34:$M$70,$A39,LQF!$H$34:$H$70,B$1&amp;"*"))/(SUMIFS(LQF!$C$34:$C$70,LQF!$M$34:$M$70,$A39)+SUMIFS(LQF!$E$34:$E$70,LQF!$M$34:$M$70,$A39)+SUMIFS(LQF!$G$34:$G$70,LQF!$M$34:$M$70,$A39))</f>
        <v>#DIV/0!</v>
      </c>
      <c r="C39" s="1">
        <v>40.565832059537122</v>
      </c>
      <c r="D39" s="22"/>
      <c r="E39" s="22"/>
      <c r="F39" s="22"/>
      <c r="G39" s="1">
        <f>SUMIFS('Sol total by day'!A$15:A$27,'Sol total by day'!$C$15:$C$27,$A39)</f>
        <v>5.5663559135469942</v>
      </c>
      <c r="H39" s="1">
        <f>SUMIFS('Sol total by day'!B$15:B$27,'Sol total by day'!$C$15:$C$27,$A39)</f>
        <v>131.87512654603646</v>
      </c>
      <c r="I39" s="27">
        <f t="shared" si="2"/>
        <v>4.220929343793902E-2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21"/>
      <c r="AA39" s="22"/>
      <c r="AB39" s="22"/>
      <c r="AC39" s="22"/>
    </row>
    <row r="40" spans="1:29" ht="14.25" customHeight="1" x14ac:dyDescent="0.35">
      <c r="A40" s="21">
        <v>42947</v>
      </c>
      <c r="B40" s="22" t="e">
        <f>(SUMIFS(LQF!$C$34:$C$70,LQF!$M$34:$M$70,$A40,LQF!$D$34:$D$70,B$1&amp;"*")+SUMIFS(LQF!$E$34:$E$70,LQF!$M$34:$M$70,$A40,LQF!$F$34:$F$70,B$1&amp;"*")+SUMIFS(LQF!$G$34:$G$70,LQF!$M$34:$M$70,$A40,LQF!$H$34:$H$70,B$1&amp;"*"))/(SUMIFS(LQF!$C$34:$C$70,LQF!$M$34:$M$70,$A40)+SUMIFS(LQF!$E$34:$E$70,LQF!$M$34:$M$70,$A40)+SUMIFS(LQF!$G$34:$G$70,LQF!$M$34:$M$70,$A40))</f>
        <v>#DIV/0!</v>
      </c>
      <c r="C40" s="1">
        <v>33.188203605303698</v>
      </c>
      <c r="D40" s="22"/>
      <c r="E40" s="22"/>
      <c r="F40" s="22"/>
      <c r="G40" s="1">
        <f>SUMIFS('Sol total by day'!A$15:A$27,'Sol total by day'!$C$15:$C$27,$A40)</f>
        <v>11.481980904681341</v>
      </c>
      <c r="H40" s="1">
        <f>SUMIFS('Sol total by day'!B$15:B$27,'Sol total by day'!$C$15:$C$27,$A40)</f>
        <v>49.717845293514799</v>
      </c>
      <c r="I40" s="27">
        <f t="shared" si="2"/>
        <v>0.23094285033665873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21"/>
      <c r="AA40" s="22"/>
      <c r="AB40" s="22"/>
      <c r="AC40" s="22"/>
    </row>
    <row r="41" spans="1:29" ht="14.25" customHeight="1" x14ac:dyDescent="0.35">
      <c r="A41" s="21">
        <v>42949</v>
      </c>
      <c r="B41" s="22" t="e">
        <f>(SUMIFS(LQF!$C$34:$C$70,LQF!$M$34:$M$70,$A41,LQF!$D$34:$D$70,B$1&amp;"*")+SUMIFS(LQF!$E$34:$E$70,LQF!$M$34:$M$70,$A41,LQF!$F$34:$F$70,B$1&amp;"*")+SUMIFS(LQF!$G$34:$G$70,LQF!$M$34:$M$70,$A41,LQF!$H$34:$H$70,B$1&amp;"*"))/(SUMIFS(LQF!$C$34:$C$70,LQF!$M$34:$M$70,$A41)+SUMIFS(LQF!$E$34:$E$70,LQF!$M$34:$M$70,$A41)+SUMIFS(LQF!$G$34:$G$70,LQF!$M$34:$M$70,$A41))</f>
        <v>#DIV/0!</v>
      </c>
      <c r="C41" s="1"/>
      <c r="D41" s="22"/>
      <c r="E41" s="22"/>
      <c r="F41" s="22"/>
      <c r="G41" s="1">
        <f>SUMIFS('Sol total by day'!A$15:A$27,'Sol total by day'!$C$15:$C$27,$A41)</f>
        <v>17.509654850855501</v>
      </c>
      <c r="H41" s="1">
        <f>SUMIFS('Sol total by day'!B$15:B$27,'Sol total by day'!$C$15:$C$27,$A41)</f>
        <v>41.409985612209496</v>
      </c>
      <c r="I41" s="27">
        <f t="shared" si="2"/>
        <v>0.42283653548753902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21"/>
      <c r="AA41" s="22"/>
      <c r="AB41" s="22"/>
      <c r="AC41" s="22"/>
    </row>
    <row r="42" spans="1:29" ht="14.25" customHeight="1" x14ac:dyDescent="0.35">
      <c r="A42" s="21">
        <v>42959</v>
      </c>
      <c r="B42" s="22" t="e">
        <f>(SUMIFS(LQF!$C$34:$C$70,LQF!$M$34:$M$70,$A42,LQF!$D$34:$D$70,B$1&amp;"*")+SUMIFS(LQF!$E$34:$E$70,LQF!$M$34:$M$70,$A42,LQF!$F$34:$F$70,B$1&amp;"*")+SUMIFS(LQF!$G$34:$G$70,LQF!$M$34:$M$70,$A42,LQF!$H$34:$H$70,B$1&amp;"*"))/(SUMIFS(LQF!$C$34:$C$70,LQF!$M$34:$M$70,$A42)+SUMIFS(LQF!$E$34:$E$70,LQF!$M$34:$M$70,$A42)+SUMIFS(LQF!$G$34:$G$70,LQF!$M$34:$M$70,$A42))</f>
        <v>#DIV/0!</v>
      </c>
      <c r="C42" s="1">
        <v>46.822508234477681</v>
      </c>
      <c r="D42" s="22"/>
      <c r="E42" s="22"/>
      <c r="F42" s="22"/>
      <c r="G42" s="1">
        <f>SUMIFS('Sol total by day'!A$15:A$27,'Sol total by day'!$C$15:$C$27,$A42)</f>
        <v>5.8678795458678126</v>
      </c>
      <c r="H42" s="1">
        <f>SUMIFS('Sol total by day'!B$15:B$27,'Sol total by day'!$C$15:$C$27,$A42)</f>
        <v>25.076126959883172</v>
      </c>
      <c r="I42" s="27">
        <f t="shared" si="2"/>
        <v>0.2340026254953668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21"/>
      <c r="AA42" s="22"/>
      <c r="AB42" s="22"/>
      <c r="AC42" s="22"/>
    </row>
    <row r="43" spans="1:29" ht="14.25" customHeight="1" x14ac:dyDescent="0.35">
      <c r="A43" s="21">
        <v>42961</v>
      </c>
      <c r="B43" s="22" t="e">
        <f>(SUMIFS(LQF!$C$34:$C$70,LQF!$M$34:$M$70,$A43,LQF!$D$34:$D$70,B$1&amp;"*")+SUMIFS(LQF!$E$34:$E$70,LQF!$M$34:$M$70,$A43,LQF!$F$34:$F$70,B$1&amp;"*")+SUMIFS(LQF!$G$34:$G$70,LQF!$M$34:$M$70,$A43,LQF!$H$34:$H$70,B$1&amp;"*"))/(SUMIFS(LQF!$C$34:$C$70,LQF!$M$34:$M$70,$A43)+SUMIFS(LQF!$E$34:$E$70,LQF!$M$34:$M$70,$A43)+SUMIFS(LQF!$G$34:$G$70,LQF!$M$34:$M$70,$A43))</f>
        <v>#DIV/0!</v>
      </c>
      <c r="C43" s="1"/>
      <c r="D43" s="22"/>
      <c r="E43" s="22"/>
      <c r="F43" s="22"/>
      <c r="G43" s="1">
        <f>SUMIFS('Sol total by day'!A$15:A$27,'Sol total by day'!$C$15:$C$27,$A43)</f>
        <v>8.7258211966492016</v>
      </c>
      <c r="H43" s="1">
        <f>SUMIFS('Sol total by day'!B$15:B$27,'Sol total by day'!$C$15:$C$27,$A43)</f>
        <v>96.776268284556451</v>
      </c>
      <c r="I43" s="27">
        <f t="shared" si="2"/>
        <v>9.0164885992423283E-2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21"/>
      <c r="AA43" s="22"/>
      <c r="AB43" s="22"/>
      <c r="AC43" s="22"/>
    </row>
    <row r="44" spans="1:29" ht="14.25" customHeight="1" x14ac:dyDescent="0.35">
      <c r="A44" s="21">
        <v>42967</v>
      </c>
      <c r="B44" s="22" t="e">
        <f>(SUMIFS(LQF!$C$34:$C$70,LQF!$M$34:$M$70,$A44,LQF!$D$34:$D$70,B$1&amp;"*")+SUMIFS(LQF!$E$34:$E$70,LQF!$M$34:$M$70,$A44,LQF!$F$34:$F$70,B$1&amp;"*")+SUMIFS(LQF!$G$34:$G$70,LQF!$M$34:$M$70,$A44,LQF!$H$34:$H$70,B$1&amp;"*"))/(SUMIFS(LQF!$C$34:$C$70,LQF!$M$34:$M$70,$A44)+SUMIFS(LQF!$E$34:$E$70,LQF!$M$34:$M$70,$A44)+SUMIFS(LQF!$G$34:$G$70,LQF!$M$34:$M$70,$A44))</f>
        <v>#DIV/0!</v>
      </c>
      <c r="C44" s="1">
        <v>74.229312071718439</v>
      </c>
      <c r="D44" s="22"/>
      <c r="E44" s="22"/>
      <c r="F44" s="22"/>
      <c r="G44" s="1">
        <f>SUMIFS('Sol total by day'!A$15:A$27,'Sol total by day'!$C$15:$C$27,$A44)</f>
        <v>12.12110776871741</v>
      </c>
      <c r="H44" s="1">
        <f>SUMIFS('Sol total by day'!B$15:B$27,'Sol total by day'!$C$15:$C$27,$A44)</f>
        <v>89.902097616489058</v>
      </c>
      <c r="I44" s="27">
        <f t="shared" si="2"/>
        <v>0.13482563911272147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21"/>
      <c r="AA44" s="22"/>
      <c r="AB44" s="22"/>
      <c r="AC44" s="22"/>
    </row>
    <row r="45" spans="1:29" ht="14.25" customHeight="1" x14ac:dyDescent="0.35">
      <c r="A45" s="21">
        <v>42976</v>
      </c>
      <c r="B45" s="22" t="e">
        <f>(SUMIFS(LQF!$C$34:$C$70,LQF!$M$34:$M$70,$A45,LQF!$D$34:$D$70,B$1&amp;"*")+SUMIFS(LQF!$E$34:$E$70,LQF!$M$34:$M$70,$A45,LQF!$F$34:$F$70,B$1&amp;"*")+SUMIFS(LQF!$G$34:$G$70,LQF!$M$34:$M$70,$A45,LQF!$H$34:$H$70,B$1&amp;"*"))/(SUMIFS(LQF!$C$34:$C$70,LQF!$M$34:$M$70,$A45)+SUMIFS(LQF!$E$34:$E$70,LQF!$M$34:$M$70,$A45)+SUMIFS(LQF!$G$34:$G$70,LQF!$M$34:$M$70,$A45))</f>
        <v>#DIV/0!</v>
      </c>
      <c r="C45" s="1">
        <v>145.93025638490562</v>
      </c>
      <c r="D45" s="22"/>
      <c r="E45" s="22"/>
      <c r="F45" s="22"/>
      <c r="G45" s="1">
        <f>SUMIFS('Sol total by day'!A$15:A$27,'Sol total by day'!$C$15:$C$27,$A45)</f>
        <v>20.371606979102577</v>
      </c>
      <c r="H45" s="1">
        <f>SUMIFS('Sol total by day'!B$15:B$27,'Sol total by day'!$C$15:$C$27,$A45)</f>
        <v>165.60834631929782</v>
      </c>
      <c r="I45" s="27">
        <f t="shared" si="2"/>
        <v>0.1230107505561677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32"/>
      <c r="AC45" s="32"/>
    </row>
    <row r="46" spans="1:29" ht="14.25" customHeight="1" x14ac:dyDescent="0.35">
      <c r="A46" s="21" t="s">
        <v>384</v>
      </c>
      <c r="B46" s="22" t="e">
        <f>(SUMIFS(LQF!$C$34:$C$70,LQF!$M$34:$M$70,$A46,LQF!$D$34:$D$70,B$1&amp;"*")+SUMIFS(LQF!$E$34:$E$70,LQF!$M$34:$M$70,$A46,LQF!$F$34:$F$70,B$1&amp;"*")+SUMIFS(LQF!$G$34:$G$70,LQF!$M$34:$M$70,$A46,LQF!$H$34:$H$70,B$1&amp;"*"))/(SUMIFS(LQF!$C$34:$C$70,LQF!$M$34:$M$70,$A46)+SUMIFS(LQF!$E$34:$E$70,LQF!$M$34:$M$70,$A46)+SUMIFS(LQF!$G$34:$G$70,LQF!$M$34:$M$70,$A46))</f>
        <v>#DIV/0!</v>
      </c>
      <c r="C46" s="1">
        <v>41.838199645424559</v>
      </c>
      <c r="D46" s="22"/>
      <c r="E46" s="22"/>
      <c r="F46" s="22"/>
      <c r="G46" s="1"/>
      <c r="H46" s="1">
        <f>SUMIFS('Sol total by day'!B$15:B$27,'Sol total by day'!$C$15:$C$27,$A46)</f>
        <v>66.423832446728994</v>
      </c>
      <c r="I46" s="27">
        <f t="shared" si="2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32"/>
      <c r="AC46" s="32"/>
    </row>
    <row r="47" spans="1:29" ht="14.25" customHeight="1" x14ac:dyDescent="0.35">
      <c r="A47" s="1" t="s">
        <v>385</v>
      </c>
      <c r="B47" s="22">
        <f>(SUMIFS(LQF!$C$34:$C$70,LQF!$D$34:$D$70,B$1&amp;"*")+SUMIFS(LQF!$E$34:$E$70,LQF!$F$34:$F$70,B$1&amp;"*")+SUMIFS(LQF!$G$34:$G$70,LQF!$H$34:$H$70,B$1&amp;"*"))/(SUM(LQF!$C$34:$C$70)+SUM(LQF!$E$34:$E$70)+SUM(LQF!$G$34:$G$70))</f>
        <v>0.13214275443591292</v>
      </c>
      <c r="C47" s="22"/>
      <c r="D47" s="1" t="e">
        <f>RSQ(B36:B46,C36:C46)</f>
        <v>#DIV/0!</v>
      </c>
      <c r="E47" s="22"/>
      <c r="F47" s="22"/>
      <c r="G47" s="1"/>
      <c r="H47" s="1"/>
      <c r="I47" s="2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32"/>
      <c r="AC47" s="32"/>
    </row>
    <row r="48" spans="1:29" ht="14.25" customHeight="1" x14ac:dyDescent="0.35">
      <c r="A48" s="1"/>
      <c r="B48" s="1"/>
      <c r="C48" s="1"/>
      <c r="D48" s="1"/>
      <c r="E48" s="1"/>
      <c r="F48" s="1"/>
      <c r="G48" s="1"/>
      <c r="H48" s="1"/>
      <c r="I48" s="2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32"/>
      <c r="AC48" s="32"/>
    </row>
    <row r="49" spans="1:29" ht="14.25" customHeight="1" x14ac:dyDescent="0.35">
      <c r="A49" s="1"/>
      <c r="B49" s="1"/>
      <c r="C49" s="1"/>
      <c r="D49" s="1"/>
      <c r="E49" s="1"/>
      <c r="F49" s="1"/>
      <c r="G49" s="1"/>
      <c r="H49" s="1"/>
      <c r="I49" s="2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32"/>
      <c r="AC49" s="32"/>
    </row>
    <row r="50" spans="1:29" ht="14.25" customHeight="1" x14ac:dyDescent="0.35">
      <c r="A50" s="1" t="s">
        <v>153</v>
      </c>
      <c r="B50" s="1"/>
      <c r="C50" s="1"/>
      <c r="D50" s="1"/>
      <c r="E50" s="1"/>
      <c r="F50" s="1"/>
      <c r="G50" s="1"/>
      <c r="H50" s="1"/>
      <c r="I50" s="2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32"/>
      <c r="AC50" s="32"/>
    </row>
    <row r="51" spans="1:29" ht="14.25" customHeight="1" x14ac:dyDescent="0.35">
      <c r="A51" s="21" t="s">
        <v>12</v>
      </c>
      <c r="B51" s="1" t="s">
        <v>69</v>
      </c>
      <c r="C51" s="1"/>
      <c r="D51" s="1"/>
      <c r="E51" s="1"/>
      <c r="F51" s="1"/>
      <c r="G51" s="1" t="s">
        <v>382</v>
      </c>
      <c r="H51" s="1" t="s">
        <v>383</v>
      </c>
      <c r="I51" s="2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32"/>
      <c r="AC51" s="32"/>
    </row>
    <row r="52" spans="1:29" ht="14.25" customHeight="1" x14ac:dyDescent="0.35">
      <c r="A52" s="21" t="s">
        <v>25</v>
      </c>
      <c r="B52" s="1"/>
      <c r="C52" s="1"/>
      <c r="D52" s="1"/>
      <c r="E52" s="1"/>
      <c r="F52" s="1"/>
      <c r="G52" s="1"/>
      <c r="H52" s="1"/>
      <c r="I52" s="27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32"/>
      <c r="AC52" s="32"/>
    </row>
    <row r="53" spans="1:29" ht="14.25" customHeight="1" x14ac:dyDescent="0.35">
      <c r="A53" s="21">
        <v>42719</v>
      </c>
      <c r="B53" s="22" t="e">
        <f>(SUMIFS(LQF!$C$70:$C$102,LQF!$M$70:$M$102,$A53,LQF!$D$70:$D$102,B$1&amp;"*")+SUMIFS(LQF!$E$70:$E$102,LQF!$M$70:$M$102,$A53,LQF!$F$70:$F$102,B$1&amp;"*")+SUMIFS(LQF!$G$70:$G$102,LQF!$M$70:$M$102,$A53,LQF!$H$70:$H$102,B$1&amp;"*"))/(SUMIFS(LQF!$C$70:$C$102,LQF!$M$70:$M$102,$A53)+SUMIFS(LQF!$E$70:$E$102,LQF!$M$70:$M$102,$A53)+SUMIFS(LQF!$G$70:$G$102,LQF!$M$70:$M$102,$A53))</f>
        <v>#DIV/0!</v>
      </c>
      <c r="C53" s="1">
        <v>50.894026619615531</v>
      </c>
      <c r="D53" s="22"/>
      <c r="E53" s="22"/>
      <c r="F53" s="22"/>
      <c r="G53" s="1">
        <f>SUMIFS('Sol total by day'!$A$27:$A$40,'Sol total by day'!$C$27:$C$40,$A53)</f>
        <v>0</v>
      </c>
      <c r="H53" s="1">
        <f>SUMIFS('Sol total by day'!$B$27:$B$40,'Sol total by day'!$C$27:$C$40,$A53)</f>
        <v>63.730549277046975</v>
      </c>
      <c r="I53" s="27">
        <f t="shared" ref="I53:I63" si="3">G53/H53</f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32"/>
      <c r="AC53" s="32"/>
    </row>
    <row r="54" spans="1:29" ht="14.25" customHeight="1" x14ac:dyDescent="0.35">
      <c r="A54" s="21">
        <v>42721</v>
      </c>
      <c r="B54" s="22" t="e">
        <f>(SUMIFS(LQF!$C$70:$C$102,LQF!$M$70:$M$102,$A54,LQF!$D$70:$D$102,B$1&amp;"*")+SUMIFS(LQF!$E$70:$E$102,LQF!$M$70:$M$102,$A54,LQF!$F$70:$F$102,B$1&amp;"*")+SUMIFS(LQF!$G$70:$G$102,LQF!$M$70:$M$102,$A54,LQF!$H$70:$H$102,B$1&amp;"*"))/(SUMIFS(LQF!$C$70:$C$102,LQF!$M$70:$M$102,$A54)+SUMIFS(LQF!$E$70:$E$102,LQF!$M$70:$M$102,$A54)+SUMIFS(LQF!$G$70:$G$102,LQF!$M$70:$M$102,$A54))</f>
        <v>#DIV/0!</v>
      </c>
      <c r="C54" s="1">
        <v>51.624011436381565</v>
      </c>
      <c r="D54" s="22"/>
      <c r="E54" s="22"/>
      <c r="F54" s="22"/>
      <c r="G54" s="1">
        <v>0.89075833215604083</v>
      </c>
      <c r="H54" s="1">
        <f>SUMIFS('Sol total by day'!$B$27:$B$40,'Sol total by day'!$C$27:$C$40,$A54)</f>
        <v>17.933441648918905</v>
      </c>
      <c r="I54" s="27">
        <f t="shared" si="3"/>
        <v>4.9670238964406428E-2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32"/>
      <c r="AC54" s="32"/>
    </row>
    <row r="55" spans="1:29" ht="14.25" customHeight="1" x14ac:dyDescent="0.35">
      <c r="A55" s="21">
        <v>42725</v>
      </c>
      <c r="B55" s="22" t="e">
        <f>(SUMIFS(LQF!$C$70:$C$102,LQF!$M$70:$M$102,$A55,LQF!$D$70:$D$102,B$1&amp;"*")+SUMIFS(LQF!$E$70:$E$102,LQF!$M$70:$M$102,$A55,LQF!$F$70:$F$102,B$1&amp;"*")+SUMIFS(LQF!$G$70:$G$102,LQF!$M$70:$M$102,$A55,LQF!$H$70:$H$102,B$1&amp;"*"))/(SUMIFS(LQF!$C$70:$C$102,LQF!$M$70:$M$102,$A55)+SUMIFS(LQF!$E$70:$E$102,LQF!$M$70:$M$102,$A55)+SUMIFS(LQF!$G$70:$G$102,LQF!$M$70:$M$102,$A55))</f>
        <v>#DIV/0!</v>
      </c>
      <c r="C55" s="1">
        <v>32.545077892022043</v>
      </c>
      <c r="D55" s="22"/>
      <c r="E55" s="22"/>
      <c r="F55" s="22"/>
      <c r="G55" s="1">
        <v>0.23606288706820938</v>
      </c>
      <c r="H55" s="1">
        <f>SUMIFS('Sol total by day'!$B$27:$B$40,'Sol total by day'!$C$27:$C$40,$A55)</f>
        <v>37.567236075634085</v>
      </c>
      <c r="I55" s="27">
        <f t="shared" si="3"/>
        <v>6.2837438078474596E-3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32"/>
      <c r="AC55" s="32"/>
    </row>
    <row r="56" spans="1:29" ht="14.25" customHeight="1" x14ac:dyDescent="0.35">
      <c r="A56" s="21">
        <v>42801</v>
      </c>
      <c r="B56" s="22" t="e">
        <f>(SUMIFS(LQF!$C$70:$C$102,LQF!$M$70:$M$102,$A56,LQF!$D$70:$D$102,B$1&amp;"*")+SUMIFS(LQF!$E$70:$E$102,LQF!$M$70:$M$102,$A56,LQF!$F$70:$F$102,B$1&amp;"*")+SUMIFS(LQF!$G$70:$G$102,LQF!$M$70:$M$102,$A56,LQF!$H$70:$H$102,B$1&amp;"*"))/(SUMIFS(LQF!$C$70:$C$102,LQF!$M$70:$M$102,$A56)+SUMIFS(LQF!$E$70:$E$102,LQF!$M$70:$M$102,$A56)+SUMIFS(LQF!$G$70:$G$102,LQF!$M$70:$M$102,$A56))</f>
        <v>#DIV/0!</v>
      </c>
      <c r="C56" s="1">
        <v>39.890555976215907</v>
      </c>
      <c r="D56" s="22"/>
      <c r="E56" s="22"/>
      <c r="F56" s="22"/>
      <c r="G56" s="1">
        <v>1.1963061950077918</v>
      </c>
      <c r="H56" s="1">
        <f>SUMIFS('Sol total by day'!$B$27:$B$40,'Sol total by day'!$C$27:$C$40,$A56)</f>
        <v>47.530136601621116</v>
      </c>
      <c r="I56" s="27">
        <f t="shared" si="3"/>
        <v>2.5169424717516785E-2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32"/>
      <c r="AC56" s="32"/>
    </row>
    <row r="57" spans="1:29" ht="14.25" customHeight="1" x14ac:dyDescent="0.35">
      <c r="A57" s="21">
        <v>42947</v>
      </c>
      <c r="B57" s="22" t="e">
        <f>(SUMIFS(LQF!$C$70:$C$102,LQF!$M$70:$M$102,$A57,LQF!$D$70:$D$102,B$1&amp;"*")+SUMIFS(LQF!$E$70:$E$102,LQF!$M$70:$M$102,$A57,LQF!$F$70:$F$102,B$1&amp;"*")+SUMIFS(LQF!$G$70:$G$102,LQF!$M$70:$M$102,$A57,LQF!$H$70:$H$102,B$1&amp;"*"))/(SUMIFS(LQF!$C$70:$C$102,LQF!$M$70:$M$102,$A57)+SUMIFS(LQF!$E$70:$E$102,LQF!$M$70:$M$102,$A57)+SUMIFS(LQF!$G$70:$G$102,LQF!$M$70:$M$102,$A57))</f>
        <v>#DIV/0!</v>
      </c>
      <c r="C57" s="1">
        <v>4.7742885969835518</v>
      </c>
      <c r="D57" s="22"/>
      <c r="E57" s="22"/>
      <c r="F57" s="22"/>
      <c r="G57" s="1">
        <v>0.82948942748911858</v>
      </c>
      <c r="H57" s="1">
        <f>SUMIFS('Sol total by day'!$B$27:$B$40,'Sol total by day'!$C$27:$C$40,$A57)</f>
        <v>7.8779774173402268</v>
      </c>
      <c r="I57" s="27">
        <f t="shared" si="3"/>
        <v>0.10529218142506074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32"/>
      <c r="AC57" s="32"/>
    </row>
    <row r="58" spans="1:29" ht="14.25" customHeight="1" x14ac:dyDescent="0.35">
      <c r="A58" s="21">
        <v>42949</v>
      </c>
      <c r="B58" s="22" t="e">
        <f>(SUMIFS(LQF!$C$70:$C$102,LQF!$M$70:$M$102,$A58,LQF!$D$70:$D$102,B$1&amp;"*")+SUMIFS(LQF!$E$70:$E$102,LQF!$M$70:$M$102,$A58,LQF!$F$70:$F$102,B$1&amp;"*")+SUMIFS(LQF!$G$70:$G$102,LQF!$M$70:$M$102,$A58,LQF!$H$70:$H$102,B$1&amp;"*"))/(SUMIFS(LQF!$C$70:$C$102,LQF!$M$70:$M$102,$A58)+SUMIFS(LQF!$E$70:$E$102,LQF!$M$70:$M$102,$A58)+SUMIFS(LQF!$G$70:$G$102,LQF!$M$70:$M$102,$A58))</f>
        <v>#DIV/0!</v>
      </c>
      <c r="C58" s="1">
        <v>38.163659482018055</v>
      </c>
      <c r="D58" s="22"/>
      <c r="E58" s="22"/>
      <c r="F58" s="22"/>
      <c r="G58" s="1">
        <v>2.1304531683549177</v>
      </c>
      <c r="H58" s="1">
        <f>SUMIFS('Sol total by day'!$B$27:$B$40,'Sol total by day'!$C$27:$C$40,$A58)</f>
        <v>41.409985612209496</v>
      </c>
      <c r="I58" s="27">
        <f t="shared" si="3"/>
        <v>5.1447812329757626E-2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32"/>
      <c r="AC58" s="32"/>
    </row>
    <row r="59" spans="1:29" ht="14.25" customHeight="1" x14ac:dyDescent="0.35">
      <c r="A59" s="21">
        <v>42959</v>
      </c>
      <c r="B59" s="22" t="e">
        <f>(SUMIFS(LQF!$C$70:$C$102,LQF!$M$70:$M$102,$A59,LQF!$D$70:$D$102,B$1&amp;"*")+SUMIFS(LQF!$E$70:$E$102,LQF!$M$70:$M$102,$A59,LQF!$F$70:$F$102,B$1&amp;"*")+SUMIFS(LQF!$G$70:$G$102,LQF!$M$70:$M$102,$A59,LQF!$H$70:$H$102,B$1&amp;"*"))/(SUMIFS(LQF!$C$70:$C$102,LQF!$M$70:$M$102,$A59)+SUMIFS(LQF!$E$70:$E$102,LQF!$M$70:$M$102,$A59)+SUMIFS(LQF!$G$70:$G$102,LQF!$M$70:$M$102,$A59))</f>
        <v>#DIV/0!</v>
      </c>
      <c r="C59" s="1">
        <v>24.716140978910691</v>
      </c>
      <c r="D59" s="22"/>
      <c r="E59" s="22"/>
      <c r="F59" s="22"/>
      <c r="G59" s="1">
        <v>0.62537735270898431</v>
      </c>
      <c r="H59" s="1">
        <f>SUMIFS('Sol total by day'!$B$27:$B$40,'Sol total by day'!$C$27:$C$40,$A59)</f>
        <v>45.318186917279867</v>
      </c>
      <c r="I59" s="27">
        <f t="shared" si="3"/>
        <v>1.379969930947364E-2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32"/>
      <c r="AC59" s="32"/>
    </row>
    <row r="60" spans="1:29" ht="14.25" customHeight="1" x14ac:dyDescent="0.35">
      <c r="A60" s="21">
        <v>42961</v>
      </c>
      <c r="B60" s="22" t="e">
        <f>(SUMIFS(LQF!$C$70:$C$102,LQF!$M$70:$M$102,$A60,LQF!$D$70:$D$102,B$1&amp;"*")+SUMIFS(LQF!$E$70:$E$102,LQF!$M$70:$M$102,$A60,LQF!$F$70:$F$102,B$1&amp;"*")+SUMIFS(LQF!$G$70:$G$102,LQF!$M$70:$M$102,$A60,LQF!$H$70:$H$102,B$1&amp;"*"))/(SUMIFS(LQF!$C$70:$C$102,LQF!$M$70:$M$102,$A60)+SUMIFS(LQF!$E$70:$E$102,LQF!$M$70:$M$102,$A60)+SUMIFS(LQF!$G$70:$G$102,LQF!$M$70:$M$102,$A60))</f>
        <v>#DIV/0!</v>
      </c>
      <c r="C60" s="1">
        <v>24.854324019001304</v>
      </c>
      <c r="D60" s="22"/>
      <c r="E60" s="22"/>
      <c r="F60" s="22"/>
      <c r="G60" s="1">
        <v>1.332258081013701</v>
      </c>
      <c r="H60" s="1">
        <f>SUMIFS('Sol total by day'!$B$27:$B$40,'Sol total by day'!$C$27:$C$40,$A60)</f>
        <v>19.033317921270996</v>
      </c>
      <c r="I60" s="27">
        <f t="shared" si="3"/>
        <v>6.9996102966620136E-2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32"/>
      <c r="AC60" s="32"/>
    </row>
    <row r="61" spans="1:29" ht="14.25" customHeight="1" x14ac:dyDescent="0.35">
      <c r="A61" s="21">
        <v>42967</v>
      </c>
      <c r="B61" s="22" t="e">
        <f>(SUMIFS(LQF!$C$70:$C$102,LQF!$M$70:$M$102,$A61,LQF!$D$70:$D$102,B$1&amp;"*")+SUMIFS(LQF!$E$70:$E$102,LQF!$M$70:$M$102,$A61,LQF!$F$70:$F$102,B$1&amp;"*")+SUMIFS(LQF!$G$70:$G$102,LQF!$M$70:$M$102,$A61,LQF!$H$70:$H$102,B$1&amp;"*"))/(SUMIFS(LQF!$C$70:$C$102,LQF!$M$70:$M$102,$A61)+SUMIFS(LQF!$E$70:$E$102,LQF!$M$70:$M$102,$A61)+SUMIFS(LQF!$G$70:$G$102,LQF!$M$70:$M$102,$A61))</f>
        <v>#DIV/0!</v>
      </c>
      <c r="C61" s="1">
        <v>52.241933092313865</v>
      </c>
      <c r="D61" s="22"/>
      <c r="E61" s="22"/>
      <c r="F61" s="22"/>
      <c r="G61" s="1">
        <v>2.5443146389790008</v>
      </c>
      <c r="H61" s="1">
        <f>SUMIFS('Sol total by day'!$B$27:$B$40,'Sol total by day'!$C$27:$C$40,$A61)</f>
        <v>21.291930764248384</v>
      </c>
      <c r="I61" s="27">
        <f t="shared" si="3"/>
        <v>0.11949666130096569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4.25" customHeight="1" x14ac:dyDescent="0.35">
      <c r="A62" s="21">
        <v>42976</v>
      </c>
      <c r="B62" s="22"/>
      <c r="C62" s="1">
        <v>35.765850236038631</v>
      </c>
      <c r="D62" s="22"/>
      <c r="E62" s="22"/>
      <c r="F62" s="22"/>
      <c r="G62" s="1">
        <v>1.8178267901325795</v>
      </c>
      <c r="H62" s="1">
        <f>SUMIFS('Sol total by day'!$B$27:$B$40,'Sol total by day'!$C$27:$C$40,$A62)</f>
        <v>0</v>
      </c>
      <c r="I62" s="27" t="e">
        <f t="shared" si="3"/>
        <v>#DIV/0!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4.25" customHeight="1" x14ac:dyDescent="0.35">
      <c r="A63" s="21" t="s">
        <v>384</v>
      </c>
      <c r="B63" s="22" t="e">
        <f>(SUMIFS(LQF!$C$70:$C$102,LQF!$M$70:$M$102,$A63,LQF!$D$70:$D$102,B$1&amp;"*")+SUMIFS(LQF!$E$70:$E$102,LQF!$M$70:$M$102,$A63,LQF!$F$70:$F$102,B$1&amp;"*")+SUMIFS(LQF!$G$70:$G$102,LQF!$M$70:$M$102,$A63,LQF!$H$70:$H$102,B$1&amp;"*"))/(SUMIFS(LQF!$C$70:$C$102,LQF!$M$70:$M$102,$A63)+SUMIFS(LQF!$E$70:$E$102,LQF!$M$70:$M$102,$A63)+SUMIFS(LQF!$G$70:$G$102,LQF!$M$70:$M$102,$A63))</f>
        <v>#DIV/0!</v>
      </c>
      <c r="C63" s="1">
        <v>15.378914315927062</v>
      </c>
      <c r="D63" s="22"/>
      <c r="E63" s="22"/>
      <c r="F63" s="22"/>
      <c r="G63" s="1">
        <f>SUMIFS('Sol total by day'!$A$27:$A$40,'Sol total by day'!$C$27:$C$40,$A63)</f>
        <v>0</v>
      </c>
      <c r="H63" s="1">
        <f>SUMIFS('Sol total by day'!$B$27:$B$40,'Sol total by day'!$C$27:$C$40,$A63)</f>
        <v>14.16618734980317</v>
      </c>
      <c r="I63" s="27">
        <f t="shared" si="3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21"/>
      <c r="AA63" s="28"/>
      <c r="AB63" s="28"/>
      <c r="AC63" s="28"/>
    </row>
    <row r="64" spans="1:29" ht="14.25" customHeight="1" x14ac:dyDescent="0.35">
      <c r="A64" s="1" t="s">
        <v>385</v>
      </c>
      <c r="B64" s="22">
        <f>(SUMIFS(LQF!$C$70:$C$102,LQF!$D$70:$D$102,B$1&amp;"*")+SUMIFS(LQF!$E$70:$E$102,LQF!$F$70:$F$102,B$1&amp;"*")+SUMIFS(LQF!$G$70:$G$102,LQF!$H$70:$H$102,B$1&amp;"*"))/(SUM(LQF!$C$70:$C$102)+SUM(LQF!$E$70:$E$102)+SUM(LQF!$G$70:$G$102))</f>
        <v>4.9969134799701088E-2</v>
      </c>
      <c r="C64" s="22"/>
      <c r="D64" s="1" t="e">
        <f>RSQ(B53:B63,C53:C63)</f>
        <v>#DIV/0!</v>
      </c>
      <c r="E64" s="22"/>
      <c r="F64" s="22"/>
      <c r="G64" s="1"/>
      <c r="H64" s="1"/>
      <c r="I64" s="27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21"/>
      <c r="AA64" s="1"/>
      <c r="AB64" s="1"/>
      <c r="AC64" s="1"/>
    </row>
    <row r="65" spans="1:29" ht="14.25" customHeight="1" x14ac:dyDescent="0.35">
      <c r="A65" s="1"/>
      <c r="B65" s="1"/>
      <c r="C65" s="1"/>
      <c r="D65" s="1"/>
      <c r="E65" s="1"/>
      <c r="F65" s="1"/>
      <c r="G65" s="1"/>
      <c r="H65" s="1"/>
      <c r="I65" s="27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33"/>
      <c r="AA65" s="34"/>
      <c r="AB65" s="34"/>
      <c r="AC65" s="34"/>
    </row>
    <row r="66" spans="1:29" ht="14.25" customHeight="1" x14ac:dyDescent="0.35">
      <c r="A66" s="1"/>
      <c r="B66" s="1"/>
      <c r="C66" s="1"/>
      <c r="D66" s="1"/>
      <c r="E66" s="1"/>
      <c r="F66" s="1"/>
      <c r="G66" s="1"/>
      <c r="H66" s="1"/>
      <c r="I66" s="27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33"/>
      <c r="AA66" s="34"/>
      <c r="AB66" s="34"/>
      <c r="AC66" s="34"/>
    </row>
    <row r="67" spans="1:29" ht="14.25" customHeight="1" x14ac:dyDescent="0.35">
      <c r="A67" s="1"/>
      <c r="B67" s="1"/>
      <c r="C67" s="1"/>
      <c r="D67" s="1"/>
      <c r="E67" s="1"/>
      <c r="F67" s="1"/>
      <c r="G67" s="1"/>
      <c r="H67" s="1"/>
      <c r="I67" s="27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33"/>
      <c r="AA67" s="34"/>
      <c r="AB67" s="34"/>
      <c r="AC67" s="34"/>
    </row>
    <row r="68" spans="1:29" ht="14.25" customHeight="1" x14ac:dyDescent="0.35">
      <c r="A68" s="1"/>
      <c r="B68" s="1"/>
      <c r="C68" s="1"/>
      <c r="D68" s="1"/>
      <c r="E68" s="1"/>
      <c r="F68" s="1"/>
      <c r="G68" s="1"/>
      <c r="H68" s="1"/>
      <c r="I68" s="27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33"/>
      <c r="AA68" s="34"/>
      <c r="AB68" s="34"/>
      <c r="AC68" s="34"/>
    </row>
    <row r="69" spans="1:29" ht="14.25" customHeight="1" x14ac:dyDescent="0.35">
      <c r="A69" s="1"/>
      <c r="B69" s="1"/>
      <c r="C69" s="1"/>
      <c r="D69" s="1"/>
      <c r="E69" s="1"/>
      <c r="F69" s="1"/>
      <c r="G69" s="1"/>
      <c r="H69" s="1"/>
      <c r="I69" s="27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21"/>
      <c r="AA69" s="22"/>
      <c r="AB69" s="22"/>
      <c r="AC69" s="22"/>
    </row>
    <row r="70" spans="1:29" ht="14.25" customHeight="1" x14ac:dyDescent="0.35">
      <c r="A70" s="1"/>
      <c r="B70" s="1"/>
      <c r="C70" s="1"/>
      <c r="D70" s="1"/>
      <c r="E70" s="1"/>
      <c r="F70" s="1"/>
      <c r="G70" s="1"/>
      <c r="H70" s="1"/>
      <c r="I70" s="27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21"/>
      <c r="AA70" s="22"/>
      <c r="AB70" s="22"/>
      <c r="AC70" s="22"/>
    </row>
    <row r="71" spans="1:29" ht="14.25" customHeight="1" x14ac:dyDescent="0.35">
      <c r="A71" s="1"/>
      <c r="B71" s="1"/>
      <c r="C71" s="1"/>
      <c r="D71" s="1"/>
      <c r="E71" s="1"/>
      <c r="F71" s="1"/>
      <c r="G71" s="1"/>
      <c r="H71" s="1"/>
      <c r="I71" s="27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21"/>
      <c r="AA71" s="22"/>
      <c r="AB71" s="22"/>
      <c r="AC71" s="22"/>
    </row>
    <row r="72" spans="1:29" ht="14.25" customHeight="1" x14ac:dyDescent="0.35">
      <c r="A72" s="1"/>
      <c r="B72" s="1"/>
      <c r="C72" s="1"/>
      <c r="D72" s="1"/>
      <c r="E72" s="1"/>
      <c r="F72" s="1"/>
      <c r="G72" s="1"/>
      <c r="H72" s="1"/>
      <c r="I72" s="27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21"/>
      <c r="AA72" s="22"/>
      <c r="AB72" s="22"/>
      <c r="AC72" s="22"/>
    </row>
    <row r="73" spans="1:29" ht="14.25" customHeight="1" x14ac:dyDescent="0.35">
      <c r="A73" s="1"/>
      <c r="B73" s="1"/>
      <c r="C73" s="1"/>
      <c r="D73" s="1"/>
      <c r="E73" s="1"/>
      <c r="F73" s="1"/>
      <c r="G73" s="1"/>
      <c r="H73" s="1"/>
      <c r="I73" s="27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21"/>
      <c r="AA73" s="22"/>
      <c r="AB73" s="22"/>
      <c r="AC73" s="22"/>
    </row>
    <row r="74" spans="1:29" ht="14.25" customHeight="1" x14ac:dyDescent="0.35">
      <c r="A74" s="1"/>
      <c r="B74" s="1"/>
      <c r="C74" s="1"/>
      <c r="D74" s="1"/>
      <c r="E74" s="1"/>
      <c r="F74" s="1"/>
      <c r="G74" s="1"/>
      <c r="H74" s="1"/>
      <c r="I74" s="27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21"/>
      <c r="AA74" s="22"/>
      <c r="AB74" s="22"/>
      <c r="AC74" s="22"/>
    </row>
    <row r="75" spans="1:29" ht="14.25" customHeight="1" x14ac:dyDescent="0.35">
      <c r="A75" s="1"/>
      <c r="B75" s="1"/>
      <c r="C75" s="1"/>
      <c r="D75" s="1"/>
      <c r="E75" s="1"/>
      <c r="F75" s="1"/>
      <c r="G75" s="1"/>
      <c r="H75" s="1"/>
      <c r="I75" s="27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21"/>
      <c r="AA75" s="22"/>
      <c r="AB75" s="22"/>
      <c r="AC75" s="22"/>
    </row>
    <row r="76" spans="1:29" ht="14.25" customHeight="1" x14ac:dyDescent="0.35">
      <c r="A76" s="1"/>
      <c r="B76" s="1"/>
      <c r="C76" s="1"/>
      <c r="D76" s="1"/>
      <c r="E76" s="1"/>
      <c r="F76" s="1"/>
      <c r="G76" s="1"/>
      <c r="H76" s="1"/>
      <c r="I76" s="2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32"/>
      <c r="AC76" s="32"/>
    </row>
    <row r="77" spans="1:29" ht="14.25" customHeight="1" x14ac:dyDescent="0.35">
      <c r="A77" s="1"/>
      <c r="B77" s="1"/>
      <c r="C77" s="1"/>
      <c r="D77" s="1"/>
      <c r="E77" s="1"/>
      <c r="F77" s="1"/>
      <c r="G77" s="1"/>
      <c r="H77" s="1"/>
      <c r="I77" s="2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32"/>
      <c r="AC77" s="32"/>
    </row>
    <row r="78" spans="1:29" ht="14.25" customHeight="1" x14ac:dyDescent="0.35">
      <c r="A78" s="1"/>
      <c r="B78" s="1"/>
      <c r="C78" s="1"/>
      <c r="D78" s="1"/>
      <c r="E78" s="1"/>
      <c r="F78" s="1"/>
      <c r="G78" s="1"/>
      <c r="H78" s="1"/>
      <c r="I78" s="2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32"/>
      <c r="AC78" s="32"/>
    </row>
    <row r="79" spans="1:29" ht="14.25" customHeight="1" x14ac:dyDescent="0.35">
      <c r="A79" s="1"/>
      <c r="B79" s="1"/>
      <c r="C79" s="1"/>
      <c r="D79" s="1"/>
      <c r="E79" s="1"/>
      <c r="F79" s="1"/>
      <c r="G79" s="1"/>
      <c r="H79" s="1"/>
      <c r="I79" s="2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32"/>
      <c r="AC79" s="32"/>
    </row>
    <row r="80" spans="1:29" ht="14.25" customHeight="1" x14ac:dyDescent="0.35">
      <c r="A80" s="1"/>
      <c r="B80" s="1"/>
      <c r="C80" s="1"/>
      <c r="D80" s="1"/>
      <c r="E80" s="1"/>
      <c r="F80" s="1"/>
      <c r="G80" s="1"/>
      <c r="H80" s="1"/>
      <c r="I80" s="27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32"/>
      <c r="AC80" s="32"/>
    </row>
    <row r="81" spans="1:29" ht="14.25" customHeight="1" x14ac:dyDescent="0.35">
      <c r="A81" s="1"/>
      <c r="B81" s="1"/>
      <c r="C81" s="1"/>
      <c r="D81" s="1"/>
      <c r="E81" s="1"/>
      <c r="F81" s="1"/>
      <c r="G81" s="1"/>
      <c r="H81" s="1"/>
      <c r="I81" s="27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32"/>
      <c r="AC81" s="32"/>
    </row>
    <row r="82" spans="1:29" ht="14.25" customHeight="1" x14ac:dyDescent="0.35">
      <c r="A82" s="1"/>
      <c r="B82" s="1"/>
      <c r="C82" s="1"/>
      <c r="D82" s="1"/>
      <c r="E82" s="1"/>
      <c r="F82" s="1"/>
      <c r="G82" s="1"/>
      <c r="H82" s="1"/>
      <c r="I82" s="27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32"/>
      <c r="AC82" s="32"/>
    </row>
    <row r="83" spans="1:29" ht="14.25" customHeight="1" x14ac:dyDescent="0.35">
      <c r="A83" s="1"/>
      <c r="B83" s="1"/>
      <c r="C83" s="1"/>
      <c r="D83" s="1"/>
      <c r="E83" s="1"/>
      <c r="F83" s="1"/>
      <c r="G83" s="1"/>
      <c r="H83" s="1"/>
      <c r="I83" s="27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32"/>
      <c r="AC83" s="32"/>
    </row>
    <row r="84" spans="1:29" ht="14.25" customHeight="1" x14ac:dyDescent="0.35">
      <c r="A84" s="1"/>
      <c r="B84" s="1"/>
      <c r="C84" s="1"/>
      <c r="D84" s="1"/>
      <c r="E84" s="1"/>
      <c r="F84" s="1"/>
      <c r="G84" s="1"/>
      <c r="H84" s="1"/>
      <c r="I84" s="27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32"/>
      <c r="AC84" s="32"/>
    </row>
    <row r="85" spans="1:29" ht="14.25" customHeight="1" x14ac:dyDescent="0.35">
      <c r="A85" s="1"/>
      <c r="B85" s="1"/>
      <c r="C85" s="1"/>
      <c r="D85" s="1"/>
      <c r="E85" s="1"/>
      <c r="F85" s="1"/>
      <c r="G85" s="1"/>
      <c r="H85" s="1"/>
      <c r="I85" s="27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32"/>
      <c r="AC85" s="32"/>
    </row>
    <row r="86" spans="1:29" ht="14.25" customHeight="1" x14ac:dyDescent="0.35">
      <c r="A86" s="1"/>
      <c r="B86" s="1"/>
      <c r="C86" s="1"/>
      <c r="D86" s="1"/>
      <c r="E86" s="1"/>
      <c r="F86" s="1"/>
      <c r="G86" s="1"/>
      <c r="H86" s="1"/>
      <c r="I86" s="27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32"/>
      <c r="AC86" s="32"/>
    </row>
    <row r="87" spans="1:29" ht="14.25" customHeight="1" x14ac:dyDescent="0.35">
      <c r="A87" s="1"/>
      <c r="B87" s="1"/>
      <c r="C87" s="1"/>
      <c r="D87" s="1"/>
      <c r="E87" s="1"/>
      <c r="F87" s="1"/>
      <c r="G87" s="1"/>
      <c r="H87" s="1"/>
      <c r="I87" s="27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32"/>
      <c r="AC87" s="32"/>
    </row>
    <row r="88" spans="1:29" ht="14.25" customHeight="1" x14ac:dyDescent="0.35">
      <c r="A88" s="1"/>
      <c r="B88" s="1"/>
      <c r="C88" s="1"/>
      <c r="D88" s="1"/>
      <c r="E88" s="1"/>
      <c r="F88" s="1"/>
      <c r="G88" s="1"/>
      <c r="H88" s="1"/>
      <c r="I88" s="27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32"/>
      <c r="AC88" s="32"/>
    </row>
    <row r="89" spans="1:29" ht="14.25" customHeight="1" x14ac:dyDescent="0.35">
      <c r="A89" s="1"/>
      <c r="B89" s="1"/>
      <c r="C89" s="1"/>
      <c r="D89" s="1"/>
      <c r="E89" s="1"/>
      <c r="F89" s="1"/>
      <c r="G89" s="1"/>
      <c r="H89" s="1"/>
      <c r="I89" s="27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32"/>
      <c r="AC89" s="32"/>
    </row>
    <row r="90" spans="1:29" ht="14.25" customHeight="1" x14ac:dyDescent="0.35">
      <c r="A90" s="1"/>
      <c r="B90" s="1"/>
      <c r="C90" s="1"/>
      <c r="D90" s="1"/>
      <c r="E90" s="1"/>
      <c r="F90" s="1"/>
      <c r="G90" s="1"/>
      <c r="H90" s="1"/>
      <c r="I90" s="27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32"/>
      <c r="AC90" s="32"/>
    </row>
    <row r="91" spans="1:29" ht="14.25" customHeight="1" x14ac:dyDescent="0.35">
      <c r="A91" s="1"/>
      <c r="B91" s="1"/>
      <c r="C91" s="1"/>
      <c r="D91" s="1"/>
      <c r="E91" s="1"/>
      <c r="F91" s="1"/>
      <c r="G91" s="1"/>
      <c r="H91" s="1"/>
      <c r="I91" s="27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32"/>
      <c r="AC91" s="32"/>
    </row>
    <row r="92" spans="1:29" ht="14.25" customHeight="1" x14ac:dyDescent="0.35">
      <c r="A92" s="1"/>
      <c r="B92" s="1"/>
      <c r="C92" s="1"/>
      <c r="D92" s="1"/>
      <c r="E92" s="1"/>
      <c r="F92" s="1"/>
      <c r="G92" s="1"/>
      <c r="H92" s="1"/>
      <c r="I92" s="27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4.25" customHeight="1" x14ac:dyDescent="0.35">
      <c r="A93" s="1"/>
      <c r="B93" s="1"/>
      <c r="C93" s="1"/>
      <c r="D93" s="1"/>
      <c r="E93" s="1"/>
      <c r="F93" s="1"/>
      <c r="G93" s="1"/>
      <c r="H93" s="1"/>
      <c r="I93" s="27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21"/>
      <c r="AA93" s="28"/>
      <c r="AB93" s="28"/>
      <c r="AC93" s="28"/>
    </row>
    <row r="94" spans="1:29" ht="14.25" customHeight="1" x14ac:dyDescent="0.35">
      <c r="A94" s="1"/>
      <c r="B94" s="1"/>
      <c r="C94" s="1"/>
      <c r="D94" s="1"/>
      <c r="E94" s="1"/>
      <c r="F94" s="1"/>
      <c r="G94" s="1"/>
      <c r="H94" s="1"/>
      <c r="I94" s="27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21"/>
      <c r="AA94" s="1"/>
      <c r="AB94" s="1"/>
      <c r="AC94" s="1"/>
    </row>
    <row r="95" spans="1:29" ht="14.25" customHeight="1" x14ac:dyDescent="0.35">
      <c r="A95" s="1"/>
      <c r="B95" s="1"/>
      <c r="C95" s="1"/>
      <c r="D95" s="1"/>
      <c r="E95" s="1"/>
      <c r="F95" s="1"/>
      <c r="G95" s="1"/>
      <c r="H95" s="1"/>
      <c r="I95" s="27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21"/>
      <c r="AA95" s="22"/>
      <c r="AB95" s="22"/>
      <c r="AC95" s="22"/>
    </row>
    <row r="96" spans="1:29" ht="14.25" customHeight="1" x14ac:dyDescent="0.35">
      <c r="A96" s="1"/>
      <c r="B96" s="1"/>
      <c r="C96" s="1"/>
      <c r="D96" s="1"/>
      <c r="E96" s="1"/>
      <c r="F96" s="1"/>
      <c r="G96" s="1"/>
      <c r="H96" s="1"/>
      <c r="I96" s="27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21"/>
      <c r="AA96" s="22"/>
      <c r="AB96" s="22"/>
      <c r="AC96" s="22"/>
    </row>
    <row r="97" spans="1:29" ht="14.25" customHeight="1" x14ac:dyDescent="0.35">
      <c r="A97" s="1"/>
      <c r="B97" s="1"/>
      <c r="C97" s="1"/>
      <c r="D97" s="1"/>
      <c r="E97" s="1"/>
      <c r="F97" s="1"/>
      <c r="G97" s="1"/>
      <c r="H97" s="1"/>
      <c r="I97" s="27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21"/>
      <c r="AA97" s="22"/>
      <c r="AB97" s="22"/>
      <c r="AC97" s="22"/>
    </row>
    <row r="98" spans="1:29" ht="14.25" customHeight="1" x14ac:dyDescent="0.35">
      <c r="A98" s="1"/>
      <c r="B98" s="1"/>
      <c r="C98" s="1"/>
      <c r="D98" s="1"/>
      <c r="E98" s="1"/>
      <c r="F98" s="1"/>
      <c r="G98" s="1"/>
      <c r="H98" s="1"/>
      <c r="I98" s="27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21"/>
      <c r="AA98" s="22"/>
      <c r="AB98" s="22"/>
      <c r="AC98" s="22"/>
    </row>
    <row r="99" spans="1:29" ht="14.25" customHeight="1" x14ac:dyDescent="0.35">
      <c r="A99" s="1"/>
      <c r="B99" s="1"/>
      <c r="C99" s="1"/>
      <c r="D99" s="1"/>
      <c r="E99" s="1"/>
      <c r="F99" s="1"/>
      <c r="G99" s="1"/>
      <c r="H99" s="1"/>
      <c r="I99" s="27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21"/>
      <c r="AA99" s="22"/>
      <c r="AB99" s="22"/>
      <c r="AC99" s="22"/>
    </row>
    <row r="100" spans="1:29" ht="14.25" customHeight="1" x14ac:dyDescent="0.35">
      <c r="A100" s="21"/>
      <c r="B100" s="1"/>
      <c r="C100" s="1"/>
      <c r="D100" s="1"/>
      <c r="E100" s="1"/>
      <c r="F100" s="1"/>
      <c r="G100" s="1"/>
      <c r="H100" s="1"/>
      <c r="I100" s="27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21"/>
      <c r="AA100" s="22"/>
      <c r="AB100" s="22"/>
      <c r="AC100" s="22"/>
    </row>
    <row r="101" spans="1:29" ht="14.25" customHeight="1" x14ac:dyDescent="0.35">
      <c r="A101" s="21"/>
      <c r="B101" s="1"/>
      <c r="C101" s="1"/>
      <c r="D101" s="1"/>
      <c r="E101" s="1"/>
      <c r="F101" s="1"/>
      <c r="G101" s="1"/>
      <c r="H101" s="1"/>
      <c r="I101" s="27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21"/>
      <c r="AA101" s="22"/>
      <c r="AB101" s="22"/>
      <c r="AC101" s="22"/>
    </row>
    <row r="102" spans="1:29" ht="14.25" customHeight="1" x14ac:dyDescent="0.35">
      <c r="A102" s="21"/>
      <c r="B102" s="1"/>
      <c r="C102" s="1"/>
      <c r="D102" s="1"/>
      <c r="E102" s="1"/>
      <c r="F102" s="1"/>
      <c r="G102" s="1"/>
      <c r="H102" s="1"/>
      <c r="I102" s="27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21"/>
      <c r="AA102" s="22"/>
      <c r="AB102" s="22"/>
      <c r="AC102" s="22"/>
    </row>
    <row r="103" spans="1:29" ht="14.25" customHeight="1" x14ac:dyDescent="0.35">
      <c r="A103" s="21"/>
      <c r="B103" s="1"/>
      <c r="C103" s="1"/>
      <c r="D103" s="1"/>
      <c r="E103" s="1"/>
      <c r="F103" s="1"/>
      <c r="G103" s="1"/>
      <c r="H103" s="1"/>
      <c r="I103" s="27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21"/>
      <c r="AA103" s="22"/>
      <c r="AB103" s="22"/>
      <c r="AC103" s="22"/>
    </row>
    <row r="104" spans="1:29" ht="14.25" customHeight="1" x14ac:dyDescent="0.35">
      <c r="A104" s="21"/>
      <c r="B104" s="1"/>
      <c r="C104" s="1"/>
      <c r="D104" s="1"/>
      <c r="E104" s="1"/>
      <c r="F104" s="1"/>
      <c r="G104" s="1"/>
      <c r="H104" s="1"/>
      <c r="I104" s="27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21"/>
      <c r="AA104" s="22"/>
      <c r="AB104" s="22"/>
      <c r="AC104" s="22"/>
    </row>
    <row r="105" spans="1:29" ht="14.25" customHeight="1" x14ac:dyDescent="0.35">
      <c r="A105" s="21"/>
      <c r="B105" s="1"/>
      <c r="C105" s="1"/>
      <c r="D105" s="1"/>
      <c r="E105" s="1"/>
      <c r="F105" s="1"/>
      <c r="G105" s="1"/>
      <c r="H105" s="1"/>
      <c r="I105" s="27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21"/>
      <c r="AA105" s="22"/>
      <c r="AB105" s="22"/>
      <c r="AC105" s="22"/>
    </row>
    <row r="106" spans="1:29" ht="14.25" customHeight="1" x14ac:dyDescent="0.35">
      <c r="A106" s="21"/>
      <c r="B106" s="1"/>
      <c r="C106" s="1"/>
      <c r="D106" s="1"/>
      <c r="E106" s="1"/>
      <c r="F106" s="1"/>
      <c r="G106" s="1"/>
      <c r="H106" s="1"/>
      <c r="I106" s="27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32"/>
      <c r="AC106" s="32"/>
    </row>
    <row r="107" spans="1:29" ht="14.25" customHeight="1" x14ac:dyDescent="0.35">
      <c r="A107" s="21"/>
      <c r="B107" s="1"/>
      <c r="C107" s="1"/>
      <c r="D107" s="1"/>
      <c r="E107" s="1"/>
      <c r="F107" s="1"/>
      <c r="G107" s="1"/>
      <c r="H107" s="1"/>
      <c r="I107" s="27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32"/>
      <c r="AC107" s="32"/>
    </row>
    <row r="108" spans="1:29" ht="14.25" customHeight="1" x14ac:dyDescent="0.35">
      <c r="A108" s="21"/>
      <c r="B108" s="1"/>
      <c r="C108" s="1"/>
      <c r="D108" s="1"/>
      <c r="E108" s="1"/>
      <c r="F108" s="1"/>
      <c r="G108" s="1"/>
      <c r="H108" s="1"/>
      <c r="I108" s="27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32"/>
      <c r="AC108" s="32"/>
    </row>
    <row r="109" spans="1:29" ht="14.25" customHeight="1" x14ac:dyDescent="0.35">
      <c r="A109" s="21"/>
      <c r="B109" s="1"/>
      <c r="C109" s="1"/>
      <c r="D109" s="1"/>
      <c r="E109" s="1"/>
      <c r="F109" s="1"/>
      <c r="G109" s="1"/>
      <c r="H109" s="1"/>
      <c r="I109" s="27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32"/>
      <c r="AC109" s="32"/>
    </row>
    <row r="110" spans="1:29" ht="14.25" customHeight="1" x14ac:dyDescent="0.35">
      <c r="A110" s="21"/>
      <c r="B110" s="1"/>
      <c r="C110" s="1"/>
      <c r="D110" s="1"/>
      <c r="E110" s="1"/>
      <c r="F110" s="1"/>
      <c r="G110" s="1"/>
      <c r="H110" s="1"/>
      <c r="I110" s="27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32"/>
      <c r="AC110" s="32"/>
    </row>
    <row r="111" spans="1:29" ht="14.25" customHeight="1" x14ac:dyDescent="0.35">
      <c r="A111" s="21"/>
      <c r="B111" s="1"/>
      <c r="C111" s="1"/>
      <c r="D111" s="1"/>
      <c r="E111" s="1"/>
      <c r="F111" s="1"/>
      <c r="G111" s="1"/>
      <c r="H111" s="1"/>
      <c r="I111" s="27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32"/>
      <c r="AC111" s="32"/>
    </row>
    <row r="112" spans="1:29" ht="14.25" customHeight="1" x14ac:dyDescent="0.35">
      <c r="A112" s="21"/>
      <c r="B112" s="1"/>
      <c r="C112" s="1"/>
      <c r="D112" s="1"/>
      <c r="E112" s="1"/>
      <c r="F112" s="1"/>
      <c r="G112" s="1"/>
      <c r="H112" s="1"/>
      <c r="I112" s="27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32"/>
      <c r="AC112" s="32"/>
    </row>
    <row r="113" spans="1:29" ht="14.25" customHeight="1" x14ac:dyDescent="0.35">
      <c r="A113" s="21"/>
      <c r="B113" s="1"/>
      <c r="C113" s="1"/>
      <c r="D113" s="1"/>
      <c r="E113" s="1"/>
      <c r="F113" s="1"/>
      <c r="G113" s="1"/>
      <c r="H113" s="1"/>
      <c r="I113" s="27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32"/>
      <c r="AC113" s="32"/>
    </row>
    <row r="114" spans="1:29" ht="14.25" customHeight="1" x14ac:dyDescent="0.35">
      <c r="A114" s="21"/>
      <c r="B114" s="1"/>
      <c r="C114" s="1"/>
      <c r="D114" s="1"/>
      <c r="E114" s="1"/>
      <c r="F114" s="1"/>
      <c r="G114" s="1"/>
      <c r="H114" s="1"/>
      <c r="I114" s="27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32"/>
      <c r="AC114" s="32"/>
    </row>
    <row r="115" spans="1:29" ht="14.25" customHeight="1" x14ac:dyDescent="0.35">
      <c r="A115" s="21"/>
      <c r="B115" s="1"/>
      <c r="C115" s="1"/>
      <c r="D115" s="1"/>
      <c r="E115" s="1"/>
      <c r="F115" s="1"/>
      <c r="G115" s="1"/>
      <c r="H115" s="1"/>
      <c r="I115" s="27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32"/>
      <c r="AC115" s="32"/>
    </row>
    <row r="116" spans="1:29" ht="14.25" customHeight="1" x14ac:dyDescent="0.35">
      <c r="A116" s="21"/>
      <c r="B116" s="1"/>
      <c r="C116" s="1"/>
      <c r="D116" s="1"/>
      <c r="E116" s="1"/>
      <c r="F116" s="1"/>
      <c r="G116" s="1"/>
      <c r="H116" s="1"/>
      <c r="I116" s="27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32"/>
      <c r="AC116" s="32"/>
    </row>
    <row r="117" spans="1:29" ht="14.25" customHeight="1" x14ac:dyDescent="0.35">
      <c r="A117" s="21"/>
      <c r="B117" s="1"/>
      <c r="C117" s="1"/>
      <c r="D117" s="1"/>
      <c r="E117" s="1"/>
      <c r="F117" s="1"/>
      <c r="G117" s="1"/>
      <c r="H117" s="1"/>
      <c r="I117" s="27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32"/>
      <c r="AC117" s="32"/>
    </row>
    <row r="118" spans="1:29" ht="14.25" customHeight="1" x14ac:dyDescent="0.35">
      <c r="A118" s="21"/>
      <c r="B118" s="1"/>
      <c r="C118" s="1"/>
      <c r="D118" s="1"/>
      <c r="E118" s="1"/>
      <c r="F118" s="1"/>
      <c r="G118" s="1"/>
      <c r="H118" s="1"/>
      <c r="I118" s="27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32"/>
      <c r="AC118" s="32"/>
    </row>
    <row r="119" spans="1:29" ht="14.25" customHeight="1" x14ac:dyDescent="0.35">
      <c r="A119" s="21"/>
      <c r="B119" s="1"/>
      <c r="C119" s="1"/>
      <c r="D119" s="1"/>
      <c r="E119" s="1"/>
      <c r="F119" s="1"/>
      <c r="G119" s="1"/>
      <c r="H119" s="1"/>
      <c r="I119" s="27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32"/>
      <c r="AC119" s="32"/>
    </row>
    <row r="120" spans="1:29" ht="14.25" customHeight="1" x14ac:dyDescent="0.35">
      <c r="A120" s="21"/>
      <c r="B120" s="1"/>
      <c r="C120" s="1"/>
      <c r="D120" s="1"/>
      <c r="E120" s="1"/>
      <c r="F120" s="1"/>
      <c r="G120" s="1"/>
      <c r="H120" s="1"/>
      <c r="I120" s="27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32"/>
      <c r="AC120" s="32"/>
    </row>
    <row r="121" spans="1:29" ht="14.25" customHeight="1" x14ac:dyDescent="0.35">
      <c r="A121" s="21"/>
      <c r="B121" s="1"/>
      <c r="C121" s="1"/>
      <c r="D121" s="1"/>
      <c r="E121" s="1"/>
      <c r="F121" s="1"/>
      <c r="G121" s="1"/>
      <c r="H121" s="1"/>
      <c r="I121" s="27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32"/>
      <c r="AC121" s="32"/>
    </row>
    <row r="122" spans="1:29" ht="14.25" customHeight="1" x14ac:dyDescent="0.35">
      <c r="A122" s="21"/>
      <c r="B122" s="1"/>
      <c r="C122" s="1"/>
      <c r="D122" s="1"/>
      <c r="E122" s="1"/>
      <c r="F122" s="1"/>
      <c r="G122" s="1"/>
      <c r="H122" s="1"/>
      <c r="I122" s="27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4.25" customHeight="1" x14ac:dyDescent="0.35">
      <c r="A123" s="21"/>
      <c r="B123" s="1"/>
      <c r="C123" s="1"/>
      <c r="D123" s="1"/>
      <c r="E123" s="1"/>
      <c r="F123" s="1"/>
      <c r="G123" s="1"/>
      <c r="H123" s="1"/>
      <c r="I123" s="27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4.25" customHeight="1" x14ac:dyDescent="0.35">
      <c r="A124" s="21"/>
      <c r="B124" s="1"/>
      <c r="C124" s="1"/>
      <c r="D124" s="1"/>
      <c r="E124" s="1"/>
      <c r="F124" s="1"/>
      <c r="G124" s="1"/>
      <c r="H124" s="1"/>
      <c r="I124" s="27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4.25" customHeight="1" x14ac:dyDescent="0.35">
      <c r="A125" s="21"/>
      <c r="B125" s="1"/>
      <c r="C125" s="1"/>
      <c r="D125" s="1"/>
      <c r="E125" s="1"/>
      <c r="F125" s="1"/>
      <c r="G125" s="1"/>
      <c r="H125" s="1"/>
      <c r="I125" s="27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4.25" customHeight="1" x14ac:dyDescent="0.35">
      <c r="A126" s="21"/>
      <c r="B126" s="1"/>
      <c r="C126" s="1"/>
      <c r="D126" s="1"/>
      <c r="E126" s="1"/>
      <c r="F126" s="1"/>
      <c r="G126" s="1"/>
      <c r="H126" s="1"/>
      <c r="I126" s="27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4.25" customHeight="1" x14ac:dyDescent="0.35">
      <c r="A127" s="21"/>
      <c r="B127" s="1"/>
      <c r="C127" s="1"/>
      <c r="D127" s="1"/>
      <c r="E127" s="1"/>
      <c r="F127" s="1"/>
      <c r="G127" s="1"/>
      <c r="H127" s="1"/>
      <c r="I127" s="27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4.25" customHeight="1" x14ac:dyDescent="0.35">
      <c r="A128" s="21"/>
      <c r="B128" s="1"/>
      <c r="C128" s="1"/>
      <c r="D128" s="1"/>
      <c r="E128" s="1"/>
      <c r="F128" s="1"/>
      <c r="G128" s="1"/>
      <c r="H128" s="1"/>
      <c r="I128" s="27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4.25" customHeight="1" x14ac:dyDescent="0.35">
      <c r="A129" s="21"/>
      <c r="B129" s="1"/>
      <c r="C129" s="1"/>
      <c r="D129" s="1"/>
      <c r="E129" s="1"/>
      <c r="F129" s="1"/>
      <c r="G129" s="1"/>
      <c r="H129" s="1"/>
      <c r="I129" s="27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4.25" customHeight="1" x14ac:dyDescent="0.35">
      <c r="A130" s="21"/>
      <c r="B130" s="1"/>
      <c r="C130" s="1"/>
      <c r="D130" s="1"/>
      <c r="E130" s="1"/>
      <c r="F130" s="1"/>
      <c r="G130" s="1"/>
      <c r="H130" s="1"/>
      <c r="I130" s="27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4.25" customHeight="1" x14ac:dyDescent="0.35">
      <c r="A131" s="21"/>
      <c r="B131" s="1"/>
      <c r="C131" s="1"/>
      <c r="D131" s="1"/>
      <c r="E131" s="1"/>
      <c r="F131" s="1"/>
      <c r="G131" s="1"/>
      <c r="H131" s="1"/>
      <c r="I131" s="27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4.25" customHeight="1" x14ac:dyDescent="0.35">
      <c r="A132" s="21"/>
      <c r="B132" s="1"/>
      <c r="C132" s="1"/>
      <c r="D132" s="1"/>
      <c r="E132" s="1"/>
      <c r="F132" s="1"/>
      <c r="G132" s="1"/>
      <c r="H132" s="1"/>
      <c r="I132" s="27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4.25" customHeight="1" x14ac:dyDescent="0.35">
      <c r="A133" s="21"/>
      <c r="B133" s="1"/>
      <c r="C133" s="1"/>
      <c r="D133" s="1"/>
      <c r="E133" s="1"/>
      <c r="F133" s="1"/>
      <c r="G133" s="1"/>
      <c r="H133" s="1"/>
      <c r="I133" s="27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4.25" customHeight="1" x14ac:dyDescent="0.35">
      <c r="A134" s="21"/>
      <c r="B134" s="1"/>
      <c r="C134" s="1"/>
      <c r="D134" s="1"/>
      <c r="E134" s="1"/>
      <c r="F134" s="1"/>
      <c r="G134" s="1"/>
      <c r="H134" s="1"/>
      <c r="I134" s="27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4.25" customHeight="1" x14ac:dyDescent="0.35">
      <c r="A135" s="21"/>
      <c r="B135" s="1"/>
      <c r="C135" s="1"/>
      <c r="D135" s="1"/>
      <c r="E135" s="1"/>
      <c r="F135" s="1"/>
      <c r="G135" s="1"/>
      <c r="H135" s="1"/>
      <c r="I135" s="27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4.25" customHeight="1" x14ac:dyDescent="0.35">
      <c r="A136" s="21"/>
      <c r="B136" s="1"/>
      <c r="C136" s="1"/>
      <c r="D136" s="1"/>
      <c r="E136" s="1"/>
      <c r="F136" s="1"/>
      <c r="G136" s="1"/>
      <c r="H136" s="1"/>
      <c r="I136" s="27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4.25" customHeight="1" x14ac:dyDescent="0.35">
      <c r="A137" s="21"/>
      <c r="B137" s="1"/>
      <c r="C137" s="1"/>
      <c r="D137" s="1"/>
      <c r="E137" s="1"/>
      <c r="F137" s="1"/>
      <c r="G137" s="1"/>
      <c r="H137" s="1"/>
      <c r="I137" s="27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4.25" customHeight="1" x14ac:dyDescent="0.35">
      <c r="A138" s="21"/>
      <c r="B138" s="1"/>
      <c r="C138" s="1"/>
      <c r="D138" s="1"/>
      <c r="E138" s="1"/>
      <c r="F138" s="1"/>
      <c r="G138" s="1"/>
      <c r="H138" s="1"/>
      <c r="I138" s="27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4.25" customHeight="1" x14ac:dyDescent="0.35">
      <c r="A139" s="21"/>
      <c r="B139" s="1"/>
      <c r="C139" s="1"/>
      <c r="D139" s="1"/>
      <c r="E139" s="1"/>
      <c r="F139" s="1"/>
      <c r="G139" s="1"/>
      <c r="H139" s="1"/>
      <c r="I139" s="27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4.25" customHeight="1" x14ac:dyDescent="0.35">
      <c r="A140" s="21"/>
      <c r="B140" s="1"/>
      <c r="C140" s="1"/>
      <c r="D140" s="1"/>
      <c r="E140" s="1"/>
      <c r="F140" s="1"/>
      <c r="G140" s="1"/>
      <c r="H140" s="1"/>
      <c r="I140" s="27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4.25" customHeight="1" x14ac:dyDescent="0.35">
      <c r="A141" s="21"/>
      <c r="B141" s="1"/>
      <c r="C141" s="1"/>
      <c r="D141" s="1"/>
      <c r="E141" s="1"/>
      <c r="F141" s="1"/>
      <c r="G141" s="1"/>
      <c r="H141" s="1"/>
      <c r="I141" s="27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4.25" customHeight="1" x14ac:dyDescent="0.35">
      <c r="A142" s="21"/>
      <c r="B142" s="1"/>
      <c r="C142" s="1"/>
      <c r="D142" s="1"/>
      <c r="E142" s="1"/>
      <c r="F142" s="1"/>
      <c r="G142" s="1"/>
      <c r="H142" s="1"/>
      <c r="I142" s="27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4.25" customHeight="1" x14ac:dyDescent="0.35">
      <c r="A143" s="21"/>
      <c r="B143" s="1"/>
      <c r="C143" s="1"/>
      <c r="D143" s="1"/>
      <c r="E143" s="1"/>
      <c r="F143" s="1"/>
      <c r="G143" s="1"/>
      <c r="H143" s="1"/>
      <c r="I143" s="27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4.25" customHeight="1" x14ac:dyDescent="0.35">
      <c r="A144" s="21"/>
      <c r="B144" s="1"/>
      <c r="C144" s="1"/>
      <c r="D144" s="1"/>
      <c r="E144" s="1"/>
      <c r="F144" s="1"/>
      <c r="G144" s="1"/>
      <c r="H144" s="1"/>
      <c r="I144" s="27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4.25" customHeight="1" x14ac:dyDescent="0.35">
      <c r="A145" s="21"/>
      <c r="B145" s="1"/>
      <c r="C145" s="1"/>
      <c r="D145" s="1"/>
      <c r="E145" s="1"/>
      <c r="F145" s="1"/>
      <c r="G145" s="1"/>
      <c r="H145" s="1"/>
      <c r="I145" s="27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4.25" customHeight="1" x14ac:dyDescent="0.35">
      <c r="A146" s="21"/>
      <c r="B146" s="1"/>
      <c r="C146" s="1"/>
      <c r="D146" s="1"/>
      <c r="E146" s="1"/>
      <c r="F146" s="1"/>
      <c r="G146" s="1"/>
      <c r="H146" s="1"/>
      <c r="I146" s="27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4.25" customHeight="1" x14ac:dyDescent="0.35">
      <c r="A147" s="21"/>
      <c r="B147" s="1"/>
      <c r="C147" s="1"/>
      <c r="D147" s="1"/>
      <c r="E147" s="1"/>
      <c r="F147" s="1"/>
      <c r="G147" s="1"/>
      <c r="H147" s="1"/>
      <c r="I147" s="27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4.25" customHeight="1" x14ac:dyDescent="0.35">
      <c r="A148" s="21"/>
      <c r="B148" s="1"/>
      <c r="C148" s="1"/>
      <c r="D148" s="1"/>
      <c r="E148" s="1"/>
      <c r="F148" s="1"/>
      <c r="G148" s="1"/>
      <c r="H148" s="1"/>
      <c r="I148" s="27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4.25" customHeight="1" x14ac:dyDescent="0.35">
      <c r="A149" s="21"/>
      <c r="B149" s="1"/>
      <c r="C149" s="1"/>
      <c r="D149" s="1"/>
      <c r="E149" s="1"/>
      <c r="F149" s="1"/>
      <c r="G149" s="1"/>
      <c r="H149" s="1"/>
      <c r="I149" s="27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4.25" customHeight="1" x14ac:dyDescent="0.35">
      <c r="A150" s="21"/>
      <c r="B150" s="1"/>
      <c r="C150" s="1"/>
      <c r="D150" s="1"/>
      <c r="E150" s="1"/>
      <c r="F150" s="1"/>
      <c r="G150" s="1"/>
      <c r="H150" s="1"/>
      <c r="I150" s="27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4.25" customHeight="1" x14ac:dyDescent="0.35">
      <c r="A151" s="21"/>
      <c r="B151" s="1"/>
      <c r="C151" s="1"/>
      <c r="D151" s="1"/>
      <c r="E151" s="1"/>
      <c r="F151" s="1"/>
      <c r="G151" s="1"/>
      <c r="H151" s="1"/>
      <c r="I151" s="27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4.25" customHeight="1" x14ac:dyDescent="0.35">
      <c r="A152" s="21"/>
      <c r="B152" s="1"/>
      <c r="C152" s="1"/>
      <c r="D152" s="1"/>
      <c r="E152" s="1"/>
      <c r="F152" s="1"/>
      <c r="G152" s="1"/>
      <c r="H152" s="1"/>
      <c r="I152" s="27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4.25" customHeight="1" x14ac:dyDescent="0.35">
      <c r="A153" s="21"/>
      <c r="B153" s="1"/>
      <c r="C153" s="1"/>
      <c r="D153" s="1"/>
      <c r="E153" s="1"/>
      <c r="F153" s="1"/>
      <c r="G153" s="1"/>
      <c r="H153" s="1"/>
      <c r="I153" s="27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4.25" customHeight="1" x14ac:dyDescent="0.35">
      <c r="A154" s="21"/>
      <c r="B154" s="1"/>
      <c r="C154" s="1"/>
      <c r="D154" s="1"/>
      <c r="E154" s="1"/>
      <c r="F154" s="1"/>
      <c r="G154" s="1"/>
      <c r="H154" s="1"/>
      <c r="I154" s="27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4.25" customHeight="1" x14ac:dyDescent="0.35">
      <c r="A155" s="21"/>
      <c r="B155" s="1"/>
      <c r="C155" s="1"/>
      <c r="D155" s="1"/>
      <c r="E155" s="1"/>
      <c r="F155" s="1"/>
      <c r="G155" s="1"/>
      <c r="H155" s="1"/>
      <c r="I155" s="27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4.25" customHeight="1" x14ac:dyDescent="0.35">
      <c r="A156" s="21"/>
      <c r="B156" s="1"/>
      <c r="C156" s="1"/>
      <c r="D156" s="1"/>
      <c r="E156" s="1"/>
      <c r="F156" s="1"/>
      <c r="G156" s="1"/>
      <c r="H156" s="1"/>
      <c r="I156" s="27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4.25" customHeight="1" x14ac:dyDescent="0.35">
      <c r="A157" s="21"/>
      <c r="B157" s="1"/>
      <c r="C157" s="1"/>
      <c r="D157" s="1"/>
      <c r="E157" s="1"/>
      <c r="F157" s="1"/>
      <c r="G157" s="1"/>
      <c r="H157" s="1"/>
      <c r="I157" s="27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4.25" customHeight="1" x14ac:dyDescent="0.35">
      <c r="A158" s="21"/>
      <c r="B158" s="1"/>
      <c r="C158" s="1"/>
      <c r="D158" s="1"/>
      <c r="E158" s="1"/>
      <c r="F158" s="1"/>
      <c r="G158" s="1"/>
      <c r="H158" s="1"/>
      <c r="I158" s="27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4.25" customHeight="1" x14ac:dyDescent="0.35">
      <c r="A159" s="21"/>
      <c r="B159" s="1"/>
      <c r="C159" s="1"/>
      <c r="D159" s="1"/>
      <c r="E159" s="1"/>
      <c r="F159" s="1"/>
      <c r="G159" s="1"/>
      <c r="H159" s="1"/>
      <c r="I159" s="27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4.25" customHeight="1" x14ac:dyDescent="0.35">
      <c r="A160" s="21"/>
      <c r="B160" s="1"/>
      <c r="C160" s="1"/>
      <c r="D160" s="1"/>
      <c r="E160" s="1"/>
      <c r="F160" s="1"/>
      <c r="G160" s="1"/>
      <c r="H160" s="1"/>
      <c r="I160" s="27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4.25" customHeight="1" x14ac:dyDescent="0.35">
      <c r="A161" s="21"/>
      <c r="B161" s="1"/>
      <c r="C161" s="1"/>
      <c r="D161" s="1"/>
      <c r="E161" s="1"/>
      <c r="F161" s="1"/>
      <c r="G161" s="1"/>
      <c r="H161" s="1"/>
      <c r="I161" s="27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4.25" customHeight="1" x14ac:dyDescent="0.35">
      <c r="A162" s="21"/>
      <c r="B162" s="1"/>
      <c r="C162" s="1"/>
      <c r="D162" s="1"/>
      <c r="E162" s="1"/>
      <c r="F162" s="1"/>
      <c r="G162" s="1"/>
      <c r="H162" s="1"/>
      <c r="I162" s="27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4.25" customHeight="1" x14ac:dyDescent="0.35">
      <c r="A163" s="21"/>
      <c r="B163" s="1"/>
      <c r="C163" s="1"/>
      <c r="D163" s="1"/>
      <c r="E163" s="1"/>
      <c r="F163" s="1"/>
      <c r="G163" s="1"/>
      <c r="H163" s="1"/>
      <c r="I163" s="27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4.25" customHeight="1" x14ac:dyDescent="0.35">
      <c r="A164" s="21"/>
      <c r="B164" s="1"/>
      <c r="C164" s="1"/>
      <c r="D164" s="1"/>
      <c r="E164" s="1"/>
      <c r="F164" s="1"/>
      <c r="G164" s="1"/>
      <c r="H164" s="1"/>
      <c r="I164" s="27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4.25" customHeight="1" x14ac:dyDescent="0.35">
      <c r="A165" s="21"/>
      <c r="B165" s="1"/>
      <c r="C165" s="1"/>
      <c r="D165" s="1"/>
      <c r="E165" s="1"/>
      <c r="F165" s="1"/>
      <c r="G165" s="1"/>
      <c r="H165" s="1"/>
      <c r="I165" s="27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4.25" customHeight="1" x14ac:dyDescent="0.35">
      <c r="A166" s="21"/>
      <c r="B166" s="1"/>
      <c r="C166" s="1"/>
      <c r="D166" s="1"/>
      <c r="E166" s="1"/>
      <c r="F166" s="1"/>
      <c r="G166" s="1"/>
      <c r="H166" s="1"/>
      <c r="I166" s="27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4.25" customHeight="1" x14ac:dyDescent="0.35">
      <c r="A167" s="21"/>
      <c r="B167" s="1"/>
      <c r="C167" s="1"/>
      <c r="D167" s="1"/>
      <c r="E167" s="1"/>
      <c r="F167" s="1"/>
      <c r="G167" s="1"/>
      <c r="H167" s="1"/>
      <c r="I167" s="27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4.25" customHeight="1" x14ac:dyDescent="0.35">
      <c r="A168" s="21"/>
      <c r="B168" s="1"/>
      <c r="C168" s="1"/>
      <c r="D168" s="1"/>
      <c r="E168" s="1"/>
      <c r="F168" s="1"/>
      <c r="G168" s="1"/>
      <c r="H168" s="1"/>
      <c r="I168" s="27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4.25" customHeight="1" x14ac:dyDescent="0.35">
      <c r="A169" s="21"/>
      <c r="B169" s="1"/>
      <c r="C169" s="1"/>
      <c r="D169" s="1"/>
      <c r="E169" s="1"/>
      <c r="F169" s="1"/>
      <c r="G169" s="1"/>
      <c r="H169" s="1"/>
      <c r="I169" s="27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4.25" customHeight="1" x14ac:dyDescent="0.35">
      <c r="A170" s="21"/>
      <c r="B170" s="1"/>
      <c r="C170" s="1"/>
      <c r="D170" s="1"/>
      <c r="E170" s="1"/>
      <c r="F170" s="1"/>
      <c r="G170" s="1"/>
      <c r="H170" s="1"/>
      <c r="I170" s="27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4.25" customHeight="1" x14ac:dyDescent="0.35">
      <c r="A171" s="21"/>
      <c r="B171" s="1"/>
      <c r="C171" s="1"/>
      <c r="D171" s="1"/>
      <c r="E171" s="1"/>
      <c r="F171" s="1"/>
      <c r="G171" s="1"/>
      <c r="H171" s="1"/>
      <c r="I171" s="27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4.25" customHeight="1" x14ac:dyDescent="0.35">
      <c r="A172" s="21"/>
      <c r="B172" s="1"/>
      <c r="C172" s="1"/>
      <c r="D172" s="1"/>
      <c r="E172" s="1"/>
      <c r="F172" s="1"/>
      <c r="G172" s="1"/>
      <c r="H172" s="1"/>
      <c r="I172" s="27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4.25" customHeight="1" x14ac:dyDescent="0.35">
      <c r="A173" s="21"/>
      <c r="B173" s="1"/>
      <c r="C173" s="1"/>
      <c r="D173" s="1"/>
      <c r="E173" s="1"/>
      <c r="F173" s="1"/>
      <c r="G173" s="1"/>
      <c r="H173" s="1"/>
      <c r="I173" s="27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4.25" customHeight="1" x14ac:dyDescent="0.35">
      <c r="A174" s="21"/>
      <c r="B174" s="1"/>
      <c r="C174" s="1"/>
      <c r="D174" s="1"/>
      <c r="E174" s="1"/>
      <c r="F174" s="1"/>
      <c r="G174" s="1"/>
      <c r="H174" s="1"/>
      <c r="I174" s="27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4.25" customHeight="1" x14ac:dyDescent="0.35">
      <c r="A175" s="21"/>
      <c r="B175" s="1"/>
      <c r="C175" s="1"/>
      <c r="D175" s="1"/>
      <c r="E175" s="1"/>
      <c r="F175" s="1"/>
      <c r="G175" s="1"/>
      <c r="H175" s="1"/>
      <c r="I175" s="27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4.25" customHeight="1" x14ac:dyDescent="0.35">
      <c r="A176" s="21"/>
      <c r="B176" s="1"/>
      <c r="C176" s="1"/>
      <c r="D176" s="1"/>
      <c r="E176" s="1"/>
      <c r="F176" s="1"/>
      <c r="G176" s="1"/>
      <c r="H176" s="1"/>
      <c r="I176" s="27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4.25" customHeight="1" x14ac:dyDescent="0.35">
      <c r="A177" s="21"/>
      <c r="B177" s="1"/>
      <c r="C177" s="1"/>
      <c r="D177" s="1"/>
      <c r="E177" s="1"/>
      <c r="F177" s="1"/>
      <c r="G177" s="1"/>
      <c r="H177" s="1"/>
      <c r="I177" s="27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4.25" customHeight="1" x14ac:dyDescent="0.35">
      <c r="A178" s="21"/>
      <c r="B178" s="1"/>
      <c r="C178" s="1"/>
      <c r="D178" s="1"/>
      <c r="E178" s="1"/>
      <c r="F178" s="1"/>
      <c r="G178" s="1"/>
      <c r="H178" s="1"/>
      <c r="I178" s="27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4.25" customHeight="1" x14ac:dyDescent="0.35">
      <c r="A179" s="21"/>
      <c r="B179" s="1"/>
      <c r="C179" s="1"/>
      <c r="D179" s="1"/>
      <c r="E179" s="1"/>
      <c r="F179" s="1"/>
      <c r="G179" s="1"/>
      <c r="H179" s="1"/>
      <c r="I179" s="27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4.25" customHeight="1" x14ac:dyDescent="0.35">
      <c r="A180" s="21"/>
      <c r="B180" s="1"/>
      <c r="C180" s="1"/>
      <c r="D180" s="1"/>
      <c r="E180" s="1"/>
      <c r="F180" s="1"/>
      <c r="G180" s="1"/>
      <c r="H180" s="1"/>
      <c r="I180" s="27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4.25" customHeight="1" x14ac:dyDescent="0.35">
      <c r="A181" s="21"/>
      <c r="B181" s="1"/>
      <c r="C181" s="1"/>
      <c r="D181" s="1"/>
      <c r="E181" s="1"/>
      <c r="F181" s="1"/>
      <c r="G181" s="1"/>
      <c r="H181" s="1"/>
      <c r="I181" s="27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4.25" customHeight="1" x14ac:dyDescent="0.35">
      <c r="A182" s="21"/>
      <c r="B182" s="1"/>
      <c r="C182" s="1"/>
      <c r="D182" s="1"/>
      <c r="E182" s="1"/>
      <c r="F182" s="1"/>
      <c r="G182" s="1"/>
      <c r="H182" s="1"/>
      <c r="I182" s="27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4.25" customHeight="1" x14ac:dyDescent="0.35">
      <c r="A183" s="21"/>
      <c r="B183" s="1"/>
      <c r="C183" s="1"/>
      <c r="D183" s="1"/>
      <c r="E183" s="1"/>
      <c r="F183" s="1"/>
      <c r="G183" s="1"/>
      <c r="H183" s="1"/>
      <c r="I183" s="27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4.25" customHeight="1" x14ac:dyDescent="0.35">
      <c r="A184" s="21"/>
      <c r="B184" s="1"/>
      <c r="C184" s="1"/>
      <c r="D184" s="1"/>
      <c r="E184" s="1"/>
      <c r="F184" s="1"/>
      <c r="G184" s="1"/>
      <c r="H184" s="1"/>
      <c r="I184" s="27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4.25" customHeight="1" x14ac:dyDescent="0.35">
      <c r="A185" s="21"/>
      <c r="B185" s="1"/>
      <c r="C185" s="1"/>
      <c r="D185" s="1"/>
      <c r="E185" s="1"/>
      <c r="F185" s="1"/>
      <c r="G185" s="1"/>
      <c r="H185" s="1"/>
      <c r="I185" s="27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4.25" customHeight="1" x14ac:dyDescent="0.35">
      <c r="A186" s="21"/>
      <c r="B186" s="1"/>
      <c r="C186" s="1"/>
      <c r="D186" s="1"/>
      <c r="E186" s="1"/>
      <c r="F186" s="1"/>
      <c r="G186" s="1"/>
      <c r="H186" s="1"/>
      <c r="I186" s="27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4.25" customHeight="1" x14ac:dyDescent="0.35">
      <c r="A187" s="21"/>
      <c r="B187" s="1"/>
      <c r="C187" s="1"/>
      <c r="D187" s="1"/>
      <c r="E187" s="1"/>
      <c r="F187" s="1"/>
      <c r="G187" s="1"/>
      <c r="H187" s="1"/>
      <c r="I187" s="27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4.25" customHeight="1" x14ac:dyDescent="0.35">
      <c r="A188" s="21"/>
      <c r="B188" s="1"/>
      <c r="C188" s="1"/>
      <c r="D188" s="1"/>
      <c r="E188" s="1"/>
      <c r="F188" s="1"/>
      <c r="G188" s="1"/>
      <c r="H188" s="1"/>
      <c r="I188" s="27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4.25" customHeight="1" x14ac:dyDescent="0.35">
      <c r="A189" s="21"/>
      <c r="B189" s="1"/>
      <c r="C189" s="1"/>
      <c r="D189" s="1"/>
      <c r="E189" s="1"/>
      <c r="F189" s="1"/>
      <c r="G189" s="1"/>
      <c r="H189" s="1"/>
      <c r="I189" s="27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4.25" customHeight="1" x14ac:dyDescent="0.35">
      <c r="A190" s="21"/>
      <c r="B190" s="1"/>
      <c r="C190" s="1"/>
      <c r="D190" s="1"/>
      <c r="E190" s="1"/>
      <c r="F190" s="1"/>
      <c r="G190" s="1"/>
      <c r="H190" s="1"/>
      <c r="I190" s="27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4.25" customHeight="1" x14ac:dyDescent="0.35">
      <c r="A191" s="21"/>
      <c r="B191" s="1"/>
      <c r="C191" s="1"/>
      <c r="D191" s="1"/>
      <c r="E191" s="1"/>
      <c r="F191" s="1"/>
      <c r="G191" s="1"/>
      <c r="H191" s="1"/>
      <c r="I191" s="27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4.25" customHeight="1" x14ac:dyDescent="0.35">
      <c r="A192" s="21"/>
      <c r="B192" s="1"/>
      <c r="C192" s="1"/>
      <c r="D192" s="1"/>
      <c r="E192" s="1"/>
      <c r="F192" s="1"/>
      <c r="G192" s="1"/>
      <c r="H192" s="1"/>
      <c r="I192" s="27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4.25" customHeight="1" x14ac:dyDescent="0.35">
      <c r="A193" s="21"/>
      <c r="B193" s="1"/>
      <c r="C193" s="1"/>
      <c r="D193" s="1"/>
      <c r="E193" s="1"/>
      <c r="F193" s="1"/>
      <c r="G193" s="1"/>
      <c r="H193" s="1"/>
      <c r="I193" s="27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4.25" customHeight="1" x14ac:dyDescent="0.35">
      <c r="A194" s="21"/>
      <c r="B194" s="1"/>
      <c r="C194" s="1"/>
      <c r="D194" s="1"/>
      <c r="E194" s="1"/>
      <c r="F194" s="1"/>
      <c r="G194" s="1"/>
      <c r="H194" s="1"/>
      <c r="I194" s="27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4.25" customHeight="1" x14ac:dyDescent="0.35">
      <c r="A195" s="21"/>
      <c r="B195" s="1"/>
      <c r="C195" s="1"/>
      <c r="D195" s="1"/>
      <c r="E195" s="1"/>
      <c r="F195" s="1"/>
      <c r="G195" s="1"/>
      <c r="H195" s="1"/>
      <c r="I195" s="27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4.25" customHeight="1" x14ac:dyDescent="0.35">
      <c r="A196" s="21"/>
      <c r="B196" s="1"/>
      <c r="C196" s="1"/>
      <c r="D196" s="1"/>
      <c r="E196" s="1"/>
      <c r="F196" s="1"/>
      <c r="G196" s="1"/>
      <c r="H196" s="1"/>
      <c r="I196" s="27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4.25" customHeight="1" x14ac:dyDescent="0.35">
      <c r="A197" s="21"/>
      <c r="B197" s="1"/>
      <c r="C197" s="1"/>
      <c r="D197" s="1"/>
      <c r="E197" s="1"/>
      <c r="F197" s="1"/>
      <c r="G197" s="1"/>
      <c r="H197" s="1"/>
      <c r="I197" s="27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4.25" customHeight="1" x14ac:dyDescent="0.35">
      <c r="A198" s="21"/>
      <c r="B198" s="1"/>
      <c r="C198" s="1"/>
      <c r="D198" s="1"/>
      <c r="E198" s="1"/>
      <c r="F198" s="1"/>
      <c r="G198" s="1"/>
      <c r="H198" s="1"/>
      <c r="I198" s="27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4.25" customHeight="1" x14ac:dyDescent="0.35">
      <c r="A199" s="21"/>
      <c r="B199" s="1"/>
      <c r="C199" s="1"/>
      <c r="D199" s="1"/>
      <c r="E199" s="1"/>
      <c r="F199" s="1"/>
      <c r="G199" s="1"/>
      <c r="H199" s="1"/>
      <c r="I199" s="27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4.25" customHeight="1" x14ac:dyDescent="0.35">
      <c r="A200" s="21"/>
      <c r="B200" s="1"/>
      <c r="C200" s="1"/>
      <c r="D200" s="1"/>
      <c r="E200" s="1"/>
      <c r="F200" s="1"/>
      <c r="G200" s="1"/>
      <c r="H200" s="1"/>
      <c r="I200" s="27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4.25" customHeight="1" x14ac:dyDescent="0.35">
      <c r="A201" s="21"/>
      <c r="B201" s="1"/>
      <c r="C201" s="1"/>
      <c r="D201" s="1"/>
      <c r="E201" s="1"/>
      <c r="F201" s="1"/>
      <c r="G201" s="1"/>
      <c r="H201" s="1"/>
      <c r="I201" s="27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4.25" customHeight="1" x14ac:dyDescent="0.35">
      <c r="A202" s="21"/>
      <c r="B202" s="1"/>
      <c r="C202" s="1"/>
      <c r="D202" s="1"/>
      <c r="E202" s="1"/>
      <c r="F202" s="1"/>
      <c r="G202" s="1"/>
      <c r="H202" s="1"/>
      <c r="I202" s="27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4.25" customHeight="1" x14ac:dyDescent="0.35">
      <c r="A203" s="21"/>
      <c r="B203" s="1"/>
      <c r="C203" s="1"/>
      <c r="D203" s="1"/>
      <c r="E203" s="1"/>
      <c r="F203" s="1"/>
      <c r="G203" s="1"/>
      <c r="H203" s="1"/>
      <c r="I203" s="27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4.25" customHeight="1" x14ac:dyDescent="0.35">
      <c r="A204" s="21"/>
      <c r="B204" s="1"/>
      <c r="C204" s="1"/>
      <c r="D204" s="1"/>
      <c r="E204" s="1"/>
      <c r="F204" s="1"/>
      <c r="G204" s="1"/>
      <c r="H204" s="1"/>
      <c r="I204" s="27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4.25" customHeight="1" x14ac:dyDescent="0.35">
      <c r="A205" s="21"/>
      <c r="B205" s="1"/>
      <c r="C205" s="1"/>
      <c r="D205" s="1"/>
      <c r="E205" s="1"/>
      <c r="F205" s="1"/>
      <c r="G205" s="1"/>
      <c r="H205" s="1"/>
      <c r="I205" s="27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4.25" customHeight="1" x14ac:dyDescent="0.35">
      <c r="A206" s="21"/>
      <c r="B206" s="1"/>
      <c r="C206" s="1"/>
      <c r="D206" s="1"/>
      <c r="E206" s="1"/>
      <c r="F206" s="1"/>
      <c r="G206" s="1"/>
      <c r="H206" s="1"/>
      <c r="I206" s="27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4.25" customHeight="1" x14ac:dyDescent="0.35">
      <c r="A207" s="21"/>
      <c r="B207" s="1"/>
      <c r="C207" s="1"/>
      <c r="D207" s="1"/>
      <c r="E207" s="1"/>
      <c r="F207" s="1"/>
      <c r="G207" s="1"/>
      <c r="H207" s="1"/>
      <c r="I207" s="27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4.25" customHeight="1" x14ac:dyDescent="0.35">
      <c r="A208" s="21"/>
      <c r="B208" s="1"/>
      <c r="C208" s="1"/>
      <c r="D208" s="1"/>
      <c r="E208" s="1"/>
      <c r="F208" s="1"/>
      <c r="G208" s="1"/>
      <c r="H208" s="1"/>
      <c r="I208" s="27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4.25" customHeight="1" x14ac:dyDescent="0.35">
      <c r="A209" s="21"/>
      <c r="B209" s="1"/>
      <c r="C209" s="1"/>
      <c r="D209" s="1"/>
      <c r="E209" s="1"/>
      <c r="F209" s="1"/>
      <c r="G209" s="1"/>
      <c r="H209" s="1"/>
      <c r="I209" s="27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4.25" customHeight="1" x14ac:dyDescent="0.35">
      <c r="A210" s="21"/>
      <c r="B210" s="1"/>
      <c r="C210" s="1"/>
      <c r="D210" s="1"/>
      <c r="E210" s="1"/>
      <c r="F210" s="1"/>
      <c r="G210" s="1"/>
      <c r="H210" s="1"/>
      <c r="I210" s="27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4.25" customHeight="1" x14ac:dyDescent="0.35">
      <c r="A211" s="21"/>
      <c r="B211" s="1"/>
      <c r="C211" s="1"/>
      <c r="D211" s="1"/>
      <c r="E211" s="1"/>
      <c r="F211" s="1"/>
      <c r="G211" s="1"/>
      <c r="H211" s="1"/>
      <c r="I211" s="27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4.25" customHeight="1" x14ac:dyDescent="0.35">
      <c r="A212" s="21"/>
      <c r="B212" s="1"/>
      <c r="C212" s="1"/>
      <c r="D212" s="1"/>
      <c r="E212" s="1"/>
      <c r="F212" s="1"/>
      <c r="G212" s="1"/>
      <c r="H212" s="1"/>
      <c r="I212" s="27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4.25" customHeight="1" x14ac:dyDescent="0.35">
      <c r="A213" s="21"/>
      <c r="B213" s="1"/>
      <c r="C213" s="1"/>
      <c r="D213" s="1"/>
      <c r="E213" s="1"/>
      <c r="F213" s="1"/>
      <c r="G213" s="1"/>
      <c r="H213" s="1"/>
      <c r="I213" s="27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4.25" customHeight="1" x14ac:dyDescent="0.35">
      <c r="A214" s="21"/>
      <c r="B214" s="1"/>
      <c r="C214" s="1"/>
      <c r="D214" s="1"/>
      <c r="E214" s="1"/>
      <c r="F214" s="1"/>
      <c r="G214" s="1"/>
      <c r="H214" s="1"/>
      <c r="I214" s="27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4.25" customHeight="1" x14ac:dyDescent="0.35">
      <c r="A215" s="21"/>
      <c r="B215" s="1"/>
      <c r="C215" s="1"/>
      <c r="D215" s="1"/>
      <c r="E215" s="1"/>
      <c r="F215" s="1"/>
      <c r="G215" s="1"/>
      <c r="H215" s="1"/>
      <c r="I215" s="27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4.25" customHeight="1" x14ac:dyDescent="0.35">
      <c r="A216" s="21"/>
      <c r="B216" s="1"/>
      <c r="C216" s="1"/>
      <c r="D216" s="1"/>
      <c r="E216" s="1"/>
      <c r="F216" s="1"/>
      <c r="G216" s="1"/>
      <c r="H216" s="1"/>
      <c r="I216" s="27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4.25" customHeight="1" x14ac:dyDescent="0.35">
      <c r="A217" s="21"/>
      <c r="B217" s="1"/>
      <c r="C217" s="1"/>
      <c r="D217" s="1"/>
      <c r="E217" s="1"/>
      <c r="F217" s="1"/>
      <c r="G217" s="1"/>
      <c r="H217" s="1"/>
      <c r="I217" s="27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4.25" customHeight="1" x14ac:dyDescent="0.35">
      <c r="A218" s="21"/>
      <c r="B218" s="1"/>
      <c r="C218" s="1"/>
      <c r="D218" s="1"/>
      <c r="E218" s="1"/>
      <c r="F218" s="1"/>
      <c r="G218" s="1"/>
      <c r="H218" s="1"/>
      <c r="I218" s="27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4.25" customHeight="1" x14ac:dyDescent="0.35">
      <c r="A219" s="21"/>
      <c r="B219" s="1"/>
      <c r="C219" s="1"/>
      <c r="D219" s="1"/>
      <c r="E219" s="1"/>
      <c r="F219" s="1"/>
      <c r="G219" s="1"/>
      <c r="H219" s="1"/>
      <c r="I219" s="27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4.25" customHeight="1" x14ac:dyDescent="0.35">
      <c r="A220" s="21"/>
      <c r="B220" s="1"/>
      <c r="C220" s="1"/>
      <c r="D220" s="1"/>
      <c r="E220" s="1"/>
      <c r="F220" s="1"/>
      <c r="G220" s="1"/>
      <c r="H220" s="1"/>
      <c r="I220" s="27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4.25" customHeight="1" x14ac:dyDescent="0.35">
      <c r="A221" s="21"/>
      <c r="B221" s="1"/>
      <c r="C221" s="1"/>
      <c r="D221" s="1"/>
      <c r="E221" s="1"/>
      <c r="F221" s="1"/>
      <c r="G221" s="1"/>
      <c r="H221" s="1"/>
      <c r="I221" s="27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4.25" customHeight="1" x14ac:dyDescent="0.35">
      <c r="A222" s="21"/>
      <c r="B222" s="1"/>
      <c r="C222" s="1"/>
      <c r="D222" s="1"/>
      <c r="E222" s="1"/>
      <c r="F222" s="1"/>
      <c r="G222" s="1"/>
      <c r="H222" s="1"/>
      <c r="I222" s="27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4.25" customHeight="1" x14ac:dyDescent="0.35">
      <c r="A223" s="21"/>
      <c r="B223" s="1"/>
      <c r="C223" s="1"/>
      <c r="D223" s="1"/>
      <c r="E223" s="1"/>
      <c r="F223" s="1"/>
      <c r="G223" s="1"/>
      <c r="H223" s="1"/>
      <c r="I223" s="27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4.25" customHeight="1" x14ac:dyDescent="0.35">
      <c r="A224" s="21"/>
      <c r="B224" s="1"/>
      <c r="C224" s="1"/>
      <c r="D224" s="1"/>
      <c r="E224" s="1"/>
      <c r="F224" s="1"/>
      <c r="G224" s="1"/>
      <c r="H224" s="1"/>
      <c r="I224" s="27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4.25" customHeight="1" x14ac:dyDescent="0.35">
      <c r="A225" s="21"/>
      <c r="B225" s="1"/>
      <c r="C225" s="1"/>
      <c r="D225" s="1"/>
      <c r="E225" s="1"/>
      <c r="F225" s="1"/>
      <c r="G225" s="1"/>
      <c r="H225" s="1"/>
      <c r="I225" s="27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4.25" customHeight="1" x14ac:dyDescent="0.35">
      <c r="A226" s="21"/>
      <c r="B226" s="1"/>
      <c r="C226" s="1"/>
      <c r="D226" s="1"/>
      <c r="E226" s="1"/>
      <c r="F226" s="1"/>
      <c r="G226" s="1"/>
      <c r="H226" s="1"/>
      <c r="I226" s="27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4.25" customHeight="1" x14ac:dyDescent="0.35">
      <c r="A227" s="21"/>
      <c r="B227" s="1"/>
      <c r="C227" s="1"/>
      <c r="D227" s="1"/>
      <c r="E227" s="1"/>
      <c r="F227" s="1"/>
      <c r="G227" s="1"/>
      <c r="H227" s="1"/>
      <c r="I227" s="27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4.25" customHeight="1" x14ac:dyDescent="0.35">
      <c r="A228" s="21"/>
      <c r="B228" s="1"/>
      <c r="C228" s="1"/>
      <c r="D228" s="1"/>
      <c r="E228" s="1"/>
      <c r="F228" s="1"/>
      <c r="G228" s="1"/>
      <c r="H228" s="1"/>
      <c r="I228" s="27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4.25" customHeight="1" x14ac:dyDescent="0.35">
      <c r="A229" s="21"/>
      <c r="B229" s="1"/>
      <c r="C229" s="1"/>
      <c r="D229" s="1"/>
      <c r="E229" s="1"/>
      <c r="F229" s="1"/>
      <c r="G229" s="1"/>
      <c r="H229" s="1"/>
      <c r="I229" s="27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4.25" customHeight="1" x14ac:dyDescent="0.35">
      <c r="A230" s="21"/>
      <c r="B230" s="1"/>
      <c r="C230" s="1"/>
      <c r="D230" s="1"/>
      <c r="E230" s="1"/>
      <c r="F230" s="1"/>
      <c r="G230" s="1"/>
      <c r="H230" s="1"/>
      <c r="I230" s="27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4.25" customHeight="1" x14ac:dyDescent="0.35">
      <c r="A231" s="21"/>
      <c r="B231" s="1"/>
      <c r="C231" s="1"/>
      <c r="D231" s="1"/>
      <c r="E231" s="1"/>
      <c r="F231" s="1"/>
      <c r="G231" s="1"/>
      <c r="H231" s="1"/>
      <c r="I231" s="27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4.25" customHeight="1" x14ac:dyDescent="0.35">
      <c r="A232" s="21"/>
      <c r="B232" s="1"/>
      <c r="C232" s="1"/>
      <c r="D232" s="1"/>
      <c r="E232" s="1"/>
      <c r="F232" s="1"/>
      <c r="G232" s="1"/>
      <c r="H232" s="1"/>
      <c r="I232" s="27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4.25" customHeight="1" x14ac:dyDescent="0.35">
      <c r="A233" s="21"/>
      <c r="B233" s="1"/>
      <c r="C233" s="1"/>
      <c r="D233" s="1"/>
      <c r="E233" s="1"/>
      <c r="F233" s="1"/>
      <c r="G233" s="1"/>
      <c r="H233" s="1"/>
      <c r="I233" s="27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4.25" customHeight="1" x14ac:dyDescent="0.35">
      <c r="A234" s="21"/>
      <c r="B234" s="1"/>
      <c r="C234" s="1"/>
      <c r="D234" s="1"/>
      <c r="E234" s="1"/>
      <c r="F234" s="1"/>
      <c r="G234" s="1"/>
      <c r="H234" s="1"/>
      <c r="I234" s="27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4.25" customHeight="1" x14ac:dyDescent="0.35">
      <c r="A235" s="21"/>
      <c r="B235" s="1"/>
      <c r="C235" s="1"/>
      <c r="D235" s="1"/>
      <c r="E235" s="1"/>
      <c r="F235" s="1"/>
      <c r="G235" s="1"/>
      <c r="H235" s="1"/>
      <c r="I235" s="27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4.25" customHeight="1" x14ac:dyDescent="0.35">
      <c r="A236" s="21"/>
      <c r="B236" s="1"/>
      <c r="C236" s="1"/>
      <c r="D236" s="1"/>
      <c r="E236" s="1"/>
      <c r="F236" s="1"/>
      <c r="G236" s="1"/>
      <c r="H236" s="1"/>
      <c r="I236" s="27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4.25" customHeight="1" x14ac:dyDescent="0.35">
      <c r="A237" s="21"/>
      <c r="B237" s="1"/>
      <c r="C237" s="1"/>
      <c r="D237" s="1"/>
      <c r="E237" s="1"/>
      <c r="F237" s="1"/>
      <c r="G237" s="1"/>
      <c r="H237" s="1"/>
      <c r="I237" s="27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4.25" customHeight="1" x14ac:dyDescent="0.35">
      <c r="A238" s="21"/>
      <c r="B238" s="1"/>
      <c r="C238" s="1"/>
      <c r="D238" s="1"/>
      <c r="E238" s="1"/>
      <c r="F238" s="1"/>
      <c r="G238" s="1"/>
      <c r="H238" s="1"/>
      <c r="I238" s="27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4.25" customHeight="1" x14ac:dyDescent="0.35">
      <c r="A239" s="21"/>
      <c r="B239" s="1"/>
      <c r="C239" s="1"/>
      <c r="D239" s="1"/>
      <c r="E239" s="1"/>
      <c r="F239" s="1"/>
      <c r="G239" s="1"/>
      <c r="H239" s="1"/>
      <c r="I239" s="27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4.25" customHeight="1" x14ac:dyDescent="0.35">
      <c r="A240" s="21"/>
      <c r="B240" s="1"/>
      <c r="C240" s="1"/>
      <c r="D240" s="1"/>
      <c r="E240" s="1"/>
      <c r="F240" s="1"/>
      <c r="G240" s="1"/>
      <c r="H240" s="1"/>
      <c r="I240" s="27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4.25" customHeight="1" x14ac:dyDescent="0.35">
      <c r="A241" s="21"/>
      <c r="B241" s="1"/>
      <c r="C241" s="1"/>
      <c r="D241" s="1"/>
      <c r="E241" s="1"/>
      <c r="F241" s="1"/>
      <c r="G241" s="1"/>
      <c r="H241" s="1"/>
      <c r="I241" s="27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4.25" customHeight="1" x14ac:dyDescent="0.35">
      <c r="A242" s="21"/>
      <c r="B242" s="1"/>
      <c r="C242" s="1"/>
      <c r="D242" s="1"/>
      <c r="E242" s="1"/>
      <c r="F242" s="1"/>
      <c r="G242" s="1"/>
      <c r="H242" s="1"/>
      <c r="I242" s="27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4.25" customHeight="1" x14ac:dyDescent="0.35">
      <c r="A243" s="21"/>
      <c r="B243" s="1"/>
      <c r="C243" s="1"/>
      <c r="D243" s="1"/>
      <c r="E243" s="1"/>
      <c r="F243" s="1"/>
      <c r="G243" s="1"/>
      <c r="H243" s="1"/>
      <c r="I243" s="27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4.25" customHeight="1" x14ac:dyDescent="0.35">
      <c r="A244" s="21"/>
      <c r="B244" s="1"/>
      <c r="C244" s="1"/>
      <c r="D244" s="1"/>
      <c r="E244" s="1"/>
      <c r="F244" s="1"/>
      <c r="G244" s="1"/>
      <c r="H244" s="1"/>
      <c r="I244" s="27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4.25" customHeight="1" x14ac:dyDescent="0.35">
      <c r="A245" s="21"/>
      <c r="B245" s="1"/>
      <c r="C245" s="1"/>
      <c r="D245" s="1"/>
      <c r="E245" s="1"/>
      <c r="F245" s="1"/>
      <c r="G245" s="1"/>
      <c r="H245" s="1"/>
      <c r="I245" s="27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4.25" customHeight="1" x14ac:dyDescent="0.35">
      <c r="A246" s="21"/>
      <c r="B246" s="1"/>
      <c r="C246" s="1"/>
      <c r="D246" s="1"/>
      <c r="E246" s="1"/>
      <c r="F246" s="1"/>
      <c r="G246" s="1"/>
      <c r="H246" s="1"/>
      <c r="I246" s="27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4.25" customHeight="1" x14ac:dyDescent="0.35">
      <c r="A247" s="21"/>
      <c r="B247" s="1"/>
      <c r="C247" s="1"/>
      <c r="D247" s="1"/>
      <c r="E247" s="1"/>
      <c r="F247" s="1"/>
      <c r="G247" s="1"/>
      <c r="H247" s="1"/>
      <c r="I247" s="27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4.25" customHeight="1" x14ac:dyDescent="0.35">
      <c r="A248" s="21"/>
      <c r="B248" s="1"/>
      <c r="C248" s="1"/>
      <c r="D248" s="1"/>
      <c r="E248" s="1"/>
      <c r="F248" s="1"/>
      <c r="G248" s="1"/>
      <c r="H248" s="1"/>
      <c r="I248" s="27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4.25" customHeight="1" x14ac:dyDescent="0.35">
      <c r="A249" s="21"/>
      <c r="B249" s="1"/>
      <c r="C249" s="1"/>
      <c r="D249" s="1"/>
      <c r="E249" s="1"/>
      <c r="F249" s="1"/>
      <c r="G249" s="1"/>
      <c r="H249" s="1"/>
      <c r="I249" s="27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4.25" customHeight="1" x14ac:dyDescent="0.35">
      <c r="A250" s="21"/>
      <c r="B250" s="1"/>
      <c r="C250" s="1"/>
      <c r="D250" s="1"/>
      <c r="E250" s="1"/>
      <c r="F250" s="1"/>
      <c r="G250" s="1"/>
      <c r="H250" s="1"/>
      <c r="I250" s="27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4.25" customHeight="1" x14ac:dyDescent="0.35">
      <c r="A251" s="21"/>
      <c r="B251" s="1"/>
      <c r="C251" s="1"/>
      <c r="D251" s="1"/>
      <c r="E251" s="1"/>
      <c r="F251" s="1"/>
      <c r="G251" s="1"/>
      <c r="H251" s="1"/>
      <c r="I251" s="27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4.25" customHeight="1" x14ac:dyDescent="0.35">
      <c r="A252" s="21"/>
      <c r="B252" s="1"/>
      <c r="C252" s="1"/>
      <c r="D252" s="1"/>
      <c r="E252" s="1"/>
      <c r="F252" s="1"/>
      <c r="G252" s="1"/>
      <c r="H252" s="1"/>
      <c r="I252" s="27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4.25" customHeight="1" x14ac:dyDescent="0.35">
      <c r="A253" s="21"/>
      <c r="B253" s="1"/>
      <c r="C253" s="1"/>
      <c r="D253" s="1"/>
      <c r="E253" s="1"/>
      <c r="F253" s="1"/>
      <c r="G253" s="1"/>
      <c r="H253" s="1"/>
      <c r="I253" s="27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4.25" customHeight="1" x14ac:dyDescent="0.35">
      <c r="A254" s="21"/>
      <c r="B254" s="1"/>
      <c r="C254" s="1"/>
      <c r="D254" s="1"/>
      <c r="E254" s="1"/>
      <c r="F254" s="1"/>
      <c r="G254" s="1"/>
      <c r="H254" s="1"/>
      <c r="I254" s="27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4.25" customHeight="1" x14ac:dyDescent="0.35">
      <c r="A255" s="21"/>
      <c r="B255" s="1"/>
      <c r="C255" s="1"/>
      <c r="D255" s="1"/>
      <c r="E255" s="1"/>
      <c r="F255" s="1"/>
      <c r="G255" s="1"/>
      <c r="H255" s="1"/>
      <c r="I255" s="27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4.25" customHeight="1" x14ac:dyDescent="0.35">
      <c r="A256" s="21"/>
      <c r="B256" s="1"/>
      <c r="C256" s="1"/>
      <c r="D256" s="1"/>
      <c r="E256" s="1"/>
      <c r="F256" s="1"/>
      <c r="G256" s="1"/>
      <c r="H256" s="1"/>
      <c r="I256" s="27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4.25" customHeight="1" x14ac:dyDescent="0.35">
      <c r="A257" s="21"/>
      <c r="B257" s="1"/>
      <c r="C257" s="1"/>
      <c r="D257" s="1"/>
      <c r="E257" s="1"/>
      <c r="F257" s="1"/>
      <c r="G257" s="1"/>
      <c r="H257" s="1"/>
      <c r="I257" s="27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4.25" customHeight="1" x14ac:dyDescent="0.35">
      <c r="A258" s="21"/>
      <c r="B258" s="1"/>
      <c r="C258" s="1"/>
      <c r="D258" s="1"/>
      <c r="E258" s="1"/>
      <c r="F258" s="1"/>
      <c r="G258" s="1"/>
      <c r="H258" s="1"/>
      <c r="I258" s="27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4.25" customHeight="1" x14ac:dyDescent="0.35">
      <c r="A259" s="21"/>
      <c r="B259" s="1"/>
      <c r="C259" s="1"/>
      <c r="D259" s="1"/>
      <c r="E259" s="1"/>
      <c r="F259" s="1"/>
      <c r="G259" s="1"/>
      <c r="H259" s="1"/>
      <c r="I259" s="27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4.25" customHeight="1" x14ac:dyDescent="0.35">
      <c r="A260" s="21"/>
      <c r="B260" s="1"/>
      <c r="C260" s="1"/>
      <c r="D260" s="1"/>
      <c r="E260" s="1"/>
      <c r="F260" s="1"/>
      <c r="G260" s="1"/>
      <c r="H260" s="1"/>
      <c r="I260" s="27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4.25" customHeight="1" x14ac:dyDescent="0.35">
      <c r="A261" s="21"/>
      <c r="B261" s="1"/>
      <c r="C261" s="1"/>
      <c r="D261" s="1"/>
      <c r="E261" s="1"/>
      <c r="F261" s="1"/>
      <c r="G261" s="1"/>
      <c r="H261" s="1"/>
      <c r="I261" s="27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4.25" customHeight="1" x14ac:dyDescent="0.35">
      <c r="A262" s="21"/>
      <c r="B262" s="1"/>
      <c r="C262" s="1"/>
      <c r="D262" s="1"/>
      <c r="E262" s="1"/>
      <c r="F262" s="1"/>
      <c r="G262" s="1"/>
      <c r="H262" s="1"/>
      <c r="I262" s="27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4.25" customHeight="1" x14ac:dyDescent="0.35">
      <c r="A263" s="21"/>
      <c r="B263" s="1"/>
      <c r="C263" s="1"/>
      <c r="D263" s="1"/>
      <c r="E263" s="1"/>
      <c r="F263" s="1"/>
      <c r="G263" s="1"/>
      <c r="H263" s="1"/>
      <c r="I263" s="27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4.25" customHeight="1" x14ac:dyDescent="0.35">
      <c r="A264" s="21"/>
      <c r="B264" s="1"/>
      <c r="C264" s="1"/>
      <c r="D264" s="1"/>
      <c r="E264" s="1"/>
      <c r="F264" s="1"/>
      <c r="G264" s="1"/>
      <c r="H264" s="1"/>
      <c r="I264" s="27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4.25" customHeight="1" x14ac:dyDescent="0.35">
      <c r="A265" s="21"/>
      <c r="B265" s="1"/>
      <c r="C265" s="1"/>
      <c r="D265" s="1"/>
      <c r="E265" s="1"/>
      <c r="F265" s="1"/>
      <c r="G265" s="1"/>
      <c r="H265" s="1"/>
      <c r="I265" s="27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4.25" customHeight="1" x14ac:dyDescent="0.35">
      <c r="A266" s="21"/>
      <c r="B266" s="1"/>
      <c r="C266" s="1"/>
      <c r="D266" s="1"/>
      <c r="E266" s="1"/>
      <c r="F266" s="1"/>
      <c r="G266" s="1"/>
      <c r="H266" s="1"/>
      <c r="I266" s="27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4.25" customHeight="1" x14ac:dyDescent="0.35">
      <c r="A267" s="21"/>
      <c r="B267" s="1"/>
      <c r="C267" s="1"/>
      <c r="D267" s="1"/>
      <c r="E267" s="1"/>
      <c r="F267" s="1"/>
      <c r="G267" s="1"/>
      <c r="H267" s="1"/>
      <c r="I267" s="27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4.25" customHeight="1" x14ac:dyDescent="0.35">
      <c r="A268" s="21"/>
      <c r="B268" s="1"/>
      <c r="C268" s="1"/>
      <c r="D268" s="1"/>
      <c r="E268" s="1"/>
      <c r="F268" s="1"/>
      <c r="G268" s="1"/>
      <c r="H268" s="1"/>
      <c r="I268" s="27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4.25" customHeight="1" x14ac:dyDescent="0.35">
      <c r="A269" s="21"/>
      <c r="B269" s="1"/>
      <c r="C269" s="1"/>
      <c r="D269" s="1"/>
      <c r="E269" s="1"/>
      <c r="F269" s="1"/>
      <c r="G269" s="1"/>
      <c r="H269" s="1"/>
      <c r="I269" s="27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4.25" customHeight="1" x14ac:dyDescent="0.35">
      <c r="A270" s="21"/>
      <c r="B270" s="1"/>
      <c r="C270" s="1"/>
      <c r="D270" s="1"/>
      <c r="E270" s="1"/>
      <c r="F270" s="1"/>
      <c r="G270" s="1"/>
      <c r="H270" s="1"/>
      <c r="I270" s="27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4.25" customHeight="1" x14ac:dyDescent="0.35">
      <c r="A271" s="21"/>
      <c r="B271" s="1"/>
      <c r="C271" s="1"/>
      <c r="D271" s="1"/>
      <c r="E271" s="1"/>
      <c r="F271" s="1"/>
      <c r="G271" s="1"/>
      <c r="H271" s="1"/>
      <c r="I271" s="27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4.25" customHeight="1" x14ac:dyDescent="0.35">
      <c r="A272" s="21"/>
      <c r="B272" s="1"/>
      <c r="C272" s="1"/>
      <c r="D272" s="1"/>
      <c r="E272" s="1"/>
      <c r="F272" s="1"/>
      <c r="G272" s="1"/>
      <c r="H272" s="1"/>
      <c r="I272" s="27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4.25" customHeight="1" x14ac:dyDescent="0.35">
      <c r="A273" s="21"/>
      <c r="B273" s="1"/>
      <c r="C273" s="1"/>
      <c r="D273" s="1"/>
      <c r="E273" s="1"/>
      <c r="F273" s="1"/>
      <c r="G273" s="1"/>
      <c r="H273" s="1"/>
      <c r="I273" s="27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4.25" customHeight="1" x14ac:dyDescent="0.35">
      <c r="A274" s="21"/>
      <c r="B274" s="1"/>
      <c r="C274" s="1"/>
      <c r="D274" s="1"/>
      <c r="E274" s="1"/>
      <c r="F274" s="1"/>
      <c r="G274" s="1"/>
      <c r="H274" s="1"/>
      <c r="I274" s="27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4.25" customHeight="1" x14ac:dyDescent="0.35">
      <c r="A275" s="21"/>
      <c r="B275" s="1"/>
      <c r="C275" s="1"/>
      <c r="D275" s="1"/>
      <c r="E275" s="1"/>
      <c r="F275" s="1"/>
      <c r="G275" s="1"/>
      <c r="H275" s="1"/>
      <c r="I275" s="27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4.25" customHeight="1" x14ac:dyDescent="0.35">
      <c r="A276" s="21"/>
      <c r="B276" s="1"/>
      <c r="C276" s="1"/>
      <c r="D276" s="1"/>
      <c r="E276" s="1"/>
      <c r="F276" s="1"/>
      <c r="G276" s="1"/>
      <c r="H276" s="1"/>
      <c r="I276" s="27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4.25" customHeight="1" x14ac:dyDescent="0.35">
      <c r="A277" s="21"/>
      <c r="B277" s="1"/>
      <c r="C277" s="1"/>
      <c r="D277" s="1"/>
      <c r="E277" s="1"/>
      <c r="F277" s="1"/>
      <c r="G277" s="1"/>
      <c r="H277" s="1"/>
      <c r="I277" s="27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4.25" customHeight="1" x14ac:dyDescent="0.35">
      <c r="A278" s="21"/>
      <c r="B278" s="1"/>
      <c r="C278" s="1"/>
      <c r="D278" s="1"/>
      <c r="E278" s="1"/>
      <c r="F278" s="1"/>
      <c r="G278" s="1"/>
      <c r="H278" s="1"/>
      <c r="I278" s="27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4.25" customHeight="1" x14ac:dyDescent="0.35">
      <c r="A279" s="21"/>
      <c r="B279" s="1"/>
      <c r="C279" s="1"/>
      <c r="D279" s="1"/>
      <c r="E279" s="1"/>
      <c r="F279" s="1"/>
      <c r="G279" s="1"/>
      <c r="H279" s="1"/>
      <c r="I279" s="27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4.25" customHeight="1" x14ac:dyDescent="0.35">
      <c r="A280" s="21"/>
      <c r="B280" s="1"/>
      <c r="C280" s="1"/>
      <c r="D280" s="1"/>
      <c r="E280" s="1"/>
      <c r="F280" s="1"/>
      <c r="G280" s="1"/>
      <c r="H280" s="1"/>
      <c r="I280" s="27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4.25" customHeight="1" x14ac:dyDescent="0.35">
      <c r="A281" s="21"/>
      <c r="B281" s="1"/>
      <c r="C281" s="1"/>
      <c r="D281" s="1"/>
      <c r="E281" s="1"/>
      <c r="F281" s="1"/>
      <c r="G281" s="1"/>
      <c r="H281" s="1"/>
      <c r="I281" s="27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4.25" customHeight="1" x14ac:dyDescent="0.35">
      <c r="A282" s="21"/>
      <c r="B282" s="1"/>
      <c r="C282" s="1"/>
      <c r="D282" s="1"/>
      <c r="E282" s="1"/>
      <c r="F282" s="1"/>
      <c r="G282" s="1"/>
      <c r="H282" s="1"/>
      <c r="I282" s="27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4.25" customHeight="1" x14ac:dyDescent="0.35">
      <c r="A283" s="21"/>
      <c r="B283" s="1"/>
      <c r="C283" s="1"/>
      <c r="D283" s="1"/>
      <c r="E283" s="1"/>
      <c r="F283" s="1"/>
      <c r="G283" s="1"/>
      <c r="H283" s="1"/>
      <c r="I283" s="27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4.25" customHeight="1" x14ac:dyDescent="0.35">
      <c r="A284" s="21"/>
      <c r="B284" s="1"/>
      <c r="C284" s="1"/>
      <c r="D284" s="1"/>
      <c r="E284" s="1"/>
      <c r="F284" s="1"/>
      <c r="G284" s="1"/>
      <c r="H284" s="1"/>
      <c r="I284" s="27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4.25" customHeight="1" x14ac:dyDescent="0.35">
      <c r="A285" s="21"/>
      <c r="B285" s="1"/>
      <c r="C285" s="1"/>
      <c r="D285" s="1"/>
      <c r="E285" s="1"/>
      <c r="F285" s="1"/>
      <c r="G285" s="1"/>
      <c r="H285" s="1"/>
      <c r="I285" s="27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4.25" customHeight="1" x14ac:dyDescent="0.35">
      <c r="A286" s="21"/>
      <c r="B286" s="1"/>
      <c r="C286" s="1"/>
      <c r="D286" s="1"/>
      <c r="E286" s="1"/>
      <c r="F286" s="1"/>
      <c r="G286" s="1"/>
      <c r="H286" s="1"/>
      <c r="I286" s="27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4.25" customHeight="1" x14ac:dyDescent="0.35">
      <c r="A287" s="21"/>
      <c r="B287" s="1"/>
      <c r="C287" s="1"/>
      <c r="D287" s="1"/>
      <c r="E287" s="1"/>
      <c r="F287" s="1"/>
      <c r="G287" s="1"/>
      <c r="H287" s="1"/>
      <c r="I287" s="27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4.25" customHeight="1" x14ac:dyDescent="0.35">
      <c r="A288" s="21"/>
      <c r="B288" s="1"/>
      <c r="C288" s="1"/>
      <c r="D288" s="1"/>
      <c r="E288" s="1"/>
      <c r="F288" s="1"/>
      <c r="G288" s="1"/>
      <c r="H288" s="1"/>
      <c r="I288" s="27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4.25" customHeight="1" x14ac:dyDescent="0.35">
      <c r="A289" s="21"/>
      <c r="B289" s="1"/>
      <c r="C289" s="1"/>
      <c r="D289" s="1"/>
      <c r="E289" s="1"/>
      <c r="F289" s="1"/>
      <c r="G289" s="1"/>
      <c r="H289" s="1"/>
      <c r="I289" s="27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4.25" customHeight="1" x14ac:dyDescent="0.35">
      <c r="A290" s="21"/>
      <c r="B290" s="1"/>
      <c r="C290" s="1"/>
      <c r="D290" s="1"/>
      <c r="E290" s="1"/>
      <c r="F290" s="1"/>
      <c r="G290" s="1"/>
      <c r="H290" s="1"/>
      <c r="I290" s="27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4.25" customHeight="1" x14ac:dyDescent="0.35">
      <c r="A291" s="21"/>
      <c r="B291" s="1"/>
      <c r="C291" s="1"/>
      <c r="D291" s="1"/>
      <c r="E291" s="1"/>
      <c r="F291" s="1"/>
      <c r="G291" s="1"/>
      <c r="H291" s="1"/>
      <c r="I291" s="27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4.25" customHeight="1" x14ac:dyDescent="0.35">
      <c r="A292" s="21"/>
      <c r="B292" s="1"/>
      <c r="C292" s="1"/>
      <c r="D292" s="1"/>
      <c r="E292" s="1"/>
      <c r="F292" s="1"/>
      <c r="G292" s="1"/>
      <c r="H292" s="1"/>
      <c r="I292" s="27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4.25" customHeight="1" x14ac:dyDescent="0.35">
      <c r="A293" s="21"/>
      <c r="B293" s="1"/>
      <c r="C293" s="1"/>
      <c r="D293" s="1"/>
      <c r="E293" s="1"/>
      <c r="F293" s="1"/>
      <c r="G293" s="1"/>
      <c r="H293" s="1"/>
      <c r="I293" s="27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4.25" customHeight="1" x14ac:dyDescent="0.35">
      <c r="A294" s="21"/>
      <c r="B294" s="1"/>
      <c r="C294" s="1"/>
      <c r="D294" s="1"/>
      <c r="E294" s="1"/>
      <c r="F294" s="1"/>
      <c r="G294" s="1"/>
      <c r="H294" s="1"/>
      <c r="I294" s="27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4.25" customHeight="1" x14ac:dyDescent="0.35">
      <c r="A295" s="21"/>
      <c r="B295" s="1"/>
      <c r="C295" s="1"/>
      <c r="D295" s="1"/>
      <c r="E295" s="1"/>
      <c r="F295" s="1"/>
      <c r="G295" s="1"/>
      <c r="H295" s="1"/>
      <c r="I295" s="27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4.25" customHeight="1" x14ac:dyDescent="0.35">
      <c r="A296" s="21"/>
      <c r="B296" s="1"/>
      <c r="C296" s="1"/>
      <c r="D296" s="1"/>
      <c r="E296" s="1"/>
      <c r="F296" s="1"/>
      <c r="G296" s="1"/>
      <c r="H296" s="1"/>
      <c r="I296" s="27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4.25" customHeight="1" x14ac:dyDescent="0.35">
      <c r="A297" s="21"/>
      <c r="B297" s="1"/>
      <c r="C297" s="1"/>
      <c r="D297" s="1"/>
      <c r="E297" s="1"/>
      <c r="F297" s="1"/>
      <c r="G297" s="1"/>
      <c r="H297" s="1"/>
      <c r="I297" s="27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4.25" customHeight="1" x14ac:dyDescent="0.35">
      <c r="A298" s="21"/>
      <c r="B298" s="1"/>
      <c r="C298" s="1"/>
      <c r="D298" s="1"/>
      <c r="E298" s="1"/>
      <c r="F298" s="1"/>
      <c r="G298" s="1"/>
      <c r="H298" s="1"/>
      <c r="I298" s="27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4.25" customHeight="1" x14ac:dyDescent="0.35">
      <c r="A299" s="21"/>
      <c r="B299" s="1"/>
      <c r="C299" s="1"/>
      <c r="D299" s="1"/>
      <c r="E299" s="1"/>
      <c r="F299" s="1"/>
      <c r="G299" s="1"/>
      <c r="H299" s="1"/>
      <c r="I299" s="27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4.25" customHeight="1" x14ac:dyDescent="0.35">
      <c r="A300" s="21"/>
      <c r="B300" s="1"/>
      <c r="C300" s="1"/>
      <c r="D300" s="1"/>
      <c r="E300" s="1"/>
      <c r="F300" s="1"/>
      <c r="G300" s="1"/>
      <c r="H300" s="1"/>
      <c r="I300" s="27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4.25" customHeight="1" x14ac:dyDescent="0.35">
      <c r="A301" s="21"/>
      <c r="B301" s="1"/>
      <c r="C301" s="1"/>
      <c r="D301" s="1"/>
      <c r="E301" s="1"/>
      <c r="F301" s="1"/>
      <c r="G301" s="1"/>
      <c r="H301" s="1"/>
      <c r="I301" s="27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4.25" customHeight="1" x14ac:dyDescent="0.35">
      <c r="A302" s="21"/>
      <c r="B302" s="1"/>
      <c r="C302" s="1"/>
      <c r="D302" s="1"/>
      <c r="E302" s="1"/>
      <c r="F302" s="1"/>
      <c r="G302" s="1"/>
      <c r="H302" s="1"/>
      <c r="I302" s="27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4.25" customHeight="1" x14ac:dyDescent="0.35">
      <c r="A303" s="21"/>
      <c r="B303" s="1"/>
      <c r="C303" s="1"/>
      <c r="D303" s="1"/>
      <c r="E303" s="1"/>
      <c r="F303" s="1"/>
      <c r="G303" s="1"/>
      <c r="H303" s="1"/>
      <c r="I303" s="27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4.25" customHeight="1" x14ac:dyDescent="0.35">
      <c r="A304" s="21"/>
      <c r="B304" s="1"/>
      <c r="C304" s="1"/>
      <c r="D304" s="1"/>
      <c r="E304" s="1"/>
      <c r="F304" s="1"/>
      <c r="G304" s="1"/>
      <c r="H304" s="1"/>
      <c r="I304" s="27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4.25" customHeight="1" x14ac:dyDescent="0.35">
      <c r="A305" s="21"/>
      <c r="B305" s="1"/>
      <c r="C305" s="1"/>
      <c r="D305" s="1"/>
      <c r="E305" s="1"/>
      <c r="F305" s="1"/>
      <c r="G305" s="1"/>
      <c r="H305" s="1"/>
      <c r="I305" s="27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4.25" customHeight="1" x14ac:dyDescent="0.35">
      <c r="A306" s="21"/>
      <c r="B306" s="1"/>
      <c r="C306" s="1"/>
      <c r="D306" s="1"/>
      <c r="E306" s="1"/>
      <c r="F306" s="1"/>
      <c r="G306" s="1"/>
      <c r="H306" s="1"/>
      <c r="I306" s="27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4.25" customHeight="1" x14ac:dyDescent="0.35">
      <c r="A307" s="21"/>
      <c r="B307" s="1"/>
      <c r="C307" s="1"/>
      <c r="D307" s="1"/>
      <c r="E307" s="1"/>
      <c r="F307" s="1"/>
      <c r="G307" s="1"/>
      <c r="H307" s="1"/>
      <c r="I307" s="27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4.25" customHeight="1" x14ac:dyDescent="0.35">
      <c r="A308" s="21"/>
      <c r="B308" s="1"/>
      <c r="C308" s="1"/>
      <c r="D308" s="1"/>
      <c r="E308" s="1"/>
      <c r="F308" s="1"/>
      <c r="G308" s="1"/>
      <c r="H308" s="1"/>
      <c r="I308" s="27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4.25" customHeight="1" x14ac:dyDescent="0.35">
      <c r="A309" s="21"/>
      <c r="B309" s="1"/>
      <c r="C309" s="1"/>
      <c r="D309" s="1"/>
      <c r="E309" s="1"/>
      <c r="F309" s="1"/>
      <c r="G309" s="1"/>
      <c r="H309" s="1"/>
      <c r="I309" s="27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4.25" customHeight="1" x14ac:dyDescent="0.35">
      <c r="A310" s="21"/>
      <c r="B310" s="1"/>
      <c r="C310" s="1"/>
      <c r="D310" s="1"/>
      <c r="E310" s="1"/>
      <c r="F310" s="1"/>
      <c r="G310" s="1"/>
      <c r="H310" s="1"/>
      <c r="I310" s="27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4.25" customHeight="1" x14ac:dyDescent="0.35">
      <c r="A311" s="21"/>
      <c r="B311" s="1"/>
      <c r="C311" s="1"/>
      <c r="D311" s="1"/>
      <c r="E311" s="1"/>
      <c r="F311" s="1"/>
      <c r="G311" s="1"/>
      <c r="H311" s="1"/>
      <c r="I311" s="27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4.25" customHeight="1" x14ac:dyDescent="0.35">
      <c r="A312" s="21"/>
      <c r="B312" s="1"/>
      <c r="C312" s="1"/>
      <c r="D312" s="1"/>
      <c r="E312" s="1"/>
      <c r="F312" s="1"/>
      <c r="G312" s="1"/>
      <c r="H312" s="1"/>
      <c r="I312" s="27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4.25" customHeight="1" x14ac:dyDescent="0.35">
      <c r="A313" s="21"/>
      <c r="B313" s="1"/>
      <c r="C313" s="1"/>
      <c r="D313" s="1"/>
      <c r="E313" s="1"/>
      <c r="F313" s="1"/>
      <c r="G313" s="1"/>
      <c r="H313" s="1"/>
      <c r="I313" s="27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4.25" customHeight="1" x14ac:dyDescent="0.35">
      <c r="A314" s="21"/>
      <c r="B314" s="1"/>
      <c r="C314" s="1"/>
      <c r="D314" s="1"/>
      <c r="E314" s="1"/>
      <c r="F314" s="1"/>
      <c r="G314" s="1"/>
      <c r="H314" s="1"/>
      <c r="I314" s="27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4.25" customHeight="1" x14ac:dyDescent="0.35">
      <c r="A315" s="21"/>
      <c r="B315" s="1"/>
      <c r="C315" s="1"/>
      <c r="D315" s="1"/>
      <c r="E315" s="1"/>
      <c r="F315" s="1"/>
      <c r="G315" s="1"/>
      <c r="H315" s="1"/>
      <c r="I315" s="27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4.25" customHeight="1" x14ac:dyDescent="0.35">
      <c r="A316" s="21"/>
      <c r="B316" s="1"/>
      <c r="C316" s="1"/>
      <c r="D316" s="1"/>
      <c r="E316" s="1"/>
      <c r="F316" s="1"/>
      <c r="G316" s="1"/>
      <c r="H316" s="1"/>
      <c r="I316" s="27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4.25" customHeight="1" x14ac:dyDescent="0.35">
      <c r="A317" s="21"/>
      <c r="B317" s="1"/>
      <c r="C317" s="1"/>
      <c r="D317" s="1"/>
      <c r="E317" s="1"/>
      <c r="F317" s="1"/>
      <c r="G317" s="1"/>
      <c r="H317" s="1"/>
      <c r="I317" s="27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4.25" customHeight="1" x14ac:dyDescent="0.35">
      <c r="A318" s="21"/>
      <c r="B318" s="1"/>
      <c r="C318" s="1"/>
      <c r="D318" s="1"/>
      <c r="E318" s="1"/>
      <c r="F318" s="1"/>
      <c r="G318" s="1"/>
      <c r="H318" s="1"/>
      <c r="I318" s="27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4.25" customHeight="1" x14ac:dyDescent="0.35">
      <c r="A319" s="21"/>
      <c r="B319" s="1"/>
      <c r="C319" s="1"/>
      <c r="D319" s="1"/>
      <c r="E319" s="1"/>
      <c r="F319" s="1"/>
      <c r="G319" s="1"/>
      <c r="H319" s="1"/>
      <c r="I319" s="27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4.25" customHeight="1" x14ac:dyDescent="0.35">
      <c r="A320" s="21"/>
      <c r="B320" s="1"/>
      <c r="C320" s="1"/>
      <c r="D320" s="1"/>
      <c r="E320" s="1"/>
      <c r="F320" s="1"/>
      <c r="G320" s="1"/>
      <c r="H320" s="1"/>
      <c r="I320" s="27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4.25" customHeight="1" x14ac:dyDescent="0.35">
      <c r="A321" s="21"/>
      <c r="B321" s="1"/>
      <c r="C321" s="1"/>
      <c r="D321" s="1"/>
      <c r="E321" s="1"/>
      <c r="F321" s="1"/>
      <c r="G321" s="1"/>
      <c r="H321" s="1"/>
      <c r="I321" s="27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4.25" customHeight="1" x14ac:dyDescent="0.35">
      <c r="A322" s="21"/>
      <c r="B322" s="1"/>
      <c r="C322" s="1"/>
      <c r="D322" s="1"/>
      <c r="E322" s="1"/>
      <c r="F322" s="1"/>
      <c r="G322" s="1"/>
      <c r="H322" s="1"/>
      <c r="I322" s="27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4.25" customHeight="1" x14ac:dyDescent="0.35">
      <c r="A323" s="21"/>
      <c r="B323" s="1"/>
      <c r="C323" s="1"/>
      <c r="D323" s="1"/>
      <c r="E323" s="1"/>
      <c r="F323" s="1"/>
      <c r="G323" s="1"/>
      <c r="H323" s="1"/>
      <c r="I323" s="27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4.25" customHeight="1" x14ac:dyDescent="0.35">
      <c r="A324" s="21"/>
      <c r="B324" s="1"/>
      <c r="C324" s="1"/>
      <c r="D324" s="1"/>
      <c r="E324" s="1"/>
      <c r="F324" s="1"/>
      <c r="G324" s="1"/>
      <c r="H324" s="1"/>
      <c r="I324" s="27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4.25" customHeight="1" x14ac:dyDescent="0.35">
      <c r="A325" s="21"/>
      <c r="B325" s="1"/>
      <c r="C325" s="1"/>
      <c r="D325" s="1"/>
      <c r="E325" s="1"/>
      <c r="F325" s="1"/>
      <c r="G325" s="1"/>
      <c r="H325" s="1"/>
      <c r="I325" s="27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4.25" customHeight="1" x14ac:dyDescent="0.35">
      <c r="A326" s="21"/>
      <c r="B326" s="1"/>
      <c r="C326" s="1"/>
      <c r="D326" s="1"/>
      <c r="E326" s="1"/>
      <c r="F326" s="1"/>
      <c r="G326" s="1"/>
      <c r="H326" s="1"/>
      <c r="I326" s="27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4.25" customHeight="1" x14ac:dyDescent="0.35">
      <c r="A327" s="21"/>
      <c r="B327" s="1"/>
      <c r="C327" s="1"/>
      <c r="D327" s="1"/>
      <c r="E327" s="1"/>
      <c r="F327" s="1"/>
      <c r="G327" s="1"/>
      <c r="H327" s="1"/>
      <c r="I327" s="27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4.25" customHeight="1" x14ac:dyDescent="0.35">
      <c r="A328" s="21"/>
      <c r="B328" s="1"/>
      <c r="C328" s="1"/>
      <c r="D328" s="1"/>
      <c r="E328" s="1"/>
      <c r="F328" s="1"/>
      <c r="G328" s="1"/>
      <c r="H328" s="1"/>
      <c r="I328" s="27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4.25" customHeight="1" x14ac:dyDescent="0.35">
      <c r="A329" s="21"/>
      <c r="B329" s="1"/>
      <c r="C329" s="1"/>
      <c r="D329" s="1"/>
      <c r="E329" s="1"/>
      <c r="F329" s="1"/>
      <c r="G329" s="1"/>
      <c r="H329" s="1"/>
      <c r="I329" s="27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4.25" customHeight="1" x14ac:dyDescent="0.35">
      <c r="A330" s="21"/>
      <c r="B330" s="1"/>
      <c r="C330" s="1"/>
      <c r="D330" s="1"/>
      <c r="E330" s="1"/>
      <c r="F330" s="1"/>
      <c r="G330" s="1"/>
      <c r="H330" s="1"/>
      <c r="I330" s="27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4.25" customHeight="1" x14ac:dyDescent="0.35">
      <c r="A331" s="21"/>
      <c r="B331" s="1"/>
      <c r="C331" s="1"/>
      <c r="D331" s="1"/>
      <c r="E331" s="1"/>
      <c r="F331" s="1"/>
      <c r="G331" s="1"/>
      <c r="H331" s="1"/>
      <c r="I331" s="27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4.25" customHeight="1" x14ac:dyDescent="0.35">
      <c r="A332" s="21"/>
      <c r="B332" s="1"/>
      <c r="C332" s="1"/>
      <c r="D332" s="1"/>
      <c r="E332" s="1"/>
      <c r="F332" s="1"/>
      <c r="G332" s="1"/>
      <c r="H332" s="1"/>
      <c r="I332" s="27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4.25" customHeight="1" x14ac:dyDescent="0.35">
      <c r="A333" s="21"/>
      <c r="B333" s="1"/>
      <c r="C333" s="1"/>
      <c r="D333" s="1"/>
      <c r="E333" s="1"/>
      <c r="F333" s="1"/>
      <c r="G333" s="1"/>
      <c r="H333" s="1"/>
      <c r="I333" s="27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4.25" customHeight="1" x14ac:dyDescent="0.35">
      <c r="A334" s="21"/>
      <c r="B334" s="1"/>
      <c r="C334" s="1"/>
      <c r="D334" s="1"/>
      <c r="E334" s="1"/>
      <c r="F334" s="1"/>
      <c r="G334" s="1"/>
      <c r="H334" s="1"/>
      <c r="I334" s="27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4.25" customHeight="1" x14ac:dyDescent="0.35">
      <c r="A335" s="21"/>
      <c r="B335" s="1"/>
      <c r="C335" s="1"/>
      <c r="D335" s="1"/>
      <c r="E335" s="1"/>
      <c r="F335" s="1"/>
      <c r="G335" s="1"/>
      <c r="H335" s="1"/>
      <c r="I335" s="27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4.25" customHeight="1" x14ac:dyDescent="0.35">
      <c r="A336" s="21"/>
      <c r="B336" s="1"/>
      <c r="C336" s="1"/>
      <c r="D336" s="1"/>
      <c r="E336" s="1"/>
      <c r="F336" s="1"/>
      <c r="G336" s="1"/>
      <c r="H336" s="1"/>
      <c r="I336" s="27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4.25" customHeight="1" x14ac:dyDescent="0.35">
      <c r="A337" s="21"/>
      <c r="B337" s="1"/>
      <c r="C337" s="1"/>
      <c r="D337" s="1"/>
      <c r="E337" s="1"/>
      <c r="F337" s="1"/>
      <c r="G337" s="1"/>
      <c r="H337" s="1"/>
      <c r="I337" s="27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4.25" customHeight="1" x14ac:dyDescent="0.35">
      <c r="A338" s="21"/>
      <c r="B338" s="1"/>
      <c r="C338" s="1"/>
      <c r="D338" s="1"/>
      <c r="E338" s="1"/>
      <c r="F338" s="1"/>
      <c r="G338" s="1"/>
      <c r="H338" s="1"/>
      <c r="I338" s="27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4.25" customHeight="1" x14ac:dyDescent="0.35">
      <c r="A339" s="21"/>
      <c r="B339" s="1"/>
      <c r="C339" s="1"/>
      <c r="D339" s="1"/>
      <c r="E339" s="1"/>
      <c r="F339" s="1"/>
      <c r="G339" s="1"/>
      <c r="H339" s="1"/>
      <c r="I339" s="27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4.25" customHeight="1" x14ac:dyDescent="0.35">
      <c r="A340" s="21"/>
      <c r="B340" s="1"/>
      <c r="C340" s="1"/>
      <c r="D340" s="1"/>
      <c r="E340" s="1"/>
      <c r="F340" s="1"/>
      <c r="G340" s="1"/>
      <c r="H340" s="1"/>
      <c r="I340" s="27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4.25" customHeight="1" x14ac:dyDescent="0.35">
      <c r="A341" s="21"/>
      <c r="B341" s="1"/>
      <c r="C341" s="1"/>
      <c r="D341" s="1"/>
      <c r="E341" s="1"/>
      <c r="F341" s="1"/>
      <c r="G341" s="1"/>
      <c r="H341" s="1"/>
      <c r="I341" s="27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4.25" customHeight="1" x14ac:dyDescent="0.35">
      <c r="A342" s="21"/>
      <c r="B342" s="1"/>
      <c r="C342" s="1"/>
      <c r="D342" s="1"/>
      <c r="E342" s="1"/>
      <c r="F342" s="1"/>
      <c r="G342" s="1"/>
      <c r="H342" s="1"/>
      <c r="I342" s="27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4.25" customHeight="1" x14ac:dyDescent="0.35">
      <c r="A343" s="21"/>
      <c r="B343" s="1"/>
      <c r="C343" s="1"/>
      <c r="D343" s="1"/>
      <c r="E343" s="1"/>
      <c r="F343" s="1"/>
      <c r="G343" s="1"/>
      <c r="H343" s="1"/>
      <c r="I343" s="27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4.25" customHeight="1" x14ac:dyDescent="0.35">
      <c r="A344" s="21"/>
      <c r="B344" s="1"/>
      <c r="C344" s="1"/>
      <c r="D344" s="1"/>
      <c r="E344" s="1"/>
      <c r="F344" s="1"/>
      <c r="G344" s="1"/>
      <c r="H344" s="1"/>
      <c r="I344" s="27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4.25" customHeight="1" x14ac:dyDescent="0.35">
      <c r="A345" s="21"/>
      <c r="B345" s="1"/>
      <c r="C345" s="1"/>
      <c r="D345" s="1"/>
      <c r="E345" s="1"/>
      <c r="F345" s="1"/>
      <c r="G345" s="1"/>
      <c r="H345" s="1"/>
      <c r="I345" s="27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4.25" customHeight="1" x14ac:dyDescent="0.35">
      <c r="A346" s="21"/>
      <c r="B346" s="1"/>
      <c r="C346" s="1"/>
      <c r="D346" s="1"/>
      <c r="E346" s="1"/>
      <c r="F346" s="1"/>
      <c r="G346" s="1"/>
      <c r="H346" s="1"/>
      <c r="I346" s="27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4.25" customHeight="1" x14ac:dyDescent="0.35">
      <c r="A347" s="21"/>
      <c r="B347" s="1"/>
      <c r="C347" s="1"/>
      <c r="D347" s="1"/>
      <c r="E347" s="1"/>
      <c r="F347" s="1"/>
      <c r="G347" s="1"/>
      <c r="H347" s="1"/>
      <c r="I347" s="27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4.25" customHeight="1" x14ac:dyDescent="0.35">
      <c r="A348" s="21"/>
      <c r="B348" s="1"/>
      <c r="C348" s="1"/>
      <c r="D348" s="1"/>
      <c r="E348" s="1"/>
      <c r="F348" s="1"/>
      <c r="G348" s="1"/>
      <c r="H348" s="1"/>
      <c r="I348" s="27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4.25" customHeight="1" x14ac:dyDescent="0.35">
      <c r="A349" s="21"/>
      <c r="B349" s="1"/>
      <c r="C349" s="1"/>
      <c r="D349" s="1"/>
      <c r="E349" s="1"/>
      <c r="F349" s="1"/>
      <c r="G349" s="1"/>
      <c r="H349" s="1"/>
      <c r="I349" s="27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4.25" customHeight="1" x14ac:dyDescent="0.35">
      <c r="A350" s="21"/>
      <c r="B350" s="1"/>
      <c r="C350" s="1"/>
      <c r="D350" s="1"/>
      <c r="E350" s="1"/>
      <c r="F350" s="1"/>
      <c r="G350" s="1"/>
      <c r="H350" s="1"/>
      <c r="I350" s="27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4.25" customHeight="1" x14ac:dyDescent="0.35">
      <c r="A351" s="21"/>
      <c r="B351" s="1"/>
      <c r="C351" s="1"/>
      <c r="D351" s="1"/>
      <c r="E351" s="1"/>
      <c r="F351" s="1"/>
      <c r="G351" s="1"/>
      <c r="H351" s="1"/>
      <c r="I351" s="27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4.25" customHeight="1" x14ac:dyDescent="0.35">
      <c r="A352" s="21"/>
      <c r="B352" s="1"/>
      <c r="C352" s="1"/>
      <c r="D352" s="1"/>
      <c r="E352" s="1"/>
      <c r="F352" s="1"/>
      <c r="G352" s="1"/>
      <c r="H352" s="1"/>
      <c r="I352" s="27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4.25" customHeight="1" x14ac:dyDescent="0.35">
      <c r="A353" s="21"/>
      <c r="B353" s="1"/>
      <c r="C353" s="1"/>
      <c r="D353" s="1"/>
      <c r="E353" s="1"/>
      <c r="F353" s="1"/>
      <c r="G353" s="1"/>
      <c r="H353" s="1"/>
      <c r="I353" s="27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4.25" customHeight="1" x14ac:dyDescent="0.35">
      <c r="A354" s="21"/>
      <c r="B354" s="1"/>
      <c r="C354" s="1"/>
      <c r="D354" s="1"/>
      <c r="E354" s="1"/>
      <c r="F354" s="1"/>
      <c r="G354" s="1"/>
      <c r="H354" s="1"/>
      <c r="I354" s="27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4.25" customHeight="1" x14ac:dyDescent="0.35">
      <c r="A355" s="21"/>
      <c r="B355" s="1"/>
      <c r="C355" s="1"/>
      <c r="D355" s="1"/>
      <c r="E355" s="1"/>
      <c r="F355" s="1"/>
      <c r="G355" s="1"/>
      <c r="H355" s="1"/>
      <c r="I355" s="27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4.25" customHeight="1" x14ac:dyDescent="0.35">
      <c r="A356" s="21"/>
      <c r="B356" s="1"/>
      <c r="C356" s="1"/>
      <c r="D356" s="1"/>
      <c r="E356" s="1"/>
      <c r="F356" s="1"/>
      <c r="G356" s="1"/>
      <c r="H356" s="1"/>
      <c r="I356" s="27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4.25" customHeight="1" x14ac:dyDescent="0.35">
      <c r="A357" s="21"/>
      <c r="B357" s="1"/>
      <c r="C357" s="1"/>
      <c r="D357" s="1"/>
      <c r="E357" s="1"/>
      <c r="F357" s="1"/>
      <c r="G357" s="1"/>
      <c r="H357" s="1"/>
      <c r="I357" s="27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4.25" customHeight="1" x14ac:dyDescent="0.35">
      <c r="A358" s="21"/>
      <c r="B358" s="1"/>
      <c r="C358" s="1"/>
      <c r="D358" s="1"/>
      <c r="E358" s="1"/>
      <c r="F358" s="1"/>
      <c r="G358" s="1"/>
      <c r="H358" s="1"/>
      <c r="I358" s="27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4.25" customHeight="1" x14ac:dyDescent="0.35">
      <c r="A359" s="21"/>
      <c r="B359" s="1"/>
      <c r="C359" s="1"/>
      <c r="D359" s="1"/>
      <c r="E359" s="1"/>
      <c r="F359" s="1"/>
      <c r="G359" s="1"/>
      <c r="H359" s="1"/>
      <c r="I359" s="27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4.25" customHeight="1" x14ac:dyDescent="0.35">
      <c r="A360" s="21"/>
      <c r="B360" s="1"/>
      <c r="C360" s="1"/>
      <c r="D360" s="1"/>
      <c r="E360" s="1"/>
      <c r="F360" s="1"/>
      <c r="G360" s="1"/>
      <c r="H360" s="1"/>
      <c r="I360" s="27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4.25" customHeight="1" x14ac:dyDescent="0.35">
      <c r="A361" s="21"/>
      <c r="B361" s="1"/>
      <c r="C361" s="1"/>
      <c r="D361" s="1"/>
      <c r="E361" s="1"/>
      <c r="F361" s="1"/>
      <c r="G361" s="1"/>
      <c r="H361" s="1"/>
      <c r="I361" s="27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4.25" customHeight="1" x14ac:dyDescent="0.35">
      <c r="A362" s="21"/>
      <c r="B362" s="1"/>
      <c r="C362" s="1"/>
      <c r="D362" s="1"/>
      <c r="E362" s="1"/>
      <c r="F362" s="1"/>
      <c r="G362" s="1"/>
      <c r="H362" s="1"/>
      <c r="I362" s="27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4.25" customHeight="1" x14ac:dyDescent="0.35">
      <c r="A363" s="21"/>
      <c r="B363" s="1"/>
      <c r="C363" s="1"/>
      <c r="D363" s="1"/>
      <c r="E363" s="1"/>
      <c r="F363" s="1"/>
      <c r="G363" s="1"/>
      <c r="H363" s="1"/>
      <c r="I363" s="27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4.25" customHeight="1" x14ac:dyDescent="0.35">
      <c r="A364" s="21"/>
      <c r="B364" s="1"/>
      <c r="C364" s="1"/>
      <c r="D364" s="1"/>
      <c r="E364" s="1"/>
      <c r="F364" s="1"/>
      <c r="G364" s="1"/>
      <c r="H364" s="1"/>
      <c r="I364" s="27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4.25" customHeight="1" x14ac:dyDescent="0.35">
      <c r="A365" s="21"/>
      <c r="B365" s="1"/>
      <c r="C365" s="1"/>
      <c r="D365" s="1"/>
      <c r="E365" s="1"/>
      <c r="F365" s="1"/>
      <c r="G365" s="1"/>
      <c r="H365" s="1"/>
      <c r="I365" s="27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4.25" customHeight="1" x14ac:dyDescent="0.35">
      <c r="A366" s="21"/>
      <c r="B366" s="1"/>
      <c r="C366" s="1"/>
      <c r="D366" s="1"/>
      <c r="E366" s="1"/>
      <c r="F366" s="1"/>
      <c r="G366" s="1"/>
      <c r="H366" s="1"/>
      <c r="I366" s="27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4.25" customHeight="1" x14ac:dyDescent="0.35">
      <c r="A367" s="21"/>
      <c r="B367" s="1"/>
      <c r="C367" s="1"/>
      <c r="D367" s="1"/>
      <c r="E367" s="1"/>
      <c r="F367" s="1"/>
      <c r="G367" s="1"/>
      <c r="H367" s="1"/>
      <c r="I367" s="27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4.25" customHeight="1" x14ac:dyDescent="0.35">
      <c r="A368" s="21"/>
      <c r="B368" s="1"/>
      <c r="C368" s="1"/>
      <c r="D368" s="1"/>
      <c r="E368" s="1"/>
      <c r="F368" s="1"/>
      <c r="G368" s="1"/>
      <c r="H368" s="1"/>
      <c r="I368" s="27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4.25" customHeight="1" x14ac:dyDescent="0.35">
      <c r="A369" s="21"/>
      <c r="B369" s="1"/>
      <c r="C369" s="1"/>
      <c r="D369" s="1"/>
      <c r="E369" s="1"/>
      <c r="F369" s="1"/>
      <c r="G369" s="1"/>
      <c r="H369" s="1"/>
      <c r="I369" s="27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4.25" customHeight="1" x14ac:dyDescent="0.35">
      <c r="A370" s="21"/>
      <c r="B370" s="1"/>
      <c r="C370" s="1"/>
      <c r="D370" s="1"/>
      <c r="E370" s="1"/>
      <c r="F370" s="1"/>
      <c r="G370" s="1"/>
      <c r="H370" s="1"/>
      <c r="I370" s="27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4.25" customHeight="1" x14ac:dyDescent="0.35">
      <c r="A371" s="21"/>
      <c r="B371" s="1"/>
      <c r="C371" s="1"/>
      <c r="D371" s="1"/>
      <c r="E371" s="1"/>
      <c r="F371" s="1"/>
      <c r="G371" s="1"/>
      <c r="H371" s="1"/>
      <c r="I371" s="27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4.25" customHeight="1" x14ac:dyDescent="0.35">
      <c r="A372" s="21"/>
      <c r="B372" s="1"/>
      <c r="C372" s="1"/>
      <c r="D372" s="1"/>
      <c r="E372" s="1"/>
      <c r="F372" s="1"/>
      <c r="G372" s="1"/>
      <c r="H372" s="1"/>
      <c r="I372" s="27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4.25" customHeight="1" x14ac:dyDescent="0.35">
      <c r="A373" s="21"/>
      <c r="B373" s="1"/>
      <c r="C373" s="1"/>
      <c r="D373" s="1"/>
      <c r="E373" s="1"/>
      <c r="F373" s="1"/>
      <c r="G373" s="1"/>
      <c r="H373" s="1"/>
      <c r="I373" s="27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4.25" customHeight="1" x14ac:dyDescent="0.35">
      <c r="A374" s="21"/>
      <c r="B374" s="1"/>
      <c r="C374" s="1"/>
      <c r="D374" s="1"/>
      <c r="E374" s="1"/>
      <c r="F374" s="1"/>
      <c r="G374" s="1"/>
      <c r="H374" s="1"/>
      <c r="I374" s="27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4.25" customHeight="1" x14ac:dyDescent="0.35">
      <c r="A375" s="21"/>
      <c r="B375" s="1"/>
      <c r="C375" s="1"/>
      <c r="D375" s="1"/>
      <c r="E375" s="1"/>
      <c r="F375" s="1"/>
      <c r="G375" s="1"/>
      <c r="H375" s="1"/>
      <c r="I375" s="27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4.25" customHeight="1" x14ac:dyDescent="0.35">
      <c r="A376" s="21"/>
      <c r="B376" s="1"/>
      <c r="C376" s="1"/>
      <c r="D376" s="1"/>
      <c r="E376" s="1"/>
      <c r="F376" s="1"/>
      <c r="G376" s="1"/>
      <c r="H376" s="1"/>
      <c r="I376" s="27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4.25" customHeight="1" x14ac:dyDescent="0.35">
      <c r="A377" s="21"/>
      <c r="B377" s="1"/>
      <c r="C377" s="1"/>
      <c r="D377" s="1"/>
      <c r="E377" s="1"/>
      <c r="F377" s="1"/>
      <c r="G377" s="1"/>
      <c r="H377" s="1"/>
      <c r="I377" s="27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4.25" customHeight="1" x14ac:dyDescent="0.35">
      <c r="A378" s="21"/>
      <c r="B378" s="1"/>
      <c r="C378" s="1"/>
      <c r="D378" s="1"/>
      <c r="E378" s="1"/>
      <c r="F378" s="1"/>
      <c r="G378" s="1"/>
      <c r="H378" s="1"/>
      <c r="I378" s="27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4.25" customHeight="1" x14ac:dyDescent="0.35">
      <c r="A379" s="21"/>
      <c r="B379" s="1"/>
      <c r="C379" s="1"/>
      <c r="D379" s="1"/>
      <c r="E379" s="1"/>
      <c r="F379" s="1"/>
      <c r="G379" s="1"/>
      <c r="H379" s="1"/>
      <c r="I379" s="27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4.25" customHeight="1" x14ac:dyDescent="0.35">
      <c r="A380" s="21"/>
      <c r="B380" s="1"/>
      <c r="C380" s="1"/>
      <c r="D380" s="1"/>
      <c r="E380" s="1"/>
      <c r="F380" s="1"/>
      <c r="G380" s="1"/>
      <c r="H380" s="1"/>
      <c r="I380" s="27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4.25" customHeight="1" x14ac:dyDescent="0.35">
      <c r="A381" s="21"/>
      <c r="B381" s="1"/>
      <c r="C381" s="1"/>
      <c r="D381" s="1"/>
      <c r="E381" s="1"/>
      <c r="F381" s="1"/>
      <c r="G381" s="1"/>
      <c r="H381" s="1"/>
      <c r="I381" s="27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4.25" customHeight="1" x14ac:dyDescent="0.35">
      <c r="A382" s="21"/>
      <c r="B382" s="1"/>
      <c r="C382" s="1"/>
      <c r="D382" s="1"/>
      <c r="E382" s="1"/>
      <c r="F382" s="1"/>
      <c r="G382" s="1"/>
      <c r="H382" s="1"/>
      <c r="I382" s="27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4.25" customHeight="1" x14ac:dyDescent="0.35">
      <c r="A383" s="21"/>
      <c r="B383" s="1"/>
      <c r="C383" s="1"/>
      <c r="D383" s="1"/>
      <c r="E383" s="1"/>
      <c r="F383" s="1"/>
      <c r="G383" s="1"/>
      <c r="H383" s="1"/>
      <c r="I383" s="27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4.25" customHeight="1" x14ac:dyDescent="0.35">
      <c r="A384" s="21"/>
      <c r="B384" s="1"/>
      <c r="C384" s="1"/>
      <c r="D384" s="1"/>
      <c r="E384" s="1"/>
      <c r="F384" s="1"/>
      <c r="G384" s="1"/>
      <c r="H384" s="1"/>
      <c r="I384" s="27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4.25" customHeight="1" x14ac:dyDescent="0.35">
      <c r="A385" s="21"/>
      <c r="B385" s="1"/>
      <c r="C385" s="1"/>
      <c r="D385" s="1"/>
      <c r="E385" s="1"/>
      <c r="F385" s="1"/>
      <c r="G385" s="1"/>
      <c r="H385" s="1"/>
      <c r="I385" s="27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4.25" customHeight="1" x14ac:dyDescent="0.35">
      <c r="A386" s="21"/>
      <c r="B386" s="1"/>
      <c r="C386" s="1"/>
      <c r="D386" s="1"/>
      <c r="E386" s="1"/>
      <c r="F386" s="1"/>
      <c r="G386" s="1"/>
      <c r="H386" s="1"/>
      <c r="I386" s="27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4.25" customHeight="1" x14ac:dyDescent="0.35">
      <c r="A387" s="21"/>
      <c r="B387" s="1"/>
      <c r="C387" s="1"/>
      <c r="D387" s="1"/>
      <c r="E387" s="1"/>
      <c r="F387" s="1"/>
      <c r="G387" s="1"/>
      <c r="H387" s="1"/>
      <c r="I387" s="27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4.25" customHeight="1" x14ac:dyDescent="0.35">
      <c r="A388" s="21"/>
      <c r="B388" s="1"/>
      <c r="C388" s="1"/>
      <c r="D388" s="1"/>
      <c r="E388" s="1"/>
      <c r="F388" s="1"/>
      <c r="G388" s="1"/>
      <c r="H388" s="1"/>
      <c r="I388" s="27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4.25" customHeight="1" x14ac:dyDescent="0.35">
      <c r="A389" s="21"/>
      <c r="B389" s="1"/>
      <c r="C389" s="1"/>
      <c r="D389" s="1"/>
      <c r="E389" s="1"/>
      <c r="F389" s="1"/>
      <c r="G389" s="1"/>
      <c r="H389" s="1"/>
      <c r="I389" s="27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4.25" customHeight="1" x14ac:dyDescent="0.35">
      <c r="A390" s="21"/>
      <c r="B390" s="1"/>
      <c r="C390" s="1"/>
      <c r="D390" s="1"/>
      <c r="E390" s="1"/>
      <c r="F390" s="1"/>
      <c r="G390" s="1"/>
      <c r="H390" s="1"/>
      <c r="I390" s="27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4.25" customHeight="1" x14ac:dyDescent="0.35">
      <c r="A391" s="21"/>
      <c r="B391" s="1"/>
      <c r="C391" s="1"/>
      <c r="D391" s="1"/>
      <c r="E391" s="1"/>
      <c r="F391" s="1"/>
      <c r="G391" s="1"/>
      <c r="H391" s="1"/>
      <c r="I391" s="27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4.25" customHeight="1" x14ac:dyDescent="0.35">
      <c r="A392" s="21"/>
      <c r="B392" s="1"/>
      <c r="C392" s="1"/>
      <c r="D392" s="1"/>
      <c r="E392" s="1"/>
      <c r="F392" s="1"/>
      <c r="G392" s="1"/>
      <c r="H392" s="1"/>
      <c r="I392" s="27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4.25" customHeight="1" x14ac:dyDescent="0.35">
      <c r="A393" s="21"/>
      <c r="B393" s="1"/>
      <c r="C393" s="1"/>
      <c r="D393" s="1"/>
      <c r="E393" s="1"/>
      <c r="F393" s="1"/>
      <c r="G393" s="1"/>
      <c r="H393" s="1"/>
      <c r="I393" s="27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4.25" customHeight="1" x14ac:dyDescent="0.35">
      <c r="A394" s="21"/>
      <c r="B394" s="1"/>
      <c r="C394" s="1"/>
      <c r="D394" s="1"/>
      <c r="E394" s="1"/>
      <c r="F394" s="1"/>
      <c r="G394" s="1"/>
      <c r="H394" s="1"/>
      <c r="I394" s="27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4.25" customHeight="1" x14ac:dyDescent="0.35">
      <c r="A395" s="21"/>
      <c r="B395" s="1"/>
      <c r="C395" s="1"/>
      <c r="D395" s="1"/>
      <c r="E395" s="1"/>
      <c r="F395" s="1"/>
      <c r="G395" s="1"/>
      <c r="H395" s="1"/>
      <c r="I395" s="27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4.25" customHeight="1" x14ac:dyDescent="0.35">
      <c r="A396" s="21"/>
      <c r="B396" s="1"/>
      <c r="C396" s="1"/>
      <c r="D396" s="1"/>
      <c r="E396" s="1"/>
      <c r="F396" s="1"/>
      <c r="G396" s="1"/>
      <c r="H396" s="1"/>
      <c r="I396" s="27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4.25" customHeight="1" x14ac:dyDescent="0.35">
      <c r="A397" s="21"/>
      <c r="B397" s="1"/>
      <c r="C397" s="1"/>
      <c r="D397" s="1"/>
      <c r="E397" s="1"/>
      <c r="F397" s="1"/>
      <c r="G397" s="1"/>
      <c r="H397" s="1"/>
      <c r="I397" s="27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4.25" customHeight="1" x14ac:dyDescent="0.35">
      <c r="A398" s="21"/>
      <c r="B398" s="1"/>
      <c r="C398" s="1"/>
      <c r="D398" s="1"/>
      <c r="E398" s="1"/>
      <c r="F398" s="1"/>
      <c r="G398" s="1"/>
      <c r="H398" s="1"/>
      <c r="I398" s="27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4.25" customHeight="1" x14ac:dyDescent="0.35">
      <c r="A399" s="21"/>
      <c r="B399" s="1"/>
      <c r="C399" s="1"/>
      <c r="D399" s="1"/>
      <c r="E399" s="1"/>
      <c r="F399" s="1"/>
      <c r="G399" s="1"/>
      <c r="H399" s="1"/>
      <c r="I399" s="27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4.25" customHeight="1" x14ac:dyDescent="0.35">
      <c r="A400" s="21"/>
      <c r="B400" s="1"/>
      <c r="C400" s="1"/>
      <c r="D400" s="1"/>
      <c r="E400" s="1"/>
      <c r="F400" s="1"/>
      <c r="G400" s="1"/>
      <c r="H400" s="1"/>
      <c r="I400" s="27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4.25" customHeight="1" x14ac:dyDescent="0.35">
      <c r="A401" s="21"/>
      <c r="B401" s="1"/>
      <c r="C401" s="1"/>
      <c r="D401" s="1"/>
      <c r="E401" s="1"/>
      <c r="F401" s="1"/>
      <c r="G401" s="1"/>
      <c r="H401" s="1"/>
      <c r="I401" s="27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4.25" customHeight="1" x14ac:dyDescent="0.35">
      <c r="A402" s="21"/>
      <c r="B402" s="1"/>
      <c r="C402" s="1"/>
      <c r="D402" s="1"/>
      <c r="E402" s="1"/>
      <c r="F402" s="1"/>
      <c r="G402" s="1"/>
      <c r="H402" s="1"/>
      <c r="I402" s="27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4.25" customHeight="1" x14ac:dyDescent="0.35">
      <c r="A403" s="21"/>
      <c r="B403" s="1"/>
      <c r="C403" s="1"/>
      <c r="D403" s="1"/>
      <c r="E403" s="1"/>
      <c r="F403" s="1"/>
      <c r="G403" s="1"/>
      <c r="H403" s="1"/>
      <c r="I403" s="27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4.25" customHeight="1" x14ac:dyDescent="0.35">
      <c r="A404" s="21"/>
      <c r="B404" s="1"/>
      <c r="C404" s="1"/>
      <c r="D404" s="1"/>
      <c r="E404" s="1"/>
      <c r="F404" s="1"/>
      <c r="G404" s="1"/>
      <c r="H404" s="1"/>
      <c r="I404" s="27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4.25" customHeight="1" x14ac:dyDescent="0.35">
      <c r="A405" s="21"/>
      <c r="B405" s="1"/>
      <c r="C405" s="1"/>
      <c r="D405" s="1"/>
      <c r="E405" s="1"/>
      <c r="F405" s="1"/>
      <c r="G405" s="1"/>
      <c r="H405" s="1"/>
      <c r="I405" s="27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4.25" customHeight="1" x14ac:dyDescent="0.35">
      <c r="A406" s="21"/>
      <c r="B406" s="1"/>
      <c r="C406" s="1"/>
      <c r="D406" s="1"/>
      <c r="E406" s="1"/>
      <c r="F406" s="1"/>
      <c r="G406" s="1"/>
      <c r="H406" s="1"/>
      <c r="I406" s="27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4.25" customHeight="1" x14ac:dyDescent="0.35">
      <c r="A407" s="21"/>
      <c r="B407" s="1"/>
      <c r="C407" s="1"/>
      <c r="D407" s="1"/>
      <c r="E407" s="1"/>
      <c r="F407" s="1"/>
      <c r="G407" s="1"/>
      <c r="H407" s="1"/>
      <c r="I407" s="27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4.25" customHeight="1" x14ac:dyDescent="0.35">
      <c r="A408" s="21"/>
      <c r="B408" s="1"/>
      <c r="C408" s="1"/>
      <c r="D408" s="1"/>
      <c r="E408" s="1"/>
      <c r="F408" s="1"/>
      <c r="G408" s="1"/>
      <c r="H408" s="1"/>
      <c r="I408" s="27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4.25" customHeight="1" x14ac:dyDescent="0.35">
      <c r="A409" s="21"/>
      <c r="B409" s="1"/>
      <c r="C409" s="1"/>
      <c r="D409" s="1"/>
      <c r="E409" s="1"/>
      <c r="F409" s="1"/>
      <c r="G409" s="1"/>
      <c r="H409" s="1"/>
      <c r="I409" s="27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4.25" customHeight="1" x14ac:dyDescent="0.35">
      <c r="A410" s="21"/>
      <c r="B410" s="1"/>
      <c r="C410" s="1"/>
      <c r="D410" s="1"/>
      <c r="E410" s="1"/>
      <c r="F410" s="1"/>
      <c r="G410" s="1"/>
      <c r="H410" s="1"/>
      <c r="I410" s="27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4.25" customHeight="1" x14ac:dyDescent="0.35">
      <c r="A411" s="21"/>
      <c r="B411" s="1"/>
      <c r="C411" s="1"/>
      <c r="D411" s="1"/>
      <c r="E411" s="1"/>
      <c r="F411" s="1"/>
      <c r="G411" s="1"/>
      <c r="H411" s="1"/>
      <c r="I411" s="27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4.25" customHeight="1" x14ac:dyDescent="0.35">
      <c r="A412" s="21"/>
      <c r="B412" s="1"/>
      <c r="C412" s="1"/>
      <c r="D412" s="1"/>
      <c r="E412" s="1"/>
      <c r="F412" s="1"/>
      <c r="G412" s="1"/>
      <c r="H412" s="1"/>
      <c r="I412" s="27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4.25" customHeight="1" x14ac:dyDescent="0.35">
      <c r="A413" s="21"/>
      <c r="B413" s="1"/>
      <c r="C413" s="1"/>
      <c r="D413" s="1"/>
      <c r="E413" s="1"/>
      <c r="F413" s="1"/>
      <c r="G413" s="1"/>
      <c r="H413" s="1"/>
      <c r="I413" s="27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4.25" customHeight="1" x14ac:dyDescent="0.35">
      <c r="A414" s="21"/>
      <c r="B414" s="1"/>
      <c r="C414" s="1"/>
      <c r="D414" s="1"/>
      <c r="E414" s="1"/>
      <c r="F414" s="1"/>
      <c r="G414" s="1"/>
      <c r="H414" s="1"/>
      <c r="I414" s="27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4.25" customHeight="1" x14ac:dyDescent="0.35">
      <c r="A415" s="21"/>
      <c r="B415" s="1"/>
      <c r="C415" s="1"/>
      <c r="D415" s="1"/>
      <c r="E415" s="1"/>
      <c r="F415" s="1"/>
      <c r="G415" s="1"/>
      <c r="H415" s="1"/>
      <c r="I415" s="27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4.25" customHeight="1" x14ac:dyDescent="0.35">
      <c r="A416" s="21"/>
      <c r="B416" s="1"/>
      <c r="C416" s="1"/>
      <c r="D416" s="1"/>
      <c r="E416" s="1"/>
      <c r="F416" s="1"/>
      <c r="G416" s="1"/>
      <c r="H416" s="1"/>
      <c r="I416" s="27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4.25" customHeight="1" x14ac:dyDescent="0.35">
      <c r="A417" s="21"/>
      <c r="B417" s="1"/>
      <c r="C417" s="1"/>
      <c r="D417" s="1"/>
      <c r="E417" s="1"/>
      <c r="F417" s="1"/>
      <c r="G417" s="1"/>
      <c r="H417" s="1"/>
      <c r="I417" s="27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4.25" customHeight="1" x14ac:dyDescent="0.35">
      <c r="A418" s="21"/>
      <c r="B418" s="1"/>
      <c r="C418" s="1"/>
      <c r="D418" s="1"/>
      <c r="E418" s="1"/>
      <c r="F418" s="1"/>
      <c r="G418" s="1"/>
      <c r="H418" s="1"/>
      <c r="I418" s="27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4.25" customHeight="1" x14ac:dyDescent="0.35">
      <c r="A419" s="21"/>
      <c r="B419" s="1"/>
      <c r="C419" s="1"/>
      <c r="D419" s="1"/>
      <c r="E419" s="1"/>
      <c r="F419" s="1"/>
      <c r="G419" s="1"/>
      <c r="H419" s="1"/>
      <c r="I419" s="27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4.25" customHeight="1" x14ac:dyDescent="0.35">
      <c r="A420" s="21"/>
      <c r="B420" s="1"/>
      <c r="C420" s="1"/>
      <c r="D420" s="1"/>
      <c r="E420" s="1"/>
      <c r="F420" s="1"/>
      <c r="G420" s="1"/>
      <c r="H420" s="1"/>
      <c r="I420" s="27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4.25" customHeight="1" x14ac:dyDescent="0.35">
      <c r="A421" s="21"/>
      <c r="B421" s="1"/>
      <c r="C421" s="1"/>
      <c r="D421" s="1"/>
      <c r="E421" s="1"/>
      <c r="F421" s="1"/>
      <c r="G421" s="1"/>
      <c r="H421" s="1"/>
      <c r="I421" s="27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4.25" customHeight="1" x14ac:dyDescent="0.35">
      <c r="A422" s="21"/>
      <c r="B422" s="1"/>
      <c r="C422" s="1"/>
      <c r="D422" s="1"/>
      <c r="E422" s="1"/>
      <c r="F422" s="1"/>
      <c r="G422" s="1"/>
      <c r="H422" s="1"/>
      <c r="I422" s="27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4.25" customHeight="1" x14ac:dyDescent="0.35">
      <c r="A423" s="21"/>
      <c r="B423" s="1"/>
      <c r="C423" s="1"/>
      <c r="D423" s="1"/>
      <c r="E423" s="1"/>
      <c r="F423" s="1"/>
      <c r="G423" s="1"/>
      <c r="H423" s="1"/>
      <c r="I423" s="27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4.25" customHeight="1" x14ac:dyDescent="0.35">
      <c r="A424" s="21"/>
      <c r="B424" s="1"/>
      <c r="C424" s="1"/>
      <c r="D424" s="1"/>
      <c r="E424" s="1"/>
      <c r="F424" s="1"/>
      <c r="G424" s="1"/>
      <c r="H424" s="1"/>
      <c r="I424" s="27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4.25" customHeight="1" x14ac:dyDescent="0.35">
      <c r="A425" s="21"/>
      <c r="B425" s="1"/>
      <c r="C425" s="1"/>
      <c r="D425" s="1"/>
      <c r="E425" s="1"/>
      <c r="F425" s="1"/>
      <c r="G425" s="1"/>
      <c r="H425" s="1"/>
      <c r="I425" s="27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4.25" customHeight="1" x14ac:dyDescent="0.35">
      <c r="A426" s="21"/>
      <c r="B426" s="1"/>
      <c r="C426" s="1"/>
      <c r="D426" s="1"/>
      <c r="E426" s="1"/>
      <c r="F426" s="1"/>
      <c r="G426" s="1"/>
      <c r="H426" s="1"/>
      <c r="I426" s="27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4.25" customHeight="1" x14ac:dyDescent="0.35">
      <c r="A427" s="21"/>
      <c r="B427" s="1"/>
      <c r="C427" s="1"/>
      <c r="D427" s="1"/>
      <c r="E427" s="1"/>
      <c r="F427" s="1"/>
      <c r="G427" s="1"/>
      <c r="H427" s="1"/>
      <c r="I427" s="27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4.25" customHeight="1" x14ac:dyDescent="0.35">
      <c r="A428" s="21"/>
      <c r="B428" s="1"/>
      <c r="C428" s="1"/>
      <c r="D428" s="1"/>
      <c r="E428" s="1"/>
      <c r="F428" s="1"/>
      <c r="G428" s="1"/>
      <c r="H428" s="1"/>
      <c r="I428" s="27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4.25" customHeight="1" x14ac:dyDescent="0.35">
      <c r="A429" s="21"/>
      <c r="B429" s="1"/>
      <c r="C429" s="1"/>
      <c r="D429" s="1"/>
      <c r="E429" s="1"/>
      <c r="F429" s="1"/>
      <c r="G429" s="1"/>
      <c r="H429" s="1"/>
      <c r="I429" s="27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4.25" customHeight="1" x14ac:dyDescent="0.35">
      <c r="A430" s="21"/>
      <c r="B430" s="1"/>
      <c r="C430" s="1"/>
      <c r="D430" s="1"/>
      <c r="E430" s="1"/>
      <c r="F430" s="1"/>
      <c r="G430" s="1"/>
      <c r="H430" s="1"/>
      <c r="I430" s="27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4.25" customHeight="1" x14ac:dyDescent="0.35">
      <c r="A431" s="21"/>
      <c r="B431" s="1"/>
      <c r="C431" s="1"/>
      <c r="D431" s="1"/>
      <c r="E431" s="1"/>
      <c r="F431" s="1"/>
      <c r="G431" s="1"/>
      <c r="H431" s="1"/>
      <c r="I431" s="27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4.25" customHeight="1" x14ac:dyDescent="0.35">
      <c r="A432" s="21"/>
      <c r="B432" s="1"/>
      <c r="C432" s="1"/>
      <c r="D432" s="1"/>
      <c r="E432" s="1"/>
      <c r="F432" s="1"/>
      <c r="G432" s="1"/>
      <c r="H432" s="1"/>
      <c r="I432" s="27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4.25" customHeight="1" x14ac:dyDescent="0.35">
      <c r="A433" s="21"/>
      <c r="B433" s="1"/>
      <c r="C433" s="1"/>
      <c r="D433" s="1"/>
      <c r="E433" s="1"/>
      <c r="F433" s="1"/>
      <c r="G433" s="1"/>
      <c r="H433" s="1"/>
      <c r="I433" s="27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4.25" customHeight="1" x14ac:dyDescent="0.35">
      <c r="A434" s="21"/>
      <c r="B434" s="1"/>
      <c r="C434" s="1"/>
      <c r="D434" s="1"/>
      <c r="E434" s="1"/>
      <c r="F434" s="1"/>
      <c r="G434" s="1"/>
      <c r="H434" s="1"/>
      <c r="I434" s="27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4.25" customHeight="1" x14ac:dyDescent="0.35">
      <c r="A435" s="21"/>
      <c r="B435" s="1"/>
      <c r="C435" s="1"/>
      <c r="D435" s="1"/>
      <c r="E435" s="1"/>
      <c r="F435" s="1"/>
      <c r="G435" s="1"/>
      <c r="H435" s="1"/>
      <c r="I435" s="27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4.25" customHeight="1" x14ac:dyDescent="0.35">
      <c r="A436" s="21"/>
      <c r="B436" s="1"/>
      <c r="C436" s="1"/>
      <c r="D436" s="1"/>
      <c r="E436" s="1"/>
      <c r="F436" s="1"/>
      <c r="G436" s="1"/>
      <c r="H436" s="1"/>
      <c r="I436" s="27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4.25" customHeight="1" x14ac:dyDescent="0.35">
      <c r="A437" s="21"/>
      <c r="B437" s="1"/>
      <c r="C437" s="1"/>
      <c r="D437" s="1"/>
      <c r="E437" s="1"/>
      <c r="F437" s="1"/>
      <c r="G437" s="1"/>
      <c r="H437" s="1"/>
      <c r="I437" s="27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4.25" customHeight="1" x14ac:dyDescent="0.35">
      <c r="A438" s="21"/>
      <c r="B438" s="1"/>
      <c r="C438" s="1"/>
      <c r="D438" s="1"/>
      <c r="E438" s="1"/>
      <c r="F438" s="1"/>
      <c r="G438" s="1"/>
      <c r="H438" s="1"/>
      <c r="I438" s="27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4.25" customHeight="1" x14ac:dyDescent="0.35">
      <c r="A439" s="21"/>
      <c r="B439" s="1"/>
      <c r="C439" s="1"/>
      <c r="D439" s="1"/>
      <c r="E439" s="1"/>
      <c r="F439" s="1"/>
      <c r="G439" s="1"/>
      <c r="H439" s="1"/>
      <c r="I439" s="27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4.25" customHeight="1" x14ac:dyDescent="0.35">
      <c r="A440" s="21"/>
      <c r="B440" s="1"/>
      <c r="C440" s="1"/>
      <c r="D440" s="1"/>
      <c r="E440" s="1"/>
      <c r="F440" s="1"/>
      <c r="G440" s="1"/>
      <c r="H440" s="1"/>
      <c r="I440" s="27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4.25" customHeight="1" x14ac:dyDescent="0.35">
      <c r="A441" s="21"/>
      <c r="B441" s="1"/>
      <c r="C441" s="1"/>
      <c r="D441" s="1"/>
      <c r="E441" s="1"/>
      <c r="F441" s="1"/>
      <c r="G441" s="1"/>
      <c r="H441" s="1"/>
      <c r="I441" s="27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4.25" customHeight="1" x14ac:dyDescent="0.35">
      <c r="A442" s="21"/>
      <c r="B442" s="1"/>
      <c r="C442" s="1"/>
      <c r="D442" s="1"/>
      <c r="E442" s="1"/>
      <c r="F442" s="1"/>
      <c r="G442" s="1"/>
      <c r="H442" s="1"/>
      <c r="I442" s="27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4.25" customHeight="1" x14ac:dyDescent="0.35">
      <c r="A443" s="21"/>
      <c r="B443" s="1"/>
      <c r="C443" s="1"/>
      <c r="D443" s="1"/>
      <c r="E443" s="1"/>
      <c r="F443" s="1"/>
      <c r="G443" s="1"/>
      <c r="H443" s="1"/>
      <c r="I443" s="27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4.25" customHeight="1" x14ac:dyDescent="0.35">
      <c r="A444" s="21"/>
      <c r="B444" s="1"/>
      <c r="C444" s="1"/>
      <c r="D444" s="1"/>
      <c r="E444" s="1"/>
      <c r="F444" s="1"/>
      <c r="G444" s="1"/>
      <c r="H444" s="1"/>
      <c r="I444" s="27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4.25" customHeight="1" x14ac:dyDescent="0.35">
      <c r="A445" s="21"/>
      <c r="B445" s="1"/>
      <c r="C445" s="1"/>
      <c r="D445" s="1"/>
      <c r="E445" s="1"/>
      <c r="F445" s="1"/>
      <c r="G445" s="1"/>
      <c r="H445" s="1"/>
      <c r="I445" s="27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4.25" customHeight="1" x14ac:dyDescent="0.35">
      <c r="A446" s="21"/>
      <c r="B446" s="1"/>
      <c r="C446" s="1"/>
      <c r="D446" s="1"/>
      <c r="E446" s="1"/>
      <c r="F446" s="1"/>
      <c r="G446" s="1"/>
      <c r="H446" s="1"/>
      <c r="I446" s="27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4.25" customHeight="1" x14ac:dyDescent="0.35">
      <c r="A447" s="21"/>
      <c r="B447" s="1"/>
      <c r="C447" s="1"/>
      <c r="D447" s="1"/>
      <c r="E447" s="1"/>
      <c r="F447" s="1"/>
      <c r="G447" s="1"/>
      <c r="H447" s="1"/>
      <c r="I447" s="27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4.25" customHeight="1" x14ac:dyDescent="0.35">
      <c r="A448" s="21"/>
      <c r="B448" s="1"/>
      <c r="C448" s="1"/>
      <c r="D448" s="1"/>
      <c r="E448" s="1"/>
      <c r="F448" s="1"/>
      <c r="G448" s="1"/>
      <c r="H448" s="1"/>
      <c r="I448" s="27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4.25" customHeight="1" x14ac:dyDescent="0.35">
      <c r="A449" s="21"/>
      <c r="B449" s="1"/>
      <c r="C449" s="1"/>
      <c r="D449" s="1"/>
      <c r="E449" s="1"/>
      <c r="F449" s="1"/>
      <c r="G449" s="1"/>
      <c r="H449" s="1"/>
      <c r="I449" s="27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4.25" customHeight="1" x14ac:dyDescent="0.35">
      <c r="A450" s="21"/>
      <c r="B450" s="1"/>
      <c r="C450" s="1"/>
      <c r="D450" s="1"/>
      <c r="E450" s="1"/>
      <c r="F450" s="1"/>
      <c r="G450" s="1"/>
      <c r="H450" s="1"/>
      <c r="I450" s="27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4.25" customHeight="1" x14ac:dyDescent="0.35">
      <c r="A451" s="21"/>
      <c r="B451" s="1"/>
      <c r="C451" s="1"/>
      <c r="D451" s="1"/>
      <c r="E451" s="1"/>
      <c r="F451" s="1"/>
      <c r="G451" s="1"/>
      <c r="H451" s="1"/>
      <c r="I451" s="27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4.25" customHeight="1" x14ac:dyDescent="0.35">
      <c r="A452" s="21"/>
      <c r="B452" s="1"/>
      <c r="C452" s="1"/>
      <c r="D452" s="1"/>
      <c r="E452" s="1"/>
      <c r="F452" s="1"/>
      <c r="G452" s="1"/>
      <c r="H452" s="1"/>
      <c r="I452" s="27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4.25" customHeight="1" x14ac:dyDescent="0.35">
      <c r="A453" s="21"/>
      <c r="B453" s="1"/>
      <c r="C453" s="1"/>
      <c r="D453" s="1"/>
      <c r="E453" s="1"/>
      <c r="F453" s="1"/>
      <c r="G453" s="1"/>
      <c r="H453" s="1"/>
      <c r="I453" s="27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4.25" customHeight="1" x14ac:dyDescent="0.35">
      <c r="A454" s="21"/>
      <c r="B454" s="1"/>
      <c r="C454" s="1"/>
      <c r="D454" s="1"/>
      <c r="E454" s="1"/>
      <c r="F454" s="1"/>
      <c r="G454" s="1"/>
      <c r="H454" s="1"/>
      <c r="I454" s="27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4.25" customHeight="1" x14ac:dyDescent="0.35">
      <c r="A455" s="21"/>
      <c r="B455" s="1"/>
      <c r="C455" s="1"/>
      <c r="D455" s="1"/>
      <c r="E455" s="1"/>
      <c r="F455" s="1"/>
      <c r="G455" s="1"/>
      <c r="H455" s="1"/>
      <c r="I455" s="27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4.25" customHeight="1" x14ac:dyDescent="0.35">
      <c r="A456" s="21"/>
      <c r="B456" s="1"/>
      <c r="C456" s="1"/>
      <c r="D456" s="1"/>
      <c r="E456" s="1"/>
      <c r="F456" s="1"/>
      <c r="G456" s="1"/>
      <c r="H456" s="1"/>
      <c r="I456" s="27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4.25" customHeight="1" x14ac:dyDescent="0.35">
      <c r="A457" s="21"/>
      <c r="B457" s="1"/>
      <c r="C457" s="1"/>
      <c r="D457" s="1"/>
      <c r="E457" s="1"/>
      <c r="F457" s="1"/>
      <c r="G457" s="1"/>
      <c r="H457" s="1"/>
      <c r="I457" s="27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4.25" customHeight="1" x14ac:dyDescent="0.35">
      <c r="A458" s="21"/>
      <c r="B458" s="1"/>
      <c r="C458" s="1"/>
      <c r="D458" s="1"/>
      <c r="E458" s="1"/>
      <c r="F458" s="1"/>
      <c r="G458" s="1"/>
      <c r="H458" s="1"/>
      <c r="I458" s="27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4.25" customHeight="1" x14ac:dyDescent="0.35">
      <c r="A459" s="21"/>
      <c r="B459" s="1"/>
      <c r="C459" s="1"/>
      <c r="D459" s="1"/>
      <c r="E459" s="1"/>
      <c r="F459" s="1"/>
      <c r="G459" s="1"/>
      <c r="H459" s="1"/>
      <c r="I459" s="27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4.25" customHeight="1" x14ac:dyDescent="0.35">
      <c r="A460" s="21"/>
      <c r="B460" s="1"/>
      <c r="C460" s="1"/>
      <c r="D460" s="1"/>
      <c r="E460" s="1"/>
      <c r="F460" s="1"/>
      <c r="G460" s="1"/>
      <c r="H460" s="1"/>
      <c r="I460" s="27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4.25" customHeight="1" x14ac:dyDescent="0.35">
      <c r="A461" s="21"/>
      <c r="B461" s="1"/>
      <c r="C461" s="1"/>
      <c r="D461" s="1"/>
      <c r="E461" s="1"/>
      <c r="F461" s="1"/>
      <c r="G461" s="1"/>
      <c r="H461" s="1"/>
      <c r="I461" s="27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4.25" customHeight="1" x14ac:dyDescent="0.35">
      <c r="A462" s="21"/>
      <c r="B462" s="1"/>
      <c r="C462" s="1"/>
      <c r="D462" s="1"/>
      <c r="E462" s="1"/>
      <c r="F462" s="1"/>
      <c r="G462" s="1"/>
      <c r="H462" s="1"/>
      <c r="I462" s="27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4.25" customHeight="1" x14ac:dyDescent="0.35">
      <c r="A463" s="21"/>
      <c r="B463" s="1"/>
      <c r="C463" s="1"/>
      <c r="D463" s="1"/>
      <c r="E463" s="1"/>
      <c r="F463" s="1"/>
      <c r="G463" s="1"/>
      <c r="H463" s="1"/>
      <c r="I463" s="27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4.25" customHeight="1" x14ac:dyDescent="0.35">
      <c r="A464" s="21"/>
      <c r="B464" s="1"/>
      <c r="C464" s="1"/>
      <c r="D464" s="1"/>
      <c r="E464" s="1"/>
      <c r="F464" s="1"/>
      <c r="G464" s="1"/>
      <c r="H464" s="1"/>
      <c r="I464" s="27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4.25" customHeight="1" x14ac:dyDescent="0.35">
      <c r="A465" s="21"/>
      <c r="B465" s="1"/>
      <c r="C465" s="1"/>
      <c r="D465" s="1"/>
      <c r="E465" s="1"/>
      <c r="F465" s="1"/>
      <c r="G465" s="1"/>
      <c r="H465" s="1"/>
      <c r="I465" s="27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4.25" customHeight="1" x14ac:dyDescent="0.35">
      <c r="A466" s="21"/>
      <c r="B466" s="1"/>
      <c r="C466" s="1"/>
      <c r="D466" s="1"/>
      <c r="E466" s="1"/>
      <c r="F466" s="1"/>
      <c r="G466" s="1"/>
      <c r="H466" s="1"/>
      <c r="I466" s="27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4.25" customHeight="1" x14ac:dyDescent="0.35">
      <c r="A467" s="21"/>
      <c r="B467" s="1"/>
      <c r="C467" s="1"/>
      <c r="D467" s="1"/>
      <c r="E467" s="1"/>
      <c r="F467" s="1"/>
      <c r="G467" s="1"/>
      <c r="H467" s="1"/>
      <c r="I467" s="27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4.25" customHeight="1" x14ac:dyDescent="0.35">
      <c r="A468" s="21"/>
      <c r="B468" s="1"/>
      <c r="C468" s="1"/>
      <c r="D468" s="1"/>
      <c r="E468" s="1"/>
      <c r="F468" s="1"/>
      <c r="G468" s="1"/>
      <c r="H468" s="1"/>
      <c r="I468" s="27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4.25" customHeight="1" x14ac:dyDescent="0.35">
      <c r="A469" s="21"/>
      <c r="B469" s="1"/>
      <c r="C469" s="1"/>
      <c r="D469" s="1"/>
      <c r="E469" s="1"/>
      <c r="F469" s="1"/>
      <c r="G469" s="1"/>
      <c r="H469" s="1"/>
      <c r="I469" s="27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4.25" customHeight="1" x14ac:dyDescent="0.35">
      <c r="A470" s="21"/>
      <c r="B470" s="1"/>
      <c r="C470" s="1"/>
      <c r="D470" s="1"/>
      <c r="E470" s="1"/>
      <c r="F470" s="1"/>
      <c r="G470" s="1"/>
      <c r="H470" s="1"/>
      <c r="I470" s="27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4.25" customHeight="1" x14ac:dyDescent="0.35">
      <c r="A471" s="21"/>
      <c r="B471" s="1"/>
      <c r="C471" s="1"/>
      <c r="D471" s="1"/>
      <c r="E471" s="1"/>
      <c r="F471" s="1"/>
      <c r="G471" s="1"/>
      <c r="H471" s="1"/>
      <c r="I471" s="27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4.25" customHeight="1" x14ac:dyDescent="0.35">
      <c r="A472" s="21"/>
      <c r="B472" s="1"/>
      <c r="C472" s="1"/>
      <c r="D472" s="1"/>
      <c r="E472" s="1"/>
      <c r="F472" s="1"/>
      <c r="G472" s="1"/>
      <c r="H472" s="1"/>
      <c r="I472" s="27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4.25" customHeight="1" x14ac:dyDescent="0.35">
      <c r="A473" s="21"/>
      <c r="B473" s="1"/>
      <c r="C473" s="1"/>
      <c r="D473" s="1"/>
      <c r="E473" s="1"/>
      <c r="F473" s="1"/>
      <c r="G473" s="1"/>
      <c r="H473" s="1"/>
      <c r="I473" s="27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4.25" customHeight="1" x14ac:dyDescent="0.35">
      <c r="A474" s="21"/>
      <c r="B474" s="1"/>
      <c r="C474" s="1"/>
      <c r="D474" s="1"/>
      <c r="E474" s="1"/>
      <c r="F474" s="1"/>
      <c r="G474" s="1"/>
      <c r="H474" s="1"/>
      <c r="I474" s="27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4.25" customHeight="1" x14ac:dyDescent="0.35">
      <c r="A475" s="21"/>
      <c r="B475" s="1"/>
      <c r="C475" s="1"/>
      <c r="D475" s="1"/>
      <c r="E475" s="1"/>
      <c r="F475" s="1"/>
      <c r="G475" s="1"/>
      <c r="H475" s="1"/>
      <c r="I475" s="27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4.25" customHeight="1" x14ac:dyDescent="0.35">
      <c r="A476" s="21"/>
      <c r="B476" s="1"/>
      <c r="C476" s="1"/>
      <c r="D476" s="1"/>
      <c r="E476" s="1"/>
      <c r="F476" s="1"/>
      <c r="G476" s="1"/>
      <c r="H476" s="1"/>
      <c r="I476" s="27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4.25" customHeight="1" x14ac:dyDescent="0.35">
      <c r="A477" s="21"/>
      <c r="B477" s="1"/>
      <c r="C477" s="1"/>
      <c r="D477" s="1"/>
      <c r="E477" s="1"/>
      <c r="F477" s="1"/>
      <c r="G477" s="1"/>
      <c r="H477" s="1"/>
      <c r="I477" s="27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4.25" customHeight="1" x14ac:dyDescent="0.35">
      <c r="A478" s="21"/>
      <c r="B478" s="1"/>
      <c r="C478" s="1"/>
      <c r="D478" s="1"/>
      <c r="E478" s="1"/>
      <c r="F478" s="1"/>
      <c r="G478" s="1"/>
      <c r="H478" s="1"/>
      <c r="I478" s="27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4.25" customHeight="1" x14ac:dyDescent="0.35">
      <c r="A479" s="21"/>
      <c r="B479" s="1"/>
      <c r="C479" s="1"/>
      <c r="D479" s="1"/>
      <c r="E479" s="1"/>
      <c r="F479" s="1"/>
      <c r="G479" s="1"/>
      <c r="H479" s="1"/>
      <c r="I479" s="27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4.25" customHeight="1" x14ac:dyDescent="0.35">
      <c r="A480" s="21"/>
      <c r="B480" s="1"/>
      <c r="C480" s="1"/>
      <c r="D480" s="1"/>
      <c r="E480" s="1"/>
      <c r="F480" s="1"/>
      <c r="G480" s="1"/>
      <c r="H480" s="1"/>
      <c r="I480" s="27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4.25" customHeight="1" x14ac:dyDescent="0.35">
      <c r="A481" s="21"/>
      <c r="B481" s="1"/>
      <c r="C481" s="1"/>
      <c r="D481" s="1"/>
      <c r="E481" s="1"/>
      <c r="F481" s="1"/>
      <c r="G481" s="1"/>
      <c r="H481" s="1"/>
      <c r="I481" s="27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4.25" customHeight="1" x14ac:dyDescent="0.35">
      <c r="A482" s="21"/>
      <c r="B482" s="1"/>
      <c r="C482" s="1"/>
      <c r="D482" s="1"/>
      <c r="E482" s="1"/>
      <c r="F482" s="1"/>
      <c r="G482" s="1"/>
      <c r="H482" s="1"/>
      <c r="I482" s="27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4.25" customHeight="1" x14ac:dyDescent="0.35">
      <c r="A483" s="21"/>
      <c r="B483" s="1"/>
      <c r="C483" s="1"/>
      <c r="D483" s="1"/>
      <c r="E483" s="1"/>
      <c r="F483" s="1"/>
      <c r="G483" s="1"/>
      <c r="H483" s="1"/>
      <c r="I483" s="27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4.25" customHeight="1" x14ac:dyDescent="0.35">
      <c r="A484" s="21"/>
      <c r="B484" s="1"/>
      <c r="C484" s="1"/>
      <c r="D484" s="1"/>
      <c r="E484" s="1"/>
      <c r="F484" s="1"/>
      <c r="G484" s="1"/>
      <c r="H484" s="1"/>
      <c r="I484" s="27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4.25" customHeight="1" x14ac:dyDescent="0.35">
      <c r="A485" s="21"/>
      <c r="B485" s="1"/>
      <c r="C485" s="1"/>
      <c r="D485" s="1"/>
      <c r="E485" s="1"/>
      <c r="F485" s="1"/>
      <c r="G485" s="1"/>
      <c r="H485" s="1"/>
      <c r="I485" s="27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4.25" customHeight="1" x14ac:dyDescent="0.35">
      <c r="A486" s="21"/>
      <c r="B486" s="1"/>
      <c r="C486" s="1"/>
      <c r="D486" s="1"/>
      <c r="E486" s="1"/>
      <c r="F486" s="1"/>
      <c r="G486" s="1"/>
      <c r="H486" s="1"/>
      <c r="I486" s="27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4.25" customHeight="1" x14ac:dyDescent="0.35">
      <c r="A487" s="21"/>
      <c r="B487" s="1"/>
      <c r="C487" s="1"/>
      <c r="D487" s="1"/>
      <c r="E487" s="1"/>
      <c r="F487" s="1"/>
      <c r="G487" s="1"/>
      <c r="H487" s="1"/>
      <c r="I487" s="27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4.25" customHeight="1" x14ac:dyDescent="0.35">
      <c r="A488" s="21"/>
      <c r="B488" s="1"/>
      <c r="C488" s="1"/>
      <c r="D488" s="1"/>
      <c r="E488" s="1"/>
      <c r="F488" s="1"/>
      <c r="G488" s="1"/>
      <c r="H488" s="1"/>
      <c r="I488" s="27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4.25" customHeight="1" x14ac:dyDescent="0.35">
      <c r="A489" s="21"/>
      <c r="B489" s="1"/>
      <c r="C489" s="1"/>
      <c r="D489" s="1"/>
      <c r="E489" s="1"/>
      <c r="F489" s="1"/>
      <c r="G489" s="1"/>
      <c r="H489" s="1"/>
      <c r="I489" s="27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4.25" customHeight="1" x14ac:dyDescent="0.35">
      <c r="A490" s="21"/>
      <c r="B490" s="1"/>
      <c r="C490" s="1"/>
      <c r="D490" s="1"/>
      <c r="E490" s="1"/>
      <c r="F490" s="1"/>
      <c r="G490" s="1"/>
      <c r="H490" s="1"/>
      <c r="I490" s="27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4.25" customHeight="1" x14ac:dyDescent="0.35">
      <c r="A491" s="21"/>
      <c r="B491" s="1"/>
      <c r="C491" s="1"/>
      <c r="D491" s="1"/>
      <c r="E491" s="1"/>
      <c r="F491" s="1"/>
      <c r="G491" s="1"/>
      <c r="H491" s="1"/>
      <c r="I491" s="27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4.25" customHeight="1" x14ac:dyDescent="0.35">
      <c r="A492" s="21"/>
      <c r="B492" s="1"/>
      <c r="C492" s="1"/>
      <c r="D492" s="1"/>
      <c r="E492" s="1"/>
      <c r="F492" s="1"/>
      <c r="G492" s="1"/>
      <c r="H492" s="1"/>
      <c r="I492" s="27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4.25" customHeight="1" x14ac:dyDescent="0.35">
      <c r="A493" s="21"/>
      <c r="B493" s="1"/>
      <c r="C493" s="1"/>
      <c r="D493" s="1"/>
      <c r="E493" s="1"/>
      <c r="F493" s="1"/>
      <c r="G493" s="1"/>
      <c r="H493" s="1"/>
      <c r="I493" s="27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4.25" customHeight="1" x14ac:dyDescent="0.35">
      <c r="A494" s="21"/>
      <c r="B494" s="1"/>
      <c r="C494" s="1"/>
      <c r="D494" s="1"/>
      <c r="E494" s="1"/>
      <c r="F494" s="1"/>
      <c r="G494" s="1"/>
      <c r="H494" s="1"/>
      <c r="I494" s="27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4.25" customHeight="1" x14ac:dyDescent="0.35">
      <c r="A495" s="21"/>
      <c r="B495" s="1"/>
      <c r="C495" s="1"/>
      <c r="D495" s="1"/>
      <c r="E495" s="1"/>
      <c r="F495" s="1"/>
      <c r="G495" s="1"/>
      <c r="H495" s="1"/>
      <c r="I495" s="27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4.25" customHeight="1" x14ac:dyDescent="0.35">
      <c r="A496" s="21"/>
      <c r="B496" s="1"/>
      <c r="C496" s="1"/>
      <c r="D496" s="1"/>
      <c r="E496" s="1"/>
      <c r="F496" s="1"/>
      <c r="G496" s="1"/>
      <c r="H496" s="1"/>
      <c r="I496" s="27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4.25" customHeight="1" x14ac:dyDescent="0.35">
      <c r="A497" s="21"/>
      <c r="B497" s="1"/>
      <c r="C497" s="1"/>
      <c r="D497" s="1"/>
      <c r="E497" s="1"/>
      <c r="F497" s="1"/>
      <c r="G497" s="1"/>
      <c r="H497" s="1"/>
      <c r="I497" s="27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4.25" customHeight="1" x14ac:dyDescent="0.35">
      <c r="A498" s="21"/>
      <c r="B498" s="1"/>
      <c r="C498" s="1"/>
      <c r="D498" s="1"/>
      <c r="E498" s="1"/>
      <c r="F498" s="1"/>
      <c r="G498" s="1"/>
      <c r="H498" s="1"/>
      <c r="I498" s="27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4.25" customHeight="1" x14ac:dyDescent="0.35">
      <c r="A499" s="21"/>
      <c r="B499" s="1"/>
      <c r="C499" s="1"/>
      <c r="D499" s="1"/>
      <c r="E499" s="1"/>
      <c r="F499" s="1"/>
      <c r="G499" s="1"/>
      <c r="H499" s="1"/>
      <c r="I499" s="27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4.25" customHeight="1" x14ac:dyDescent="0.35">
      <c r="A500" s="21"/>
      <c r="B500" s="1"/>
      <c r="C500" s="1"/>
      <c r="D500" s="1"/>
      <c r="E500" s="1"/>
      <c r="F500" s="1"/>
      <c r="G500" s="1"/>
      <c r="H500" s="1"/>
      <c r="I500" s="27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4.25" customHeight="1" x14ac:dyDescent="0.35">
      <c r="A501" s="21"/>
      <c r="B501" s="1"/>
      <c r="C501" s="1"/>
      <c r="D501" s="1"/>
      <c r="E501" s="1"/>
      <c r="F501" s="1"/>
      <c r="G501" s="1"/>
      <c r="H501" s="1"/>
      <c r="I501" s="27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4.25" customHeight="1" x14ac:dyDescent="0.35">
      <c r="A502" s="21"/>
      <c r="B502" s="1"/>
      <c r="C502" s="1"/>
      <c r="D502" s="1"/>
      <c r="E502" s="1"/>
      <c r="F502" s="1"/>
      <c r="G502" s="1"/>
      <c r="H502" s="1"/>
      <c r="I502" s="27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4.25" customHeight="1" x14ac:dyDescent="0.35">
      <c r="A503" s="21"/>
      <c r="B503" s="1"/>
      <c r="C503" s="1"/>
      <c r="D503" s="1"/>
      <c r="E503" s="1"/>
      <c r="F503" s="1"/>
      <c r="G503" s="1"/>
      <c r="H503" s="1"/>
      <c r="I503" s="27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4.25" customHeight="1" x14ac:dyDescent="0.35">
      <c r="A504" s="21"/>
      <c r="B504" s="1"/>
      <c r="C504" s="1"/>
      <c r="D504" s="1"/>
      <c r="E504" s="1"/>
      <c r="F504" s="1"/>
      <c r="G504" s="1"/>
      <c r="H504" s="1"/>
      <c r="I504" s="27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4.25" customHeight="1" x14ac:dyDescent="0.35">
      <c r="A505" s="21"/>
      <c r="B505" s="1"/>
      <c r="C505" s="1"/>
      <c r="D505" s="1"/>
      <c r="E505" s="1"/>
      <c r="F505" s="1"/>
      <c r="G505" s="1"/>
      <c r="H505" s="1"/>
      <c r="I505" s="27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4.25" customHeight="1" x14ac:dyDescent="0.35">
      <c r="A506" s="21"/>
      <c r="B506" s="1"/>
      <c r="C506" s="1"/>
      <c r="D506" s="1"/>
      <c r="E506" s="1"/>
      <c r="F506" s="1"/>
      <c r="G506" s="1"/>
      <c r="H506" s="1"/>
      <c r="I506" s="27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4.25" customHeight="1" x14ac:dyDescent="0.35">
      <c r="A507" s="21"/>
      <c r="B507" s="1"/>
      <c r="C507" s="1"/>
      <c r="D507" s="1"/>
      <c r="E507" s="1"/>
      <c r="F507" s="1"/>
      <c r="G507" s="1"/>
      <c r="H507" s="1"/>
      <c r="I507" s="27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4.25" customHeight="1" x14ac:dyDescent="0.35">
      <c r="A508" s="21"/>
      <c r="B508" s="1"/>
      <c r="C508" s="1"/>
      <c r="D508" s="1"/>
      <c r="E508" s="1"/>
      <c r="F508" s="1"/>
      <c r="G508" s="1"/>
      <c r="H508" s="1"/>
      <c r="I508" s="27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4.25" customHeight="1" x14ac:dyDescent="0.35">
      <c r="A509" s="21"/>
      <c r="B509" s="1"/>
      <c r="C509" s="1"/>
      <c r="D509" s="1"/>
      <c r="E509" s="1"/>
      <c r="F509" s="1"/>
      <c r="G509" s="1"/>
      <c r="H509" s="1"/>
      <c r="I509" s="27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4.25" customHeight="1" x14ac:dyDescent="0.35">
      <c r="A510" s="21"/>
      <c r="B510" s="1"/>
      <c r="C510" s="1"/>
      <c r="D510" s="1"/>
      <c r="E510" s="1"/>
      <c r="F510" s="1"/>
      <c r="G510" s="1"/>
      <c r="H510" s="1"/>
      <c r="I510" s="27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4.25" customHeight="1" x14ac:dyDescent="0.35">
      <c r="A511" s="21"/>
      <c r="B511" s="1"/>
      <c r="C511" s="1"/>
      <c r="D511" s="1"/>
      <c r="E511" s="1"/>
      <c r="F511" s="1"/>
      <c r="G511" s="1"/>
      <c r="H511" s="1"/>
      <c r="I511" s="27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4.25" customHeight="1" x14ac:dyDescent="0.35">
      <c r="A512" s="21"/>
      <c r="B512" s="1"/>
      <c r="C512" s="1"/>
      <c r="D512" s="1"/>
      <c r="E512" s="1"/>
      <c r="F512" s="1"/>
      <c r="G512" s="1"/>
      <c r="H512" s="1"/>
      <c r="I512" s="27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4.25" customHeight="1" x14ac:dyDescent="0.35">
      <c r="A513" s="21"/>
      <c r="B513" s="1"/>
      <c r="C513" s="1"/>
      <c r="D513" s="1"/>
      <c r="E513" s="1"/>
      <c r="F513" s="1"/>
      <c r="G513" s="1"/>
      <c r="H513" s="1"/>
      <c r="I513" s="27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4.25" customHeight="1" x14ac:dyDescent="0.35">
      <c r="A514" s="21"/>
      <c r="B514" s="1"/>
      <c r="C514" s="1"/>
      <c r="D514" s="1"/>
      <c r="E514" s="1"/>
      <c r="F514" s="1"/>
      <c r="G514" s="1"/>
      <c r="H514" s="1"/>
      <c r="I514" s="27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4.25" customHeight="1" x14ac:dyDescent="0.35">
      <c r="A515" s="21"/>
      <c r="B515" s="1"/>
      <c r="C515" s="1"/>
      <c r="D515" s="1"/>
      <c r="E515" s="1"/>
      <c r="F515" s="1"/>
      <c r="G515" s="1"/>
      <c r="H515" s="1"/>
      <c r="I515" s="27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4.25" customHeight="1" x14ac:dyDescent="0.35">
      <c r="A516" s="21"/>
      <c r="B516" s="1"/>
      <c r="C516" s="1"/>
      <c r="D516" s="1"/>
      <c r="E516" s="1"/>
      <c r="F516" s="1"/>
      <c r="G516" s="1"/>
      <c r="H516" s="1"/>
      <c r="I516" s="27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4.25" customHeight="1" x14ac:dyDescent="0.35">
      <c r="A517" s="21"/>
      <c r="B517" s="1"/>
      <c r="C517" s="1"/>
      <c r="D517" s="1"/>
      <c r="E517" s="1"/>
      <c r="F517" s="1"/>
      <c r="G517" s="1"/>
      <c r="H517" s="1"/>
      <c r="I517" s="27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4.25" customHeight="1" x14ac:dyDescent="0.35">
      <c r="A518" s="21"/>
      <c r="B518" s="1"/>
      <c r="C518" s="1"/>
      <c r="D518" s="1"/>
      <c r="E518" s="1"/>
      <c r="F518" s="1"/>
      <c r="G518" s="1"/>
      <c r="H518" s="1"/>
      <c r="I518" s="27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4.25" customHeight="1" x14ac:dyDescent="0.35">
      <c r="A519" s="21"/>
      <c r="B519" s="1"/>
      <c r="C519" s="1"/>
      <c r="D519" s="1"/>
      <c r="E519" s="1"/>
      <c r="F519" s="1"/>
      <c r="G519" s="1"/>
      <c r="H519" s="1"/>
      <c r="I519" s="27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4.25" customHeight="1" x14ac:dyDescent="0.35">
      <c r="A520" s="21"/>
      <c r="B520" s="1"/>
      <c r="C520" s="1"/>
      <c r="D520" s="1"/>
      <c r="E520" s="1"/>
      <c r="F520" s="1"/>
      <c r="G520" s="1"/>
      <c r="H520" s="1"/>
      <c r="I520" s="27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4.25" customHeight="1" x14ac:dyDescent="0.35">
      <c r="A521" s="21"/>
      <c r="B521" s="1"/>
      <c r="C521" s="1"/>
      <c r="D521" s="1"/>
      <c r="E521" s="1"/>
      <c r="F521" s="1"/>
      <c r="G521" s="1"/>
      <c r="H521" s="1"/>
      <c r="I521" s="27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4.25" customHeight="1" x14ac:dyDescent="0.35">
      <c r="A522" s="21"/>
      <c r="B522" s="1"/>
      <c r="C522" s="1"/>
      <c r="D522" s="1"/>
      <c r="E522" s="1"/>
      <c r="F522" s="1"/>
      <c r="G522" s="1"/>
      <c r="H522" s="1"/>
      <c r="I522" s="27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4.25" customHeight="1" x14ac:dyDescent="0.35">
      <c r="A523" s="21"/>
      <c r="B523" s="1"/>
      <c r="C523" s="1"/>
      <c r="D523" s="1"/>
      <c r="E523" s="1"/>
      <c r="F523" s="1"/>
      <c r="G523" s="1"/>
      <c r="H523" s="1"/>
      <c r="I523" s="27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4.25" customHeight="1" x14ac:dyDescent="0.35">
      <c r="A524" s="21"/>
      <c r="B524" s="1"/>
      <c r="C524" s="1"/>
      <c r="D524" s="1"/>
      <c r="E524" s="1"/>
      <c r="F524" s="1"/>
      <c r="G524" s="1"/>
      <c r="H524" s="1"/>
      <c r="I524" s="27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4.25" customHeight="1" x14ac:dyDescent="0.35">
      <c r="A525" s="21"/>
      <c r="B525" s="1"/>
      <c r="C525" s="1"/>
      <c r="D525" s="1"/>
      <c r="E525" s="1"/>
      <c r="F525" s="1"/>
      <c r="G525" s="1"/>
      <c r="H525" s="1"/>
      <c r="I525" s="27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4.25" customHeight="1" x14ac:dyDescent="0.35">
      <c r="A526" s="21"/>
      <c r="B526" s="1"/>
      <c r="C526" s="1"/>
      <c r="D526" s="1"/>
      <c r="E526" s="1"/>
      <c r="F526" s="1"/>
      <c r="G526" s="1"/>
      <c r="H526" s="1"/>
      <c r="I526" s="27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4.25" customHeight="1" x14ac:dyDescent="0.35">
      <c r="A527" s="21"/>
      <c r="B527" s="1"/>
      <c r="C527" s="1"/>
      <c r="D527" s="1"/>
      <c r="E527" s="1"/>
      <c r="F527" s="1"/>
      <c r="G527" s="1"/>
      <c r="H527" s="1"/>
      <c r="I527" s="27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4.25" customHeight="1" x14ac:dyDescent="0.35">
      <c r="A528" s="21"/>
      <c r="B528" s="1"/>
      <c r="C528" s="1"/>
      <c r="D528" s="1"/>
      <c r="E528" s="1"/>
      <c r="F528" s="1"/>
      <c r="G528" s="1"/>
      <c r="H528" s="1"/>
      <c r="I528" s="27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4.25" customHeight="1" x14ac:dyDescent="0.35">
      <c r="A529" s="21"/>
      <c r="B529" s="1"/>
      <c r="C529" s="1"/>
      <c r="D529" s="1"/>
      <c r="E529" s="1"/>
      <c r="F529" s="1"/>
      <c r="G529" s="1"/>
      <c r="H529" s="1"/>
      <c r="I529" s="27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4.25" customHeight="1" x14ac:dyDescent="0.35">
      <c r="A530" s="21"/>
      <c r="B530" s="1"/>
      <c r="C530" s="1"/>
      <c r="D530" s="1"/>
      <c r="E530" s="1"/>
      <c r="F530" s="1"/>
      <c r="G530" s="1"/>
      <c r="H530" s="1"/>
      <c r="I530" s="27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4.25" customHeight="1" x14ac:dyDescent="0.35">
      <c r="A531" s="21"/>
      <c r="B531" s="1"/>
      <c r="C531" s="1"/>
      <c r="D531" s="1"/>
      <c r="E531" s="1"/>
      <c r="F531" s="1"/>
      <c r="G531" s="1"/>
      <c r="H531" s="1"/>
      <c r="I531" s="27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4.25" customHeight="1" x14ac:dyDescent="0.35">
      <c r="A532" s="21"/>
      <c r="B532" s="1"/>
      <c r="C532" s="1"/>
      <c r="D532" s="1"/>
      <c r="E532" s="1"/>
      <c r="F532" s="1"/>
      <c r="G532" s="1"/>
      <c r="H532" s="1"/>
      <c r="I532" s="27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4.25" customHeight="1" x14ac:dyDescent="0.35">
      <c r="A533" s="21"/>
      <c r="B533" s="1"/>
      <c r="C533" s="1"/>
      <c r="D533" s="1"/>
      <c r="E533" s="1"/>
      <c r="F533" s="1"/>
      <c r="G533" s="1"/>
      <c r="H533" s="1"/>
      <c r="I533" s="27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4.25" customHeight="1" x14ac:dyDescent="0.35">
      <c r="A534" s="21"/>
      <c r="B534" s="1"/>
      <c r="C534" s="1"/>
      <c r="D534" s="1"/>
      <c r="E534" s="1"/>
      <c r="F534" s="1"/>
      <c r="G534" s="1"/>
      <c r="H534" s="1"/>
      <c r="I534" s="27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4.25" customHeight="1" x14ac:dyDescent="0.35">
      <c r="A535" s="21"/>
      <c r="B535" s="1"/>
      <c r="C535" s="1"/>
      <c r="D535" s="1"/>
      <c r="E535" s="1"/>
      <c r="F535" s="1"/>
      <c r="G535" s="1"/>
      <c r="H535" s="1"/>
      <c r="I535" s="27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4.25" customHeight="1" x14ac:dyDescent="0.35">
      <c r="A536" s="21"/>
      <c r="B536" s="1"/>
      <c r="C536" s="1"/>
      <c r="D536" s="1"/>
      <c r="E536" s="1"/>
      <c r="F536" s="1"/>
      <c r="G536" s="1"/>
      <c r="H536" s="1"/>
      <c r="I536" s="27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4.25" customHeight="1" x14ac:dyDescent="0.35">
      <c r="A537" s="21"/>
      <c r="B537" s="1"/>
      <c r="C537" s="1"/>
      <c r="D537" s="1"/>
      <c r="E537" s="1"/>
      <c r="F537" s="1"/>
      <c r="G537" s="1"/>
      <c r="H537" s="1"/>
      <c r="I537" s="27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4.25" customHeight="1" x14ac:dyDescent="0.35">
      <c r="A538" s="21"/>
      <c r="B538" s="1"/>
      <c r="C538" s="1"/>
      <c r="D538" s="1"/>
      <c r="E538" s="1"/>
      <c r="F538" s="1"/>
      <c r="G538" s="1"/>
      <c r="H538" s="1"/>
      <c r="I538" s="27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4.25" customHeight="1" x14ac:dyDescent="0.35">
      <c r="A539" s="21"/>
      <c r="B539" s="1"/>
      <c r="C539" s="1"/>
      <c r="D539" s="1"/>
      <c r="E539" s="1"/>
      <c r="F539" s="1"/>
      <c r="G539" s="1"/>
      <c r="H539" s="1"/>
      <c r="I539" s="27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4.25" customHeight="1" x14ac:dyDescent="0.35">
      <c r="A540" s="21"/>
      <c r="B540" s="1"/>
      <c r="C540" s="1"/>
      <c r="D540" s="1"/>
      <c r="E540" s="1"/>
      <c r="F540" s="1"/>
      <c r="G540" s="1"/>
      <c r="H540" s="1"/>
      <c r="I540" s="27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4.25" customHeight="1" x14ac:dyDescent="0.35">
      <c r="A541" s="21"/>
      <c r="B541" s="1"/>
      <c r="C541" s="1"/>
      <c r="D541" s="1"/>
      <c r="E541" s="1"/>
      <c r="F541" s="1"/>
      <c r="G541" s="1"/>
      <c r="H541" s="1"/>
      <c r="I541" s="27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4.25" customHeight="1" x14ac:dyDescent="0.35">
      <c r="A542" s="21"/>
      <c r="B542" s="1"/>
      <c r="C542" s="1"/>
      <c r="D542" s="1"/>
      <c r="E542" s="1"/>
      <c r="F542" s="1"/>
      <c r="G542" s="1"/>
      <c r="H542" s="1"/>
      <c r="I542" s="27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4.25" customHeight="1" x14ac:dyDescent="0.35">
      <c r="A543" s="21"/>
      <c r="B543" s="1"/>
      <c r="C543" s="1"/>
      <c r="D543" s="1"/>
      <c r="E543" s="1"/>
      <c r="F543" s="1"/>
      <c r="G543" s="1"/>
      <c r="H543" s="1"/>
      <c r="I543" s="27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4.25" customHeight="1" x14ac:dyDescent="0.35">
      <c r="A544" s="21"/>
      <c r="B544" s="1"/>
      <c r="C544" s="1"/>
      <c r="D544" s="1"/>
      <c r="E544" s="1"/>
      <c r="F544" s="1"/>
      <c r="G544" s="1"/>
      <c r="H544" s="1"/>
      <c r="I544" s="27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4.25" customHeight="1" x14ac:dyDescent="0.35">
      <c r="A545" s="21"/>
      <c r="B545" s="1"/>
      <c r="C545" s="1"/>
      <c r="D545" s="1"/>
      <c r="E545" s="1"/>
      <c r="F545" s="1"/>
      <c r="G545" s="1"/>
      <c r="H545" s="1"/>
      <c r="I545" s="27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4.25" customHeight="1" x14ac:dyDescent="0.35">
      <c r="A546" s="21"/>
      <c r="B546" s="1"/>
      <c r="C546" s="1"/>
      <c r="D546" s="1"/>
      <c r="E546" s="1"/>
      <c r="F546" s="1"/>
      <c r="G546" s="1"/>
      <c r="H546" s="1"/>
      <c r="I546" s="27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4.25" customHeight="1" x14ac:dyDescent="0.35">
      <c r="A547" s="21"/>
      <c r="B547" s="1"/>
      <c r="C547" s="1"/>
      <c r="D547" s="1"/>
      <c r="E547" s="1"/>
      <c r="F547" s="1"/>
      <c r="G547" s="1"/>
      <c r="H547" s="1"/>
      <c r="I547" s="27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4.25" customHeight="1" x14ac:dyDescent="0.35">
      <c r="A548" s="21"/>
      <c r="B548" s="1"/>
      <c r="C548" s="1"/>
      <c r="D548" s="1"/>
      <c r="E548" s="1"/>
      <c r="F548" s="1"/>
      <c r="G548" s="1"/>
      <c r="H548" s="1"/>
      <c r="I548" s="27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4.25" customHeight="1" x14ac:dyDescent="0.35">
      <c r="A549" s="21"/>
      <c r="B549" s="1"/>
      <c r="C549" s="1"/>
      <c r="D549" s="1"/>
      <c r="E549" s="1"/>
      <c r="F549" s="1"/>
      <c r="G549" s="1"/>
      <c r="H549" s="1"/>
      <c r="I549" s="27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4.25" customHeight="1" x14ac:dyDescent="0.35">
      <c r="A550" s="21"/>
      <c r="B550" s="1"/>
      <c r="C550" s="1"/>
      <c r="D550" s="1"/>
      <c r="E550" s="1"/>
      <c r="F550" s="1"/>
      <c r="G550" s="1"/>
      <c r="H550" s="1"/>
      <c r="I550" s="27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4.25" customHeight="1" x14ac:dyDescent="0.35">
      <c r="A551" s="21"/>
      <c r="B551" s="1"/>
      <c r="C551" s="1"/>
      <c r="D551" s="1"/>
      <c r="E551" s="1"/>
      <c r="F551" s="1"/>
      <c r="G551" s="1"/>
      <c r="H551" s="1"/>
      <c r="I551" s="27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4.25" customHeight="1" x14ac:dyDescent="0.35">
      <c r="A552" s="21"/>
      <c r="B552" s="1"/>
      <c r="C552" s="1"/>
      <c r="D552" s="1"/>
      <c r="E552" s="1"/>
      <c r="F552" s="1"/>
      <c r="G552" s="1"/>
      <c r="H552" s="1"/>
      <c r="I552" s="27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4.25" customHeight="1" x14ac:dyDescent="0.35">
      <c r="A553" s="21"/>
      <c r="B553" s="1"/>
      <c r="C553" s="1"/>
      <c r="D553" s="1"/>
      <c r="E553" s="1"/>
      <c r="F553" s="1"/>
      <c r="G553" s="1"/>
      <c r="H553" s="1"/>
      <c r="I553" s="27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4.25" customHeight="1" x14ac:dyDescent="0.35">
      <c r="A554" s="21"/>
      <c r="B554" s="1"/>
      <c r="C554" s="1"/>
      <c r="D554" s="1"/>
      <c r="E554" s="1"/>
      <c r="F554" s="1"/>
      <c r="G554" s="1"/>
      <c r="H554" s="1"/>
      <c r="I554" s="27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4.25" customHeight="1" x14ac:dyDescent="0.35">
      <c r="A555" s="21"/>
      <c r="B555" s="1"/>
      <c r="C555" s="1"/>
      <c r="D555" s="1"/>
      <c r="E555" s="1"/>
      <c r="F555" s="1"/>
      <c r="G555" s="1"/>
      <c r="H555" s="1"/>
      <c r="I555" s="27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4.25" customHeight="1" x14ac:dyDescent="0.35">
      <c r="A556" s="21"/>
      <c r="B556" s="1"/>
      <c r="C556" s="1"/>
      <c r="D556" s="1"/>
      <c r="E556" s="1"/>
      <c r="F556" s="1"/>
      <c r="G556" s="1"/>
      <c r="H556" s="1"/>
      <c r="I556" s="27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4.25" customHeight="1" x14ac:dyDescent="0.35">
      <c r="A557" s="21"/>
      <c r="B557" s="1"/>
      <c r="C557" s="1"/>
      <c r="D557" s="1"/>
      <c r="E557" s="1"/>
      <c r="F557" s="1"/>
      <c r="G557" s="1"/>
      <c r="H557" s="1"/>
      <c r="I557" s="27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4.25" customHeight="1" x14ac:dyDescent="0.35">
      <c r="A558" s="21"/>
      <c r="B558" s="1"/>
      <c r="C558" s="1"/>
      <c r="D558" s="1"/>
      <c r="E558" s="1"/>
      <c r="F558" s="1"/>
      <c r="G558" s="1"/>
      <c r="H558" s="1"/>
      <c r="I558" s="27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4.25" customHeight="1" x14ac:dyDescent="0.35">
      <c r="A559" s="21"/>
      <c r="B559" s="1"/>
      <c r="C559" s="1"/>
      <c r="D559" s="1"/>
      <c r="E559" s="1"/>
      <c r="F559" s="1"/>
      <c r="G559" s="1"/>
      <c r="H559" s="1"/>
      <c r="I559" s="27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4.25" customHeight="1" x14ac:dyDescent="0.35">
      <c r="A560" s="21"/>
      <c r="B560" s="1"/>
      <c r="C560" s="1"/>
      <c r="D560" s="1"/>
      <c r="E560" s="1"/>
      <c r="F560" s="1"/>
      <c r="G560" s="1"/>
      <c r="H560" s="1"/>
      <c r="I560" s="27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4.25" customHeight="1" x14ac:dyDescent="0.35">
      <c r="A561" s="21"/>
      <c r="B561" s="1"/>
      <c r="C561" s="1"/>
      <c r="D561" s="1"/>
      <c r="E561" s="1"/>
      <c r="F561" s="1"/>
      <c r="G561" s="1"/>
      <c r="H561" s="1"/>
      <c r="I561" s="27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4.25" customHeight="1" x14ac:dyDescent="0.35">
      <c r="A562" s="21"/>
      <c r="B562" s="1"/>
      <c r="C562" s="1"/>
      <c r="D562" s="1"/>
      <c r="E562" s="1"/>
      <c r="F562" s="1"/>
      <c r="G562" s="1"/>
      <c r="H562" s="1"/>
      <c r="I562" s="27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4.25" customHeight="1" x14ac:dyDescent="0.35">
      <c r="A563" s="21"/>
      <c r="B563" s="1"/>
      <c r="C563" s="1"/>
      <c r="D563" s="1"/>
      <c r="E563" s="1"/>
      <c r="F563" s="1"/>
      <c r="G563" s="1"/>
      <c r="H563" s="1"/>
      <c r="I563" s="27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4.25" customHeight="1" x14ac:dyDescent="0.35">
      <c r="A564" s="21"/>
      <c r="B564" s="1"/>
      <c r="C564" s="1"/>
      <c r="D564" s="1"/>
      <c r="E564" s="1"/>
      <c r="F564" s="1"/>
      <c r="G564" s="1"/>
      <c r="H564" s="1"/>
      <c r="I564" s="27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4.25" customHeight="1" x14ac:dyDescent="0.35">
      <c r="A565" s="21"/>
      <c r="B565" s="1"/>
      <c r="C565" s="1"/>
      <c r="D565" s="1"/>
      <c r="E565" s="1"/>
      <c r="F565" s="1"/>
      <c r="G565" s="1"/>
      <c r="H565" s="1"/>
      <c r="I565" s="27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4.25" customHeight="1" x14ac:dyDescent="0.35">
      <c r="A566" s="21"/>
      <c r="B566" s="1"/>
      <c r="C566" s="1"/>
      <c r="D566" s="1"/>
      <c r="E566" s="1"/>
      <c r="F566" s="1"/>
      <c r="G566" s="1"/>
      <c r="H566" s="1"/>
      <c r="I566" s="27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4.25" customHeight="1" x14ac:dyDescent="0.35">
      <c r="A567" s="21"/>
      <c r="B567" s="1"/>
      <c r="C567" s="1"/>
      <c r="D567" s="1"/>
      <c r="E567" s="1"/>
      <c r="F567" s="1"/>
      <c r="G567" s="1"/>
      <c r="H567" s="1"/>
      <c r="I567" s="27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4.25" customHeight="1" x14ac:dyDescent="0.35">
      <c r="A568" s="21"/>
      <c r="B568" s="1"/>
      <c r="C568" s="1"/>
      <c r="D568" s="1"/>
      <c r="E568" s="1"/>
      <c r="F568" s="1"/>
      <c r="G568" s="1"/>
      <c r="H568" s="1"/>
      <c r="I568" s="27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4.25" customHeight="1" x14ac:dyDescent="0.35">
      <c r="A569" s="21"/>
      <c r="B569" s="1"/>
      <c r="C569" s="1"/>
      <c r="D569" s="1"/>
      <c r="E569" s="1"/>
      <c r="F569" s="1"/>
      <c r="G569" s="1"/>
      <c r="H569" s="1"/>
      <c r="I569" s="27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4.25" customHeight="1" x14ac:dyDescent="0.35">
      <c r="A570" s="21"/>
      <c r="B570" s="1"/>
      <c r="C570" s="1"/>
      <c r="D570" s="1"/>
      <c r="E570" s="1"/>
      <c r="F570" s="1"/>
      <c r="G570" s="1"/>
      <c r="H570" s="1"/>
      <c r="I570" s="27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4.25" customHeight="1" x14ac:dyDescent="0.35">
      <c r="A571" s="21"/>
      <c r="B571" s="1"/>
      <c r="C571" s="1"/>
      <c r="D571" s="1"/>
      <c r="E571" s="1"/>
      <c r="F571" s="1"/>
      <c r="G571" s="1"/>
      <c r="H571" s="1"/>
      <c r="I571" s="27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4.25" customHeight="1" x14ac:dyDescent="0.35">
      <c r="A572" s="21"/>
      <c r="B572" s="1"/>
      <c r="C572" s="1"/>
      <c r="D572" s="1"/>
      <c r="E572" s="1"/>
      <c r="F572" s="1"/>
      <c r="G572" s="1"/>
      <c r="H572" s="1"/>
      <c r="I572" s="27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4.25" customHeight="1" x14ac:dyDescent="0.35">
      <c r="A573" s="21"/>
      <c r="B573" s="1"/>
      <c r="C573" s="1"/>
      <c r="D573" s="1"/>
      <c r="E573" s="1"/>
      <c r="F573" s="1"/>
      <c r="G573" s="1"/>
      <c r="H573" s="1"/>
      <c r="I573" s="27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4.25" customHeight="1" x14ac:dyDescent="0.35">
      <c r="A574" s="21"/>
      <c r="B574" s="1"/>
      <c r="C574" s="1"/>
      <c r="D574" s="1"/>
      <c r="E574" s="1"/>
      <c r="F574" s="1"/>
      <c r="G574" s="1"/>
      <c r="H574" s="1"/>
      <c r="I574" s="27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4.25" customHeight="1" x14ac:dyDescent="0.35">
      <c r="A575" s="21"/>
      <c r="B575" s="1"/>
      <c r="C575" s="1"/>
      <c r="D575" s="1"/>
      <c r="E575" s="1"/>
      <c r="F575" s="1"/>
      <c r="G575" s="1"/>
      <c r="H575" s="1"/>
      <c r="I575" s="27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4.25" customHeight="1" x14ac:dyDescent="0.35">
      <c r="A576" s="21"/>
      <c r="B576" s="1"/>
      <c r="C576" s="1"/>
      <c r="D576" s="1"/>
      <c r="E576" s="1"/>
      <c r="F576" s="1"/>
      <c r="G576" s="1"/>
      <c r="H576" s="1"/>
      <c r="I576" s="27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4.25" customHeight="1" x14ac:dyDescent="0.35">
      <c r="A577" s="21"/>
      <c r="B577" s="1"/>
      <c r="C577" s="1"/>
      <c r="D577" s="1"/>
      <c r="E577" s="1"/>
      <c r="F577" s="1"/>
      <c r="G577" s="1"/>
      <c r="H577" s="1"/>
      <c r="I577" s="27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4.25" customHeight="1" x14ac:dyDescent="0.35">
      <c r="A578" s="21"/>
      <c r="B578" s="1"/>
      <c r="C578" s="1"/>
      <c r="D578" s="1"/>
      <c r="E578" s="1"/>
      <c r="F578" s="1"/>
      <c r="G578" s="1"/>
      <c r="H578" s="1"/>
      <c r="I578" s="27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4.25" customHeight="1" x14ac:dyDescent="0.35">
      <c r="A579" s="21"/>
      <c r="B579" s="1"/>
      <c r="C579" s="1"/>
      <c r="D579" s="1"/>
      <c r="E579" s="1"/>
      <c r="F579" s="1"/>
      <c r="G579" s="1"/>
      <c r="H579" s="1"/>
      <c r="I579" s="27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4.25" customHeight="1" x14ac:dyDescent="0.35">
      <c r="A580" s="21"/>
      <c r="B580" s="1"/>
      <c r="C580" s="1"/>
      <c r="D580" s="1"/>
      <c r="E580" s="1"/>
      <c r="F580" s="1"/>
      <c r="G580" s="1"/>
      <c r="H580" s="1"/>
      <c r="I580" s="27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4.25" customHeight="1" x14ac:dyDescent="0.35">
      <c r="A581" s="21"/>
      <c r="B581" s="1"/>
      <c r="C581" s="1"/>
      <c r="D581" s="1"/>
      <c r="E581" s="1"/>
      <c r="F581" s="1"/>
      <c r="G581" s="1"/>
      <c r="H581" s="1"/>
      <c r="I581" s="27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4.25" customHeight="1" x14ac:dyDescent="0.35">
      <c r="A582" s="21"/>
      <c r="B582" s="1"/>
      <c r="C582" s="1"/>
      <c r="D582" s="1"/>
      <c r="E582" s="1"/>
      <c r="F582" s="1"/>
      <c r="G582" s="1"/>
      <c r="H582" s="1"/>
      <c r="I582" s="27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4.25" customHeight="1" x14ac:dyDescent="0.35">
      <c r="A583" s="21"/>
      <c r="B583" s="1"/>
      <c r="C583" s="1"/>
      <c r="D583" s="1"/>
      <c r="E583" s="1"/>
      <c r="F583" s="1"/>
      <c r="G583" s="1"/>
      <c r="H583" s="1"/>
      <c r="I583" s="27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4.25" customHeight="1" x14ac:dyDescent="0.35">
      <c r="A584" s="21"/>
      <c r="B584" s="1"/>
      <c r="C584" s="1"/>
      <c r="D584" s="1"/>
      <c r="E584" s="1"/>
      <c r="F584" s="1"/>
      <c r="G584" s="1"/>
      <c r="H584" s="1"/>
      <c r="I584" s="27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4.25" customHeight="1" x14ac:dyDescent="0.35">
      <c r="A585" s="21"/>
      <c r="B585" s="1"/>
      <c r="C585" s="1"/>
      <c r="D585" s="1"/>
      <c r="E585" s="1"/>
      <c r="F585" s="1"/>
      <c r="G585" s="1"/>
      <c r="H585" s="1"/>
      <c r="I585" s="27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4.25" customHeight="1" x14ac:dyDescent="0.35">
      <c r="A586" s="21"/>
      <c r="B586" s="1"/>
      <c r="C586" s="1"/>
      <c r="D586" s="1"/>
      <c r="E586" s="1"/>
      <c r="F586" s="1"/>
      <c r="G586" s="1"/>
      <c r="H586" s="1"/>
      <c r="I586" s="27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4.25" customHeight="1" x14ac:dyDescent="0.35">
      <c r="A587" s="21"/>
      <c r="B587" s="1"/>
      <c r="C587" s="1"/>
      <c r="D587" s="1"/>
      <c r="E587" s="1"/>
      <c r="F587" s="1"/>
      <c r="G587" s="1"/>
      <c r="H587" s="1"/>
      <c r="I587" s="27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4.25" customHeight="1" x14ac:dyDescent="0.35">
      <c r="A588" s="21"/>
      <c r="B588" s="1"/>
      <c r="C588" s="1"/>
      <c r="D588" s="1"/>
      <c r="E588" s="1"/>
      <c r="F588" s="1"/>
      <c r="G588" s="1"/>
      <c r="H588" s="1"/>
      <c r="I588" s="27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4.25" customHeight="1" x14ac:dyDescent="0.35">
      <c r="A589" s="21"/>
      <c r="B589" s="1"/>
      <c r="C589" s="1"/>
      <c r="D589" s="1"/>
      <c r="E589" s="1"/>
      <c r="F589" s="1"/>
      <c r="G589" s="1"/>
      <c r="H589" s="1"/>
      <c r="I589" s="27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4.25" customHeight="1" x14ac:dyDescent="0.35">
      <c r="A590" s="21"/>
      <c r="B590" s="1"/>
      <c r="C590" s="1"/>
      <c r="D590" s="1"/>
      <c r="E590" s="1"/>
      <c r="F590" s="1"/>
      <c r="G590" s="1"/>
      <c r="H590" s="1"/>
      <c r="I590" s="27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4.25" customHeight="1" x14ac:dyDescent="0.35">
      <c r="A591" s="21"/>
      <c r="B591" s="1"/>
      <c r="C591" s="1"/>
      <c r="D591" s="1"/>
      <c r="E591" s="1"/>
      <c r="F591" s="1"/>
      <c r="G591" s="1"/>
      <c r="H591" s="1"/>
      <c r="I591" s="27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4.25" customHeight="1" x14ac:dyDescent="0.35">
      <c r="A592" s="21"/>
      <c r="B592" s="1"/>
      <c r="C592" s="1"/>
      <c r="D592" s="1"/>
      <c r="E592" s="1"/>
      <c r="F592" s="1"/>
      <c r="G592" s="1"/>
      <c r="H592" s="1"/>
      <c r="I592" s="27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4.25" customHeight="1" x14ac:dyDescent="0.35">
      <c r="A593" s="21"/>
      <c r="B593" s="1"/>
      <c r="C593" s="1"/>
      <c r="D593" s="1"/>
      <c r="E593" s="1"/>
      <c r="F593" s="1"/>
      <c r="G593" s="1"/>
      <c r="H593" s="1"/>
      <c r="I593" s="27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4.25" customHeight="1" x14ac:dyDescent="0.35">
      <c r="A594" s="21"/>
      <c r="B594" s="1"/>
      <c r="C594" s="1"/>
      <c r="D594" s="1"/>
      <c r="E594" s="1"/>
      <c r="F594" s="1"/>
      <c r="G594" s="1"/>
      <c r="H594" s="1"/>
      <c r="I594" s="27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4.25" customHeight="1" x14ac:dyDescent="0.35">
      <c r="A595" s="21"/>
      <c r="B595" s="1"/>
      <c r="C595" s="1"/>
      <c r="D595" s="1"/>
      <c r="E595" s="1"/>
      <c r="F595" s="1"/>
      <c r="G595" s="1"/>
      <c r="H595" s="1"/>
      <c r="I595" s="27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4.25" customHeight="1" x14ac:dyDescent="0.35">
      <c r="A596" s="21"/>
      <c r="B596" s="1"/>
      <c r="C596" s="1"/>
      <c r="D596" s="1"/>
      <c r="E596" s="1"/>
      <c r="F596" s="1"/>
      <c r="G596" s="1"/>
      <c r="H596" s="1"/>
      <c r="I596" s="27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4.25" customHeight="1" x14ac:dyDescent="0.35">
      <c r="A597" s="21"/>
      <c r="B597" s="1"/>
      <c r="C597" s="1"/>
      <c r="D597" s="1"/>
      <c r="E597" s="1"/>
      <c r="F597" s="1"/>
      <c r="G597" s="1"/>
      <c r="H597" s="1"/>
      <c r="I597" s="27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4.25" customHeight="1" x14ac:dyDescent="0.35">
      <c r="A598" s="21"/>
      <c r="B598" s="1"/>
      <c r="C598" s="1"/>
      <c r="D598" s="1"/>
      <c r="E598" s="1"/>
      <c r="F598" s="1"/>
      <c r="G598" s="1"/>
      <c r="H598" s="1"/>
      <c r="I598" s="27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4.25" customHeight="1" x14ac:dyDescent="0.35">
      <c r="A599" s="21"/>
      <c r="B599" s="1"/>
      <c r="C599" s="1"/>
      <c r="D599" s="1"/>
      <c r="E599" s="1"/>
      <c r="F599" s="1"/>
      <c r="G599" s="1"/>
      <c r="H599" s="1"/>
      <c r="I599" s="27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4.25" customHeight="1" x14ac:dyDescent="0.35">
      <c r="A600" s="21"/>
      <c r="B600" s="1"/>
      <c r="C600" s="1"/>
      <c r="D600" s="1"/>
      <c r="E600" s="1"/>
      <c r="F600" s="1"/>
      <c r="G600" s="1"/>
      <c r="H600" s="1"/>
      <c r="I600" s="27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4.25" customHeight="1" x14ac:dyDescent="0.35">
      <c r="A601" s="21"/>
      <c r="B601" s="1"/>
      <c r="C601" s="1"/>
      <c r="D601" s="1"/>
      <c r="E601" s="1"/>
      <c r="F601" s="1"/>
      <c r="G601" s="1"/>
      <c r="H601" s="1"/>
      <c r="I601" s="27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4.25" customHeight="1" x14ac:dyDescent="0.35">
      <c r="A602" s="21"/>
      <c r="B602" s="1"/>
      <c r="C602" s="1"/>
      <c r="D602" s="1"/>
      <c r="E602" s="1"/>
      <c r="F602" s="1"/>
      <c r="G602" s="1"/>
      <c r="H602" s="1"/>
      <c r="I602" s="27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4.25" customHeight="1" x14ac:dyDescent="0.35">
      <c r="A603" s="21"/>
      <c r="B603" s="1"/>
      <c r="C603" s="1"/>
      <c r="D603" s="1"/>
      <c r="E603" s="1"/>
      <c r="F603" s="1"/>
      <c r="G603" s="1"/>
      <c r="H603" s="1"/>
      <c r="I603" s="27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4.25" customHeight="1" x14ac:dyDescent="0.35">
      <c r="A604" s="21"/>
      <c r="B604" s="1"/>
      <c r="C604" s="1"/>
      <c r="D604" s="1"/>
      <c r="E604" s="1"/>
      <c r="F604" s="1"/>
      <c r="G604" s="1"/>
      <c r="H604" s="1"/>
      <c r="I604" s="27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4.25" customHeight="1" x14ac:dyDescent="0.35">
      <c r="A605" s="21"/>
      <c r="B605" s="1"/>
      <c r="C605" s="1"/>
      <c r="D605" s="1"/>
      <c r="E605" s="1"/>
      <c r="F605" s="1"/>
      <c r="G605" s="1"/>
      <c r="H605" s="1"/>
      <c r="I605" s="27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4.25" customHeight="1" x14ac:dyDescent="0.35">
      <c r="A606" s="21"/>
      <c r="B606" s="1"/>
      <c r="C606" s="1"/>
      <c r="D606" s="1"/>
      <c r="E606" s="1"/>
      <c r="F606" s="1"/>
      <c r="G606" s="1"/>
      <c r="H606" s="1"/>
      <c r="I606" s="27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4.25" customHeight="1" x14ac:dyDescent="0.35">
      <c r="A607" s="21"/>
      <c r="B607" s="1"/>
      <c r="C607" s="1"/>
      <c r="D607" s="1"/>
      <c r="E607" s="1"/>
      <c r="F607" s="1"/>
      <c r="G607" s="1"/>
      <c r="H607" s="1"/>
      <c r="I607" s="27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4.25" customHeight="1" x14ac:dyDescent="0.35">
      <c r="A608" s="21"/>
      <c r="B608" s="1"/>
      <c r="C608" s="1"/>
      <c r="D608" s="1"/>
      <c r="E608" s="1"/>
      <c r="F608" s="1"/>
      <c r="G608" s="1"/>
      <c r="H608" s="1"/>
      <c r="I608" s="27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4.25" customHeight="1" x14ac:dyDescent="0.35">
      <c r="A609" s="21"/>
      <c r="B609" s="1"/>
      <c r="C609" s="1"/>
      <c r="D609" s="1"/>
      <c r="E609" s="1"/>
      <c r="F609" s="1"/>
      <c r="G609" s="1"/>
      <c r="H609" s="1"/>
      <c r="I609" s="27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4.25" customHeight="1" x14ac:dyDescent="0.35">
      <c r="A610" s="21"/>
      <c r="B610" s="1"/>
      <c r="C610" s="1"/>
      <c r="D610" s="1"/>
      <c r="E610" s="1"/>
      <c r="F610" s="1"/>
      <c r="G610" s="1"/>
      <c r="H610" s="1"/>
      <c r="I610" s="27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4.25" customHeight="1" x14ac:dyDescent="0.35">
      <c r="A611" s="21"/>
      <c r="B611" s="1"/>
      <c r="C611" s="1"/>
      <c r="D611" s="1"/>
      <c r="E611" s="1"/>
      <c r="F611" s="1"/>
      <c r="G611" s="1"/>
      <c r="H611" s="1"/>
      <c r="I611" s="27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4.25" customHeight="1" x14ac:dyDescent="0.35">
      <c r="A612" s="21"/>
      <c r="B612" s="1"/>
      <c r="C612" s="1"/>
      <c r="D612" s="1"/>
      <c r="E612" s="1"/>
      <c r="F612" s="1"/>
      <c r="G612" s="1"/>
      <c r="H612" s="1"/>
      <c r="I612" s="27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4.25" customHeight="1" x14ac:dyDescent="0.35">
      <c r="A613" s="21"/>
      <c r="B613" s="1"/>
      <c r="C613" s="1"/>
      <c r="D613" s="1"/>
      <c r="E613" s="1"/>
      <c r="F613" s="1"/>
      <c r="G613" s="1"/>
      <c r="H613" s="1"/>
      <c r="I613" s="27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4.25" customHeight="1" x14ac:dyDescent="0.35">
      <c r="A614" s="21"/>
      <c r="B614" s="1"/>
      <c r="C614" s="1"/>
      <c r="D614" s="1"/>
      <c r="E614" s="1"/>
      <c r="F614" s="1"/>
      <c r="G614" s="1"/>
      <c r="H614" s="1"/>
      <c r="I614" s="27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4.25" customHeight="1" x14ac:dyDescent="0.35">
      <c r="A615" s="21"/>
      <c r="B615" s="1"/>
      <c r="C615" s="1"/>
      <c r="D615" s="1"/>
      <c r="E615" s="1"/>
      <c r="F615" s="1"/>
      <c r="G615" s="1"/>
      <c r="H615" s="1"/>
      <c r="I615" s="27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4.25" customHeight="1" x14ac:dyDescent="0.35">
      <c r="A616" s="21"/>
      <c r="B616" s="1"/>
      <c r="C616" s="1"/>
      <c r="D616" s="1"/>
      <c r="E616" s="1"/>
      <c r="F616" s="1"/>
      <c r="G616" s="1"/>
      <c r="H616" s="1"/>
      <c r="I616" s="27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4.25" customHeight="1" x14ac:dyDescent="0.35">
      <c r="A617" s="21"/>
      <c r="B617" s="1"/>
      <c r="C617" s="1"/>
      <c r="D617" s="1"/>
      <c r="E617" s="1"/>
      <c r="F617" s="1"/>
      <c r="G617" s="1"/>
      <c r="H617" s="1"/>
      <c r="I617" s="27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4.25" customHeight="1" x14ac:dyDescent="0.35">
      <c r="A618" s="21"/>
      <c r="B618" s="1"/>
      <c r="C618" s="1"/>
      <c r="D618" s="1"/>
      <c r="E618" s="1"/>
      <c r="F618" s="1"/>
      <c r="G618" s="1"/>
      <c r="H618" s="1"/>
      <c r="I618" s="27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4.25" customHeight="1" x14ac:dyDescent="0.35">
      <c r="A619" s="21"/>
      <c r="B619" s="1"/>
      <c r="C619" s="1"/>
      <c r="D619" s="1"/>
      <c r="E619" s="1"/>
      <c r="F619" s="1"/>
      <c r="G619" s="1"/>
      <c r="H619" s="1"/>
      <c r="I619" s="27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4.25" customHeight="1" x14ac:dyDescent="0.35">
      <c r="A620" s="21"/>
      <c r="B620" s="1"/>
      <c r="C620" s="1"/>
      <c r="D620" s="1"/>
      <c r="E620" s="1"/>
      <c r="F620" s="1"/>
      <c r="G620" s="1"/>
      <c r="H620" s="1"/>
      <c r="I620" s="27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4.25" customHeight="1" x14ac:dyDescent="0.35">
      <c r="A621" s="21"/>
      <c r="B621" s="1"/>
      <c r="C621" s="1"/>
      <c r="D621" s="1"/>
      <c r="E621" s="1"/>
      <c r="F621" s="1"/>
      <c r="G621" s="1"/>
      <c r="H621" s="1"/>
      <c r="I621" s="27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4.25" customHeight="1" x14ac:dyDescent="0.35">
      <c r="A622" s="21"/>
      <c r="B622" s="1"/>
      <c r="C622" s="1"/>
      <c r="D622" s="1"/>
      <c r="E622" s="1"/>
      <c r="F622" s="1"/>
      <c r="G622" s="1"/>
      <c r="H622" s="1"/>
      <c r="I622" s="27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4.25" customHeight="1" x14ac:dyDescent="0.35">
      <c r="A623" s="21"/>
      <c r="B623" s="1"/>
      <c r="C623" s="1"/>
      <c r="D623" s="1"/>
      <c r="E623" s="1"/>
      <c r="F623" s="1"/>
      <c r="G623" s="1"/>
      <c r="H623" s="1"/>
      <c r="I623" s="27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4.25" customHeight="1" x14ac:dyDescent="0.35">
      <c r="A624" s="21"/>
      <c r="B624" s="1"/>
      <c r="C624" s="1"/>
      <c r="D624" s="1"/>
      <c r="E624" s="1"/>
      <c r="F624" s="1"/>
      <c r="G624" s="1"/>
      <c r="H624" s="1"/>
      <c r="I624" s="27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4.25" customHeight="1" x14ac:dyDescent="0.35">
      <c r="A625" s="21"/>
      <c r="B625" s="1"/>
      <c r="C625" s="1"/>
      <c r="D625" s="1"/>
      <c r="E625" s="1"/>
      <c r="F625" s="1"/>
      <c r="G625" s="1"/>
      <c r="H625" s="1"/>
      <c r="I625" s="27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4.25" customHeight="1" x14ac:dyDescent="0.35">
      <c r="A626" s="21"/>
      <c r="B626" s="1"/>
      <c r="C626" s="1"/>
      <c r="D626" s="1"/>
      <c r="E626" s="1"/>
      <c r="F626" s="1"/>
      <c r="G626" s="1"/>
      <c r="H626" s="1"/>
      <c r="I626" s="27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4.25" customHeight="1" x14ac:dyDescent="0.35">
      <c r="A627" s="21"/>
      <c r="B627" s="1"/>
      <c r="C627" s="1"/>
      <c r="D627" s="1"/>
      <c r="E627" s="1"/>
      <c r="F627" s="1"/>
      <c r="G627" s="1"/>
      <c r="H627" s="1"/>
      <c r="I627" s="27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4.25" customHeight="1" x14ac:dyDescent="0.35">
      <c r="A628" s="21"/>
      <c r="B628" s="1"/>
      <c r="C628" s="1"/>
      <c r="D628" s="1"/>
      <c r="E628" s="1"/>
      <c r="F628" s="1"/>
      <c r="G628" s="1"/>
      <c r="H628" s="1"/>
      <c r="I628" s="27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4.25" customHeight="1" x14ac:dyDescent="0.35">
      <c r="A629" s="21"/>
      <c r="B629" s="1"/>
      <c r="C629" s="1"/>
      <c r="D629" s="1"/>
      <c r="E629" s="1"/>
      <c r="F629" s="1"/>
      <c r="G629" s="1"/>
      <c r="H629" s="1"/>
      <c r="I629" s="27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4.25" customHeight="1" x14ac:dyDescent="0.35">
      <c r="A630" s="21"/>
      <c r="B630" s="1"/>
      <c r="C630" s="1"/>
      <c r="D630" s="1"/>
      <c r="E630" s="1"/>
      <c r="F630" s="1"/>
      <c r="G630" s="1"/>
      <c r="H630" s="1"/>
      <c r="I630" s="27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4.25" customHeight="1" x14ac:dyDescent="0.35">
      <c r="A631" s="21"/>
      <c r="B631" s="1"/>
      <c r="C631" s="1"/>
      <c r="D631" s="1"/>
      <c r="E631" s="1"/>
      <c r="F631" s="1"/>
      <c r="G631" s="1"/>
      <c r="H631" s="1"/>
      <c r="I631" s="27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4.25" customHeight="1" x14ac:dyDescent="0.35">
      <c r="A632" s="21"/>
      <c r="B632" s="1"/>
      <c r="C632" s="1"/>
      <c r="D632" s="1"/>
      <c r="E632" s="1"/>
      <c r="F632" s="1"/>
      <c r="G632" s="1"/>
      <c r="H632" s="1"/>
      <c r="I632" s="27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4.25" customHeight="1" x14ac:dyDescent="0.35">
      <c r="A633" s="21"/>
      <c r="B633" s="1"/>
      <c r="C633" s="1"/>
      <c r="D633" s="1"/>
      <c r="E633" s="1"/>
      <c r="F633" s="1"/>
      <c r="G633" s="1"/>
      <c r="H633" s="1"/>
      <c r="I633" s="27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4.25" customHeight="1" x14ac:dyDescent="0.35">
      <c r="A634" s="21"/>
      <c r="B634" s="1"/>
      <c r="C634" s="1"/>
      <c r="D634" s="1"/>
      <c r="E634" s="1"/>
      <c r="F634" s="1"/>
      <c r="G634" s="1"/>
      <c r="H634" s="1"/>
      <c r="I634" s="27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4.25" customHeight="1" x14ac:dyDescent="0.35">
      <c r="A635" s="21"/>
      <c r="B635" s="1"/>
      <c r="C635" s="1"/>
      <c r="D635" s="1"/>
      <c r="E635" s="1"/>
      <c r="F635" s="1"/>
      <c r="G635" s="1"/>
      <c r="H635" s="1"/>
      <c r="I635" s="27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4.25" customHeight="1" x14ac:dyDescent="0.35">
      <c r="A636" s="21"/>
      <c r="B636" s="1"/>
      <c r="C636" s="1"/>
      <c r="D636" s="1"/>
      <c r="E636" s="1"/>
      <c r="F636" s="1"/>
      <c r="G636" s="1"/>
      <c r="H636" s="1"/>
      <c r="I636" s="27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4.25" customHeight="1" x14ac:dyDescent="0.35">
      <c r="A637" s="21"/>
      <c r="B637" s="1"/>
      <c r="C637" s="1"/>
      <c r="D637" s="1"/>
      <c r="E637" s="1"/>
      <c r="F637" s="1"/>
      <c r="G637" s="1"/>
      <c r="H637" s="1"/>
      <c r="I637" s="27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4.25" customHeight="1" x14ac:dyDescent="0.35">
      <c r="A638" s="21"/>
      <c r="B638" s="1"/>
      <c r="C638" s="1"/>
      <c r="D638" s="1"/>
      <c r="E638" s="1"/>
      <c r="F638" s="1"/>
      <c r="G638" s="1"/>
      <c r="H638" s="1"/>
      <c r="I638" s="27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4.25" customHeight="1" x14ac:dyDescent="0.35">
      <c r="A639" s="21"/>
      <c r="B639" s="1"/>
      <c r="C639" s="1"/>
      <c r="D639" s="1"/>
      <c r="E639" s="1"/>
      <c r="F639" s="1"/>
      <c r="G639" s="1"/>
      <c r="H639" s="1"/>
      <c r="I639" s="27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4.25" customHeight="1" x14ac:dyDescent="0.35">
      <c r="A640" s="21"/>
      <c r="B640" s="1"/>
      <c r="C640" s="1"/>
      <c r="D640" s="1"/>
      <c r="E640" s="1"/>
      <c r="F640" s="1"/>
      <c r="G640" s="1"/>
      <c r="H640" s="1"/>
      <c r="I640" s="27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4.25" customHeight="1" x14ac:dyDescent="0.35">
      <c r="A641" s="21"/>
      <c r="B641" s="1"/>
      <c r="C641" s="1"/>
      <c r="D641" s="1"/>
      <c r="E641" s="1"/>
      <c r="F641" s="1"/>
      <c r="G641" s="1"/>
      <c r="H641" s="1"/>
      <c r="I641" s="27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4.25" customHeight="1" x14ac:dyDescent="0.35">
      <c r="A642" s="21"/>
      <c r="B642" s="1"/>
      <c r="C642" s="1"/>
      <c r="D642" s="1"/>
      <c r="E642" s="1"/>
      <c r="F642" s="1"/>
      <c r="G642" s="1"/>
      <c r="H642" s="1"/>
      <c r="I642" s="27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4.25" customHeight="1" x14ac:dyDescent="0.35">
      <c r="A643" s="21"/>
      <c r="B643" s="1"/>
      <c r="C643" s="1"/>
      <c r="D643" s="1"/>
      <c r="E643" s="1"/>
      <c r="F643" s="1"/>
      <c r="G643" s="1"/>
      <c r="H643" s="1"/>
      <c r="I643" s="27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4.25" customHeight="1" x14ac:dyDescent="0.35">
      <c r="A644" s="21"/>
      <c r="B644" s="1"/>
      <c r="C644" s="1"/>
      <c r="D644" s="1"/>
      <c r="E644" s="1"/>
      <c r="F644" s="1"/>
      <c r="G644" s="1"/>
      <c r="H644" s="1"/>
      <c r="I644" s="27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4.25" customHeight="1" x14ac:dyDescent="0.35">
      <c r="A645" s="21"/>
      <c r="B645" s="1"/>
      <c r="C645" s="1"/>
      <c r="D645" s="1"/>
      <c r="E645" s="1"/>
      <c r="F645" s="1"/>
      <c r="G645" s="1"/>
      <c r="H645" s="1"/>
      <c r="I645" s="27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4.25" customHeight="1" x14ac:dyDescent="0.35">
      <c r="A646" s="21"/>
      <c r="B646" s="1"/>
      <c r="C646" s="1"/>
      <c r="D646" s="1"/>
      <c r="E646" s="1"/>
      <c r="F646" s="1"/>
      <c r="G646" s="1"/>
      <c r="H646" s="1"/>
      <c r="I646" s="27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4.25" customHeight="1" x14ac:dyDescent="0.35">
      <c r="A647" s="21"/>
      <c r="B647" s="1"/>
      <c r="C647" s="1"/>
      <c r="D647" s="1"/>
      <c r="E647" s="1"/>
      <c r="F647" s="1"/>
      <c r="G647" s="1"/>
      <c r="H647" s="1"/>
      <c r="I647" s="27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4.25" customHeight="1" x14ac:dyDescent="0.35">
      <c r="A648" s="21"/>
      <c r="B648" s="1"/>
      <c r="C648" s="1"/>
      <c r="D648" s="1"/>
      <c r="E648" s="1"/>
      <c r="F648" s="1"/>
      <c r="G648" s="1"/>
      <c r="H648" s="1"/>
      <c r="I648" s="27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4.25" customHeight="1" x14ac:dyDescent="0.35">
      <c r="A649" s="21"/>
      <c r="B649" s="1"/>
      <c r="C649" s="1"/>
      <c r="D649" s="1"/>
      <c r="E649" s="1"/>
      <c r="F649" s="1"/>
      <c r="G649" s="1"/>
      <c r="H649" s="1"/>
      <c r="I649" s="27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4.25" customHeight="1" x14ac:dyDescent="0.35">
      <c r="A650" s="21"/>
      <c r="B650" s="1"/>
      <c r="C650" s="1"/>
      <c r="D650" s="1"/>
      <c r="E650" s="1"/>
      <c r="F650" s="1"/>
      <c r="G650" s="1"/>
      <c r="H650" s="1"/>
      <c r="I650" s="27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4.25" customHeight="1" x14ac:dyDescent="0.35">
      <c r="A651" s="21"/>
      <c r="B651" s="1"/>
      <c r="C651" s="1"/>
      <c r="D651" s="1"/>
      <c r="E651" s="1"/>
      <c r="F651" s="1"/>
      <c r="G651" s="1"/>
      <c r="H651" s="1"/>
      <c r="I651" s="27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4.25" customHeight="1" x14ac:dyDescent="0.35">
      <c r="A652" s="21"/>
      <c r="B652" s="1"/>
      <c r="C652" s="1"/>
      <c r="D652" s="1"/>
      <c r="E652" s="1"/>
      <c r="F652" s="1"/>
      <c r="G652" s="1"/>
      <c r="H652" s="1"/>
      <c r="I652" s="27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4.25" customHeight="1" x14ac:dyDescent="0.35">
      <c r="A653" s="21"/>
      <c r="B653" s="1"/>
      <c r="C653" s="1"/>
      <c r="D653" s="1"/>
      <c r="E653" s="1"/>
      <c r="F653" s="1"/>
      <c r="G653" s="1"/>
      <c r="H653" s="1"/>
      <c r="I653" s="27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4.25" customHeight="1" x14ac:dyDescent="0.35">
      <c r="A654" s="21"/>
      <c r="B654" s="1"/>
      <c r="C654" s="1"/>
      <c r="D654" s="1"/>
      <c r="E654" s="1"/>
      <c r="F654" s="1"/>
      <c r="G654" s="1"/>
      <c r="H654" s="1"/>
      <c r="I654" s="27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4.25" customHeight="1" x14ac:dyDescent="0.35">
      <c r="A655" s="21"/>
      <c r="B655" s="1"/>
      <c r="C655" s="1"/>
      <c r="D655" s="1"/>
      <c r="E655" s="1"/>
      <c r="F655" s="1"/>
      <c r="G655" s="1"/>
      <c r="H655" s="1"/>
      <c r="I655" s="27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4.25" customHeight="1" x14ac:dyDescent="0.35">
      <c r="A656" s="21"/>
      <c r="B656" s="1"/>
      <c r="C656" s="1"/>
      <c r="D656" s="1"/>
      <c r="E656" s="1"/>
      <c r="F656" s="1"/>
      <c r="G656" s="1"/>
      <c r="H656" s="1"/>
      <c r="I656" s="27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4.25" customHeight="1" x14ac:dyDescent="0.35">
      <c r="A657" s="21"/>
      <c r="B657" s="1"/>
      <c r="C657" s="1"/>
      <c r="D657" s="1"/>
      <c r="E657" s="1"/>
      <c r="F657" s="1"/>
      <c r="G657" s="1"/>
      <c r="H657" s="1"/>
      <c r="I657" s="27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4.25" customHeight="1" x14ac:dyDescent="0.35">
      <c r="A658" s="21"/>
      <c r="B658" s="1"/>
      <c r="C658" s="1"/>
      <c r="D658" s="1"/>
      <c r="E658" s="1"/>
      <c r="F658" s="1"/>
      <c r="G658" s="1"/>
      <c r="H658" s="1"/>
      <c r="I658" s="27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4.25" customHeight="1" x14ac:dyDescent="0.35">
      <c r="A659" s="21"/>
      <c r="B659" s="1"/>
      <c r="C659" s="1"/>
      <c r="D659" s="1"/>
      <c r="E659" s="1"/>
      <c r="F659" s="1"/>
      <c r="G659" s="1"/>
      <c r="H659" s="1"/>
      <c r="I659" s="27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4.25" customHeight="1" x14ac:dyDescent="0.35">
      <c r="A660" s="21"/>
      <c r="B660" s="1"/>
      <c r="C660" s="1"/>
      <c r="D660" s="1"/>
      <c r="E660" s="1"/>
      <c r="F660" s="1"/>
      <c r="G660" s="1"/>
      <c r="H660" s="1"/>
      <c r="I660" s="27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4.25" customHeight="1" x14ac:dyDescent="0.35">
      <c r="A661" s="21"/>
      <c r="B661" s="1"/>
      <c r="C661" s="1"/>
      <c r="D661" s="1"/>
      <c r="E661" s="1"/>
      <c r="F661" s="1"/>
      <c r="G661" s="1"/>
      <c r="H661" s="1"/>
      <c r="I661" s="27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4.25" customHeight="1" x14ac:dyDescent="0.35">
      <c r="A662" s="21"/>
      <c r="B662" s="1"/>
      <c r="C662" s="1"/>
      <c r="D662" s="1"/>
      <c r="E662" s="1"/>
      <c r="F662" s="1"/>
      <c r="G662" s="1"/>
      <c r="H662" s="1"/>
      <c r="I662" s="27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4.25" customHeight="1" x14ac:dyDescent="0.35">
      <c r="A663" s="21"/>
      <c r="B663" s="1"/>
      <c r="C663" s="1"/>
      <c r="D663" s="1"/>
      <c r="E663" s="1"/>
      <c r="F663" s="1"/>
      <c r="G663" s="1"/>
      <c r="H663" s="1"/>
      <c r="I663" s="27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4.25" customHeight="1" x14ac:dyDescent="0.35">
      <c r="A664" s="21"/>
      <c r="B664" s="1"/>
      <c r="C664" s="1"/>
      <c r="D664" s="1"/>
      <c r="E664" s="1"/>
      <c r="F664" s="1"/>
      <c r="G664" s="1"/>
      <c r="H664" s="1"/>
      <c r="I664" s="27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4.25" customHeight="1" x14ac:dyDescent="0.35">
      <c r="A665" s="21"/>
      <c r="B665" s="1"/>
      <c r="C665" s="1"/>
      <c r="D665" s="1"/>
      <c r="E665" s="1"/>
      <c r="F665" s="1"/>
      <c r="G665" s="1"/>
      <c r="H665" s="1"/>
      <c r="I665" s="27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4.25" customHeight="1" x14ac:dyDescent="0.35">
      <c r="A666" s="21"/>
      <c r="B666" s="1"/>
      <c r="C666" s="1"/>
      <c r="D666" s="1"/>
      <c r="E666" s="1"/>
      <c r="F666" s="1"/>
      <c r="G666" s="1"/>
      <c r="H666" s="1"/>
      <c r="I666" s="27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4.25" customHeight="1" x14ac:dyDescent="0.35">
      <c r="A667" s="21"/>
      <c r="B667" s="1"/>
      <c r="C667" s="1"/>
      <c r="D667" s="1"/>
      <c r="E667" s="1"/>
      <c r="F667" s="1"/>
      <c r="G667" s="1"/>
      <c r="H667" s="1"/>
      <c r="I667" s="27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4.25" customHeight="1" x14ac:dyDescent="0.35">
      <c r="A668" s="21"/>
      <c r="B668" s="1"/>
      <c r="C668" s="1"/>
      <c r="D668" s="1"/>
      <c r="E668" s="1"/>
      <c r="F668" s="1"/>
      <c r="G668" s="1"/>
      <c r="H668" s="1"/>
      <c r="I668" s="27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4.25" customHeight="1" x14ac:dyDescent="0.35">
      <c r="A669" s="21"/>
      <c r="B669" s="1"/>
      <c r="C669" s="1"/>
      <c r="D669" s="1"/>
      <c r="E669" s="1"/>
      <c r="F669" s="1"/>
      <c r="G669" s="1"/>
      <c r="H669" s="1"/>
      <c r="I669" s="27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4.25" customHeight="1" x14ac:dyDescent="0.35">
      <c r="A670" s="21"/>
      <c r="B670" s="1"/>
      <c r="C670" s="1"/>
      <c r="D670" s="1"/>
      <c r="E670" s="1"/>
      <c r="F670" s="1"/>
      <c r="G670" s="1"/>
      <c r="H670" s="1"/>
      <c r="I670" s="27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4.25" customHeight="1" x14ac:dyDescent="0.35">
      <c r="A671" s="21"/>
      <c r="B671" s="1"/>
      <c r="C671" s="1"/>
      <c r="D671" s="1"/>
      <c r="E671" s="1"/>
      <c r="F671" s="1"/>
      <c r="G671" s="1"/>
      <c r="H671" s="1"/>
      <c r="I671" s="27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4.25" customHeight="1" x14ac:dyDescent="0.35">
      <c r="A672" s="21"/>
      <c r="B672" s="1"/>
      <c r="C672" s="1"/>
      <c r="D672" s="1"/>
      <c r="E672" s="1"/>
      <c r="F672" s="1"/>
      <c r="G672" s="1"/>
      <c r="H672" s="1"/>
      <c r="I672" s="27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4.25" customHeight="1" x14ac:dyDescent="0.35">
      <c r="A673" s="21"/>
      <c r="B673" s="1"/>
      <c r="C673" s="1"/>
      <c r="D673" s="1"/>
      <c r="E673" s="1"/>
      <c r="F673" s="1"/>
      <c r="G673" s="1"/>
      <c r="H673" s="1"/>
      <c r="I673" s="27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4.25" customHeight="1" x14ac:dyDescent="0.35">
      <c r="A674" s="21"/>
      <c r="B674" s="1"/>
      <c r="C674" s="1"/>
      <c r="D674" s="1"/>
      <c r="E674" s="1"/>
      <c r="F674" s="1"/>
      <c r="G674" s="1"/>
      <c r="H674" s="1"/>
      <c r="I674" s="27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4.25" customHeight="1" x14ac:dyDescent="0.35">
      <c r="A675" s="21"/>
      <c r="B675" s="1"/>
      <c r="C675" s="1"/>
      <c r="D675" s="1"/>
      <c r="E675" s="1"/>
      <c r="F675" s="1"/>
      <c r="G675" s="1"/>
      <c r="H675" s="1"/>
      <c r="I675" s="27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4.25" customHeight="1" x14ac:dyDescent="0.35">
      <c r="A676" s="21"/>
      <c r="B676" s="1"/>
      <c r="C676" s="1"/>
      <c r="D676" s="1"/>
      <c r="E676" s="1"/>
      <c r="F676" s="1"/>
      <c r="G676" s="1"/>
      <c r="H676" s="1"/>
      <c r="I676" s="27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4.25" customHeight="1" x14ac:dyDescent="0.35">
      <c r="A677" s="21"/>
      <c r="B677" s="1"/>
      <c r="C677" s="1"/>
      <c r="D677" s="1"/>
      <c r="E677" s="1"/>
      <c r="F677" s="1"/>
      <c r="G677" s="1"/>
      <c r="H677" s="1"/>
      <c r="I677" s="27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4.25" customHeight="1" x14ac:dyDescent="0.35">
      <c r="A678" s="21"/>
      <c r="B678" s="1"/>
      <c r="C678" s="1"/>
      <c r="D678" s="1"/>
      <c r="E678" s="1"/>
      <c r="F678" s="1"/>
      <c r="G678" s="1"/>
      <c r="H678" s="1"/>
      <c r="I678" s="27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4.25" customHeight="1" x14ac:dyDescent="0.35">
      <c r="A679" s="21"/>
      <c r="B679" s="1"/>
      <c r="C679" s="1"/>
      <c r="D679" s="1"/>
      <c r="E679" s="1"/>
      <c r="F679" s="1"/>
      <c r="G679" s="1"/>
      <c r="H679" s="1"/>
      <c r="I679" s="27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4.25" customHeight="1" x14ac:dyDescent="0.35">
      <c r="A680" s="21"/>
      <c r="B680" s="1"/>
      <c r="C680" s="1"/>
      <c r="D680" s="1"/>
      <c r="E680" s="1"/>
      <c r="F680" s="1"/>
      <c r="G680" s="1"/>
      <c r="H680" s="1"/>
      <c r="I680" s="27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4.25" customHeight="1" x14ac:dyDescent="0.35">
      <c r="A681" s="21"/>
      <c r="B681" s="1"/>
      <c r="C681" s="1"/>
      <c r="D681" s="1"/>
      <c r="E681" s="1"/>
      <c r="F681" s="1"/>
      <c r="G681" s="1"/>
      <c r="H681" s="1"/>
      <c r="I681" s="27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4.25" customHeight="1" x14ac:dyDescent="0.35">
      <c r="A682" s="21"/>
      <c r="B682" s="1"/>
      <c r="C682" s="1"/>
      <c r="D682" s="1"/>
      <c r="E682" s="1"/>
      <c r="F682" s="1"/>
      <c r="G682" s="1"/>
      <c r="H682" s="1"/>
      <c r="I682" s="27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4.25" customHeight="1" x14ac:dyDescent="0.35">
      <c r="A683" s="21"/>
      <c r="B683" s="1"/>
      <c r="C683" s="1"/>
      <c r="D683" s="1"/>
      <c r="E683" s="1"/>
      <c r="F683" s="1"/>
      <c r="G683" s="1"/>
      <c r="H683" s="1"/>
      <c r="I683" s="27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4.25" customHeight="1" x14ac:dyDescent="0.35">
      <c r="A684" s="21"/>
      <c r="B684" s="1"/>
      <c r="C684" s="1"/>
      <c r="D684" s="1"/>
      <c r="E684" s="1"/>
      <c r="F684" s="1"/>
      <c r="G684" s="1"/>
      <c r="H684" s="1"/>
      <c r="I684" s="27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4.25" customHeight="1" x14ac:dyDescent="0.35">
      <c r="A685" s="21"/>
      <c r="B685" s="1"/>
      <c r="C685" s="1"/>
      <c r="D685" s="1"/>
      <c r="E685" s="1"/>
      <c r="F685" s="1"/>
      <c r="G685" s="1"/>
      <c r="H685" s="1"/>
      <c r="I685" s="27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4.25" customHeight="1" x14ac:dyDescent="0.35">
      <c r="A686" s="21"/>
      <c r="B686" s="1"/>
      <c r="C686" s="1"/>
      <c r="D686" s="1"/>
      <c r="E686" s="1"/>
      <c r="F686" s="1"/>
      <c r="G686" s="1"/>
      <c r="H686" s="1"/>
      <c r="I686" s="27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4.25" customHeight="1" x14ac:dyDescent="0.35">
      <c r="A687" s="21"/>
      <c r="B687" s="1"/>
      <c r="C687" s="1"/>
      <c r="D687" s="1"/>
      <c r="E687" s="1"/>
      <c r="F687" s="1"/>
      <c r="G687" s="1"/>
      <c r="H687" s="1"/>
      <c r="I687" s="27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4.25" customHeight="1" x14ac:dyDescent="0.35">
      <c r="A688" s="21"/>
      <c r="B688" s="1"/>
      <c r="C688" s="1"/>
      <c r="D688" s="1"/>
      <c r="E688" s="1"/>
      <c r="F688" s="1"/>
      <c r="G688" s="1"/>
      <c r="H688" s="1"/>
      <c r="I688" s="27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4.25" customHeight="1" x14ac:dyDescent="0.35">
      <c r="A689" s="21"/>
      <c r="B689" s="1"/>
      <c r="C689" s="1"/>
      <c r="D689" s="1"/>
      <c r="E689" s="1"/>
      <c r="F689" s="1"/>
      <c r="G689" s="1"/>
      <c r="H689" s="1"/>
      <c r="I689" s="27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4.25" customHeight="1" x14ac:dyDescent="0.35">
      <c r="A690" s="21"/>
      <c r="B690" s="1"/>
      <c r="C690" s="1"/>
      <c r="D690" s="1"/>
      <c r="E690" s="1"/>
      <c r="F690" s="1"/>
      <c r="G690" s="1"/>
      <c r="H690" s="1"/>
      <c r="I690" s="27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4.25" customHeight="1" x14ac:dyDescent="0.35">
      <c r="A691" s="21"/>
      <c r="B691" s="1"/>
      <c r="C691" s="1"/>
      <c r="D691" s="1"/>
      <c r="E691" s="1"/>
      <c r="F691" s="1"/>
      <c r="G691" s="1"/>
      <c r="H691" s="1"/>
      <c r="I691" s="27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4.25" customHeight="1" x14ac:dyDescent="0.35">
      <c r="A692" s="21"/>
      <c r="B692" s="1"/>
      <c r="C692" s="1"/>
      <c r="D692" s="1"/>
      <c r="E692" s="1"/>
      <c r="F692" s="1"/>
      <c r="G692" s="1"/>
      <c r="H692" s="1"/>
      <c r="I692" s="27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4.25" customHeight="1" x14ac:dyDescent="0.35">
      <c r="A693" s="21"/>
      <c r="B693" s="1"/>
      <c r="C693" s="1"/>
      <c r="D693" s="1"/>
      <c r="E693" s="1"/>
      <c r="F693" s="1"/>
      <c r="G693" s="1"/>
      <c r="H693" s="1"/>
      <c r="I693" s="27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4.25" customHeight="1" x14ac:dyDescent="0.35">
      <c r="A694" s="21"/>
      <c r="B694" s="1"/>
      <c r="C694" s="1"/>
      <c r="D694" s="1"/>
      <c r="E694" s="1"/>
      <c r="F694" s="1"/>
      <c r="G694" s="1"/>
      <c r="H694" s="1"/>
      <c r="I694" s="27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4.25" customHeight="1" x14ac:dyDescent="0.35">
      <c r="A695" s="21"/>
      <c r="B695" s="1"/>
      <c r="C695" s="1"/>
      <c r="D695" s="1"/>
      <c r="E695" s="1"/>
      <c r="F695" s="1"/>
      <c r="G695" s="1"/>
      <c r="H695" s="1"/>
      <c r="I695" s="27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4.25" customHeight="1" x14ac:dyDescent="0.35">
      <c r="A696" s="21"/>
      <c r="B696" s="1"/>
      <c r="C696" s="1"/>
      <c r="D696" s="1"/>
      <c r="E696" s="1"/>
      <c r="F696" s="1"/>
      <c r="G696" s="1"/>
      <c r="H696" s="1"/>
      <c r="I696" s="27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4.25" customHeight="1" x14ac:dyDescent="0.35">
      <c r="A697" s="21"/>
      <c r="B697" s="1"/>
      <c r="C697" s="1"/>
      <c r="D697" s="1"/>
      <c r="E697" s="1"/>
      <c r="F697" s="1"/>
      <c r="G697" s="1"/>
      <c r="H697" s="1"/>
      <c r="I697" s="27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4.25" customHeight="1" x14ac:dyDescent="0.35">
      <c r="A698" s="21"/>
      <c r="B698" s="1"/>
      <c r="C698" s="1"/>
      <c r="D698" s="1"/>
      <c r="E698" s="1"/>
      <c r="F698" s="1"/>
      <c r="G698" s="1"/>
      <c r="H698" s="1"/>
      <c r="I698" s="27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4.25" customHeight="1" x14ac:dyDescent="0.35">
      <c r="A699" s="21"/>
      <c r="B699" s="1"/>
      <c r="C699" s="1"/>
      <c r="D699" s="1"/>
      <c r="E699" s="1"/>
      <c r="F699" s="1"/>
      <c r="G699" s="1"/>
      <c r="H699" s="1"/>
      <c r="I699" s="27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4.25" customHeight="1" x14ac:dyDescent="0.35">
      <c r="A700" s="21"/>
      <c r="B700" s="1"/>
      <c r="C700" s="1"/>
      <c r="D700" s="1"/>
      <c r="E700" s="1"/>
      <c r="F700" s="1"/>
      <c r="G700" s="1"/>
      <c r="H700" s="1"/>
      <c r="I700" s="27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4.25" customHeight="1" x14ac:dyDescent="0.35">
      <c r="A701" s="21"/>
      <c r="B701" s="1"/>
      <c r="C701" s="1"/>
      <c r="D701" s="1"/>
      <c r="E701" s="1"/>
      <c r="F701" s="1"/>
      <c r="G701" s="1"/>
      <c r="H701" s="1"/>
      <c r="I701" s="27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4.25" customHeight="1" x14ac:dyDescent="0.35">
      <c r="A702" s="21"/>
      <c r="B702" s="1"/>
      <c r="C702" s="1"/>
      <c r="D702" s="1"/>
      <c r="E702" s="1"/>
      <c r="F702" s="1"/>
      <c r="G702" s="1"/>
      <c r="H702" s="1"/>
      <c r="I702" s="27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4.25" customHeight="1" x14ac:dyDescent="0.35">
      <c r="A703" s="21"/>
      <c r="B703" s="1"/>
      <c r="C703" s="1"/>
      <c r="D703" s="1"/>
      <c r="E703" s="1"/>
      <c r="F703" s="1"/>
      <c r="G703" s="1"/>
      <c r="H703" s="1"/>
      <c r="I703" s="27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4.25" customHeight="1" x14ac:dyDescent="0.35">
      <c r="A704" s="21"/>
      <c r="B704" s="1"/>
      <c r="C704" s="1"/>
      <c r="D704" s="1"/>
      <c r="E704" s="1"/>
      <c r="F704" s="1"/>
      <c r="G704" s="1"/>
      <c r="H704" s="1"/>
      <c r="I704" s="27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4.25" customHeight="1" x14ac:dyDescent="0.35">
      <c r="A705" s="21"/>
      <c r="B705" s="1"/>
      <c r="C705" s="1"/>
      <c r="D705" s="1"/>
      <c r="E705" s="1"/>
      <c r="F705" s="1"/>
      <c r="G705" s="1"/>
      <c r="H705" s="1"/>
      <c r="I705" s="27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4.25" customHeight="1" x14ac:dyDescent="0.35">
      <c r="A706" s="21"/>
      <c r="B706" s="1"/>
      <c r="C706" s="1"/>
      <c r="D706" s="1"/>
      <c r="E706" s="1"/>
      <c r="F706" s="1"/>
      <c r="G706" s="1"/>
      <c r="H706" s="1"/>
      <c r="I706" s="27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4.25" customHeight="1" x14ac:dyDescent="0.35">
      <c r="A707" s="21"/>
      <c r="B707" s="1"/>
      <c r="C707" s="1"/>
      <c r="D707" s="1"/>
      <c r="E707" s="1"/>
      <c r="F707" s="1"/>
      <c r="G707" s="1"/>
      <c r="H707" s="1"/>
      <c r="I707" s="27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4.25" customHeight="1" x14ac:dyDescent="0.35">
      <c r="A708" s="21"/>
      <c r="B708" s="1"/>
      <c r="C708" s="1"/>
      <c r="D708" s="1"/>
      <c r="E708" s="1"/>
      <c r="F708" s="1"/>
      <c r="G708" s="1"/>
      <c r="H708" s="1"/>
      <c r="I708" s="27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4.25" customHeight="1" x14ac:dyDescent="0.35">
      <c r="A709" s="21"/>
      <c r="B709" s="1"/>
      <c r="C709" s="1"/>
      <c r="D709" s="1"/>
      <c r="E709" s="1"/>
      <c r="F709" s="1"/>
      <c r="G709" s="1"/>
      <c r="H709" s="1"/>
      <c r="I709" s="27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4.25" customHeight="1" x14ac:dyDescent="0.35">
      <c r="A710" s="21"/>
      <c r="B710" s="1"/>
      <c r="C710" s="1"/>
      <c r="D710" s="1"/>
      <c r="E710" s="1"/>
      <c r="F710" s="1"/>
      <c r="G710" s="1"/>
      <c r="H710" s="1"/>
      <c r="I710" s="27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4.25" customHeight="1" x14ac:dyDescent="0.35">
      <c r="A711" s="21"/>
      <c r="B711" s="1"/>
      <c r="C711" s="1"/>
      <c r="D711" s="1"/>
      <c r="E711" s="1"/>
      <c r="F711" s="1"/>
      <c r="G711" s="1"/>
      <c r="H711" s="1"/>
      <c r="I711" s="27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4.25" customHeight="1" x14ac:dyDescent="0.35">
      <c r="A712" s="21"/>
      <c r="B712" s="1"/>
      <c r="C712" s="1"/>
      <c r="D712" s="1"/>
      <c r="E712" s="1"/>
      <c r="F712" s="1"/>
      <c r="G712" s="1"/>
      <c r="H712" s="1"/>
      <c r="I712" s="27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4.25" customHeight="1" x14ac:dyDescent="0.35">
      <c r="A713" s="21"/>
      <c r="B713" s="1"/>
      <c r="C713" s="1"/>
      <c r="D713" s="1"/>
      <c r="E713" s="1"/>
      <c r="F713" s="1"/>
      <c r="G713" s="1"/>
      <c r="H713" s="1"/>
      <c r="I713" s="27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4.25" customHeight="1" x14ac:dyDescent="0.35">
      <c r="A714" s="21"/>
      <c r="B714" s="1"/>
      <c r="C714" s="1"/>
      <c r="D714" s="1"/>
      <c r="E714" s="1"/>
      <c r="F714" s="1"/>
      <c r="G714" s="1"/>
      <c r="H714" s="1"/>
      <c r="I714" s="27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4.25" customHeight="1" x14ac:dyDescent="0.35">
      <c r="A715" s="21"/>
      <c r="B715" s="1"/>
      <c r="C715" s="1"/>
      <c r="D715" s="1"/>
      <c r="E715" s="1"/>
      <c r="F715" s="1"/>
      <c r="G715" s="1"/>
      <c r="H715" s="1"/>
      <c r="I715" s="27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4.25" customHeight="1" x14ac:dyDescent="0.35">
      <c r="A716" s="21"/>
      <c r="B716" s="1"/>
      <c r="C716" s="1"/>
      <c r="D716" s="1"/>
      <c r="E716" s="1"/>
      <c r="F716" s="1"/>
      <c r="G716" s="1"/>
      <c r="H716" s="1"/>
      <c r="I716" s="27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4.25" customHeight="1" x14ac:dyDescent="0.35">
      <c r="A717" s="21"/>
      <c r="B717" s="1"/>
      <c r="C717" s="1"/>
      <c r="D717" s="1"/>
      <c r="E717" s="1"/>
      <c r="F717" s="1"/>
      <c r="G717" s="1"/>
      <c r="H717" s="1"/>
      <c r="I717" s="27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4.25" customHeight="1" x14ac:dyDescent="0.35">
      <c r="A718" s="21"/>
      <c r="B718" s="1"/>
      <c r="C718" s="1"/>
      <c r="D718" s="1"/>
      <c r="E718" s="1"/>
      <c r="F718" s="1"/>
      <c r="G718" s="1"/>
      <c r="H718" s="1"/>
      <c r="I718" s="27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4.25" customHeight="1" x14ac:dyDescent="0.35">
      <c r="A719" s="21"/>
      <c r="B719" s="1"/>
      <c r="C719" s="1"/>
      <c r="D719" s="1"/>
      <c r="E719" s="1"/>
      <c r="F719" s="1"/>
      <c r="G719" s="1"/>
      <c r="H719" s="1"/>
      <c r="I719" s="27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4.25" customHeight="1" x14ac:dyDescent="0.35">
      <c r="A720" s="21"/>
      <c r="B720" s="1"/>
      <c r="C720" s="1"/>
      <c r="D720" s="1"/>
      <c r="E720" s="1"/>
      <c r="F720" s="1"/>
      <c r="G720" s="1"/>
      <c r="H720" s="1"/>
      <c r="I720" s="27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4.25" customHeight="1" x14ac:dyDescent="0.35">
      <c r="A721" s="21"/>
      <c r="B721" s="1"/>
      <c r="C721" s="1"/>
      <c r="D721" s="1"/>
      <c r="E721" s="1"/>
      <c r="F721" s="1"/>
      <c r="G721" s="1"/>
      <c r="H721" s="1"/>
      <c r="I721" s="27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4.25" customHeight="1" x14ac:dyDescent="0.35">
      <c r="A722" s="21"/>
      <c r="B722" s="1"/>
      <c r="C722" s="1"/>
      <c r="D722" s="1"/>
      <c r="E722" s="1"/>
      <c r="F722" s="1"/>
      <c r="G722" s="1"/>
      <c r="H722" s="1"/>
      <c r="I722" s="27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4.25" customHeight="1" x14ac:dyDescent="0.35">
      <c r="A723" s="21"/>
      <c r="B723" s="1"/>
      <c r="C723" s="1"/>
      <c r="D723" s="1"/>
      <c r="E723" s="1"/>
      <c r="F723" s="1"/>
      <c r="G723" s="1"/>
      <c r="H723" s="1"/>
      <c r="I723" s="27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4.25" customHeight="1" x14ac:dyDescent="0.35">
      <c r="A724" s="21"/>
      <c r="B724" s="1"/>
      <c r="C724" s="1"/>
      <c r="D724" s="1"/>
      <c r="E724" s="1"/>
      <c r="F724" s="1"/>
      <c r="G724" s="1"/>
      <c r="H724" s="1"/>
      <c r="I724" s="27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4.25" customHeight="1" x14ac:dyDescent="0.35">
      <c r="A725" s="21"/>
      <c r="B725" s="1"/>
      <c r="C725" s="1"/>
      <c r="D725" s="1"/>
      <c r="E725" s="1"/>
      <c r="F725" s="1"/>
      <c r="G725" s="1"/>
      <c r="H725" s="1"/>
      <c r="I725" s="27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4.25" customHeight="1" x14ac:dyDescent="0.35">
      <c r="A726" s="21"/>
      <c r="B726" s="1"/>
      <c r="C726" s="1"/>
      <c r="D726" s="1"/>
      <c r="E726" s="1"/>
      <c r="F726" s="1"/>
      <c r="G726" s="1"/>
      <c r="H726" s="1"/>
      <c r="I726" s="27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4.25" customHeight="1" x14ac:dyDescent="0.35">
      <c r="A727" s="21"/>
      <c r="B727" s="1"/>
      <c r="C727" s="1"/>
      <c r="D727" s="1"/>
      <c r="E727" s="1"/>
      <c r="F727" s="1"/>
      <c r="G727" s="1"/>
      <c r="H727" s="1"/>
      <c r="I727" s="27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4.25" customHeight="1" x14ac:dyDescent="0.35">
      <c r="A728" s="21"/>
      <c r="B728" s="1"/>
      <c r="C728" s="1"/>
      <c r="D728" s="1"/>
      <c r="E728" s="1"/>
      <c r="F728" s="1"/>
      <c r="G728" s="1"/>
      <c r="H728" s="1"/>
      <c r="I728" s="27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4.25" customHeight="1" x14ac:dyDescent="0.35">
      <c r="A729" s="21"/>
      <c r="B729" s="1"/>
      <c r="C729" s="1"/>
      <c r="D729" s="1"/>
      <c r="E729" s="1"/>
      <c r="F729" s="1"/>
      <c r="G729" s="1"/>
      <c r="H729" s="1"/>
      <c r="I729" s="27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4.25" customHeight="1" x14ac:dyDescent="0.35">
      <c r="A730" s="21"/>
      <c r="B730" s="1"/>
      <c r="C730" s="1"/>
      <c r="D730" s="1"/>
      <c r="E730" s="1"/>
      <c r="F730" s="1"/>
      <c r="G730" s="1"/>
      <c r="H730" s="1"/>
      <c r="I730" s="27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4.25" customHeight="1" x14ac:dyDescent="0.35">
      <c r="A731" s="21"/>
      <c r="B731" s="1"/>
      <c r="C731" s="1"/>
      <c r="D731" s="1"/>
      <c r="E731" s="1"/>
      <c r="F731" s="1"/>
      <c r="G731" s="1"/>
      <c r="H731" s="1"/>
      <c r="I731" s="27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4.25" customHeight="1" x14ac:dyDescent="0.35">
      <c r="A732" s="21"/>
      <c r="B732" s="1"/>
      <c r="C732" s="1"/>
      <c r="D732" s="1"/>
      <c r="E732" s="1"/>
      <c r="F732" s="1"/>
      <c r="G732" s="1"/>
      <c r="H732" s="1"/>
      <c r="I732" s="27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4.25" customHeight="1" x14ac:dyDescent="0.35">
      <c r="A733" s="21"/>
      <c r="B733" s="1"/>
      <c r="C733" s="1"/>
      <c r="D733" s="1"/>
      <c r="E733" s="1"/>
      <c r="F733" s="1"/>
      <c r="G733" s="1"/>
      <c r="H733" s="1"/>
      <c r="I733" s="27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4.25" customHeight="1" x14ac:dyDescent="0.35">
      <c r="A734" s="21"/>
      <c r="B734" s="1"/>
      <c r="C734" s="1"/>
      <c r="D734" s="1"/>
      <c r="E734" s="1"/>
      <c r="F734" s="1"/>
      <c r="G734" s="1"/>
      <c r="H734" s="1"/>
      <c r="I734" s="27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4.25" customHeight="1" x14ac:dyDescent="0.35">
      <c r="A735" s="21"/>
      <c r="B735" s="1"/>
      <c r="C735" s="1"/>
      <c r="D735" s="1"/>
      <c r="E735" s="1"/>
      <c r="F735" s="1"/>
      <c r="G735" s="1"/>
      <c r="H735" s="1"/>
      <c r="I735" s="27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4.25" customHeight="1" x14ac:dyDescent="0.35">
      <c r="A736" s="21"/>
      <c r="B736" s="1"/>
      <c r="C736" s="1"/>
      <c r="D736" s="1"/>
      <c r="E736" s="1"/>
      <c r="F736" s="1"/>
      <c r="G736" s="1"/>
      <c r="H736" s="1"/>
      <c r="I736" s="27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4.25" customHeight="1" x14ac:dyDescent="0.35">
      <c r="A737" s="21"/>
      <c r="B737" s="1"/>
      <c r="C737" s="1"/>
      <c r="D737" s="1"/>
      <c r="E737" s="1"/>
      <c r="F737" s="1"/>
      <c r="G737" s="1"/>
      <c r="H737" s="1"/>
      <c r="I737" s="27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4.25" customHeight="1" x14ac:dyDescent="0.35">
      <c r="A738" s="21"/>
      <c r="B738" s="1"/>
      <c r="C738" s="1"/>
      <c r="D738" s="1"/>
      <c r="E738" s="1"/>
      <c r="F738" s="1"/>
      <c r="G738" s="1"/>
      <c r="H738" s="1"/>
      <c r="I738" s="27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4.25" customHeight="1" x14ac:dyDescent="0.35">
      <c r="A739" s="21"/>
      <c r="B739" s="1"/>
      <c r="C739" s="1"/>
      <c r="D739" s="1"/>
      <c r="E739" s="1"/>
      <c r="F739" s="1"/>
      <c r="G739" s="1"/>
      <c r="H739" s="1"/>
      <c r="I739" s="27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4.25" customHeight="1" x14ac:dyDescent="0.35">
      <c r="A740" s="21"/>
      <c r="B740" s="1"/>
      <c r="C740" s="1"/>
      <c r="D740" s="1"/>
      <c r="E740" s="1"/>
      <c r="F740" s="1"/>
      <c r="G740" s="1"/>
      <c r="H740" s="1"/>
      <c r="I740" s="27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4.25" customHeight="1" x14ac:dyDescent="0.35">
      <c r="A741" s="21"/>
      <c r="B741" s="1"/>
      <c r="C741" s="1"/>
      <c r="D741" s="1"/>
      <c r="E741" s="1"/>
      <c r="F741" s="1"/>
      <c r="G741" s="1"/>
      <c r="H741" s="1"/>
      <c r="I741" s="27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4.25" customHeight="1" x14ac:dyDescent="0.35">
      <c r="A742" s="21"/>
      <c r="B742" s="1"/>
      <c r="C742" s="1"/>
      <c r="D742" s="1"/>
      <c r="E742" s="1"/>
      <c r="F742" s="1"/>
      <c r="G742" s="1"/>
      <c r="H742" s="1"/>
      <c r="I742" s="27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4.25" customHeight="1" x14ac:dyDescent="0.35">
      <c r="A743" s="21"/>
      <c r="B743" s="1"/>
      <c r="C743" s="1"/>
      <c r="D743" s="1"/>
      <c r="E743" s="1"/>
      <c r="F743" s="1"/>
      <c r="G743" s="1"/>
      <c r="H743" s="1"/>
      <c r="I743" s="27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4.25" customHeight="1" x14ac:dyDescent="0.35">
      <c r="A744" s="21"/>
      <c r="B744" s="1"/>
      <c r="C744" s="1"/>
      <c r="D744" s="1"/>
      <c r="E744" s="1"/>
      <c r="F744" s="1"/>
      <c r="G744" s="1"/>
      <c r="H744" s="1"/>
      <c r="I744" s="27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4.25" customHeight="1" x14ac:dyDescent="0.35">
      <c r="A745" s="21"/>
      <c r="B745" s="1"/>
      <c r="C745" s="1"/>
      <c r="D745" s="1"/>
      <c r="E745" s="1"/>
      <c r="F745" s="1"/>
      <c r="G745" s="1"/>
      <c r="H745" s="1"/>
      <c r="I745" s="27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4.25" customHeight="1" x14ac:dyDescent="0.35">
      <c r="A746" s="21"/>
      <c r="B746" s="1"/>
      <c r="C746" s="1"/>
      <c r="D746" s="1"/>
      <c r="E746" s="1"/>
      <c r="F746" s="1"/>
      <c r="G746" s="1"/>
      <c r="H746" s="1"/>
      <c r="I746" s="27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4.25" customHeight="1" x14ac:dyDescent="0.35">
      <c r="A747" s="21"/>
      <c r="B747" s="1"/>
      <c r="C747" s="1"/>
      <c r="D747" s="1"/>
      <c r="E747" s="1"/>
      <c r="F747" s="1"/>
      <c r="G747" s="1"/>
      <c r="H747" s="1"/>
      <c r="I747" s="27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4.25" customHeight="1" x14ac:dyDescent="0.35">
      <c r="A748" s="21"/>
      <c r="B748" s="1"/>
      <c r="C748" s="1"/>
      <c r="D748" s="1"/>
      <c r="E748" s="1"/>
      <c r="F748" s="1"/>
      <c r="G748" s="1"/>
      <c r="H748" s="1"/>
      <c r="I748" s="27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4.25" customHeight="1" x14ac:dyDescent="0.35">
      <c r="A749" s="21"/>
      <c r="B749" s="1"/>
      <c r="C749" s="1"/>
      <c r="D749" s="1"/>
      <c r="E749" s="1"/>
      <c r="F749" s="1"/>
      <c r="G749" s="1"/>
      <c r="H749" s="1"/>
      <c r="I749" s="27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4.25" customHeight="1" x14ac:dyDescent="0.35">
      <c r="A750" s="21"/>
      <c r="B750" s="1"/>
      <c r="C750" s="1"/>
      <c r="D750" s="1"/>
      <c r="E750" s="1"/>
      <c r="F750" s="1"/>
      <c r="G750" s="1"/>
      <c r="H750" s="1"/>
      <c r="I750" s="27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4.25" customHeight="1" x14ac:dyDescent="0.35">
      <c r="A751" s="21"/>
      <c r="B751" s="1"/>
      <c r="C751" s="1"/>
      <c r="D751" s="1"/>
      <c r="E751" s="1"/>
      <c r="F751" s="1"/>
      <c r="G751" s="1"/>
      <c r="H751" s="1"/>
      <c r="I751" s="27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4.25" customHeight="1" x14ac:dyDescent="0.35">
      <c r="A752" s="21"/>
      <c r="B752" s="1"/>
      <c r="C752" s="1"/>
      <c r="D752" s="1"/>
      <c r="E752" s="1"/>
      <c r="F752" s="1"/>
      <c r="G752" s="1"/>
      <c r="H752" s="1"/>
      <c r="I752" s="27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4.25" customHeight="1" x14ac:dyDescent="0.35">
      <c r="A753" s="21"/>
      <c r="B753" s="1"/>
      <c r="C753" s="1"/>
      <c r="D753" s="1"/>
      <c r="E753" s="1"/>
      <c r="F753" s="1"/>
      <c r="G753" s="1"/>
      <c r="H753" s="1"/>
      <c r="I753" s="27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4.25" customHeight="1" x14ac:dyDescent="0.35">
      <c r="A754" s="21"/>
      <c r="B754" s="1"/>
      <c r="C754" s="1"/>
      <c r="D754" s="1"/>
      <c r="E754" s="1"/>
      <c r="F754" s="1"/>
      <c r="G754" s="1"/>
      <c r="H754" s="1"/>
      <c r="I754" s="27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4.25" customHeight="1" x14ac:dyDescent="0.35">
      <c r="A755" s="21"/>
      <c r="B755" s="1"/>
      <c r="C755" s="1"/>
      <c r="D755" s="1"/>
      <c r="E755" s="1"/>
      <c r="F755" s="1"/>
      <c r="G755" s="1"/>
      <c r="H755" s="1"/>
      <c r="I755" s="27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4.25" customHeight="1" x14ac:dyDescent="0.35">
      <c r="A756" s="21"/>
      <c r="B756" s="1"/>
      <c r="C756" s="1"/>
      <c r="D756" s="1"/>
      <c r="E756" s="1"/>
      <c r="F756" s="1"/>
      <c r="G756" s="1"/>
      <c r="H756" s="1"/>
      <c r="I756" s="27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4.25" customHeight="1" x14ac:dyDescent="0.35">
      <c r="A757" s="21"/>
      <c r="B757" s="1"/>
      <c r="C757" s="1"/>
      <c r="D757" s="1"/>
      <c r="E757" s="1"/>
      <c r="F757" s="1"/>
      <c r="G757" s="1"/>
      <c r="H757" s="1"/>
      <c r="I757" s="27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4.25" customHeight="1" x14ac:dyDescent="0.35">
      <c r="A758" s="21"/>
      <c r="B758" s="1"/>
      <c r="C758" s="1"/>
      <c r="D758" s="1"/>
      <c r="E758" s="1"/>
      <c r="F758" s="1"/>
      <c r="G758" s="1"/>
      <c r="H758" s="1"/>
      <c r="I758" s="27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4.25" customHeight="1" x14ac:dyDescent="0.35">
      <c r="A759" s="21"/>
      <c r="B759" s="1"/>
      <c r="C759" s="1"/>
      <c r="D759" s="1"/>
      <c r="E759" s="1"/>
      <c r="F759" s="1"/>
      <c r="G759" s="1"/>
      <c r="H759" s="1"/>
      <c r="I759" s="27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4.25" customHeight="1" x14ac:dyDescent="0.35">
      <c r="A760" s="21"/>
      <c r="B760" s="1"/>
      <c r="C760" s="1"/>
      <c r="D760" s="1"/>
      <c r="E760" s="1"/>
      <c r="F760" s="1"/>
      <c r="G760" s="1"/>
      <c r="H760" s="1"/>
      <c r="I760" s="27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4.25" customHeight="1" x14ac:dyDescent="0.35">
      <c r="A761" s="21"/>
      <c r="B761" s="1"/>
      <c r="C761" s="1"/>
      <c r="D761" s="1"/>
      <c r="E761" s="1"/>
      <c r="F761" s="1"/>
      <c r="G761" s="1"/>
      <c r="H761" s="1"/>
      <c r="I761" s="27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4.25" customHeight="1" x14ac:dyDescent="0.35">
      <c r="A762" s="21"/>
      <c r="B762" s="1"/>
      <c r="C762" s="1"/>
      <c r="D762" s="1"/>
      <c r="E762" s="1"/>
      <c r="F762" s="1"/>
      <c r="G762" s="1"/>
      <c r="H762" s="1"/>
      <c r="I762" s="27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4.25" customHeight="1" x14ac:dyDescent="0.35">
      <c r="A763" s="21"/>
      <c r="B763" s="1"/>
      <c r="C763" s="1"/>
      <c r="D763" s="1"/>
      <c r="E763" s="1"/>
      <c r="F763" s="1"/>
      <c r="G763" s="1"/>
      <c r="H763" s="1"/>
      <c r="I763" s="27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4.25" customHeight="1" x14ac:dyDescent="0.35">
      <c r="A764" s="21"/>
      <c r="B764" s="1"/>
      <c r="C764" s="1"/>
      <c r="D764" s="1"/>
      <c r="E764" s="1"/>
      <c r="F764" s="1"/>
      <c r="G764" s="1"/>
      <c r="H764" s="1"/>
      <c r="I764" s="27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4.25" customHeight="1" x14ac:dyDescent="0.35">
      <c r="A765" s="21"/>
      <c r="B765" s="1"/>
      <c r="C765" s="1"/>
      <c r="D765" s="1"/>
      <c r="E765" s="1"/>
      <c r="F765" s="1"/>
      <c r="G765" s="1"/>
      <c r="H765" s="1"/>
      <c r="I765" s="27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4.25" customHeight="1" x14ac:dyDescent="0.35">
      <c r="A766" s="21"/>
      <c r="B766" s="1"/>
      <c r="C766" s="1"/>
      <c r="D766" s="1"/>
      <c r="E766" s="1"/>
      <c r="F766" s="1"/>
      <c r="G766" s="1"/>
      <c r="H766" s="1"/>
      <c r="I766" s="27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4.25" customHeight="1" x14ac:dyDescent="0.35">
      <c r="A767" s="21"/>
      <c r="B767" s="1"/>
      <c r="C767" s="1"/>
      <c r="D767" s="1"/>
      <c r="E767" s="1"/>
      <c r="F767" s="1"/>
      <c r="G767" s="1"/>
      <c r="H767" s="1"/>
      <c r="I767" s="27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4.25" customHeight="1" x14ac:dyDescent="0.35">
      <c r="A768" s="21"/>
      <c r="B768" s="1"/>
      <c r="C768" s="1"/>
      <c r="D768" s="1"/>
      <c r="E768" s="1"/>
      <c r="F768" s="1"/>
      <c r="G768" s="1"/>
      <c r="H768" s="1"/>
      <c r="I768" s="27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4.25" customHeight="1" x14ac:dyDescent="0.35">
      <c r="A769" s="21"/>
      <c r="B769" s="1"/>
      <c r="C769" s="1"/>
      <c r="D769" s="1"/>
      <c r="E769" s="1"/>
      <c r="F769" s="1"/>
      <c r="G769" s="1"/>
      <c r="H769" s="1"/>
      <c r="I769" s="27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4.25" customHeight="1" x14ac:dyDescent="0.35">
      <c r="A770" s="21"/>
      <c r="B770" s="1"/>
      <c r="C770" s="1"/>
      <c r="D770" s="1"/>
      <c r="E770" s="1"/>
      <c r="F770" s="1"/>
      <c r="G770" s="1"/>
      <c r="H770" s="1"/>
      <c r="I770" s="27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4.25" customHeight="1" x14ac:dyDescent="0.35">
      <c r="A771" s="21"/>
      <c r="B771" s="1"/>
      <c r="C771" s="1"/>
      <c r="D771" s="1"/>
      <c r="E771" s="1"/>
      <c r="F771" s="1"/>
      <c r="G771" s="1"/>
      <c r="H771" s="1"/>
      <c r="I771" s="27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4.25" customHeight="1" x14ac:dyDescent="0.35">
      <c r="A772" s="21"/>
      <c r="B772" s="1"/>
      <c r="C772" s="1"/>
      <c r="D772" s="1"/>
      <c r="E772" s="1"/>
      <c r="F772" s="1"/>
      <c r="G772" s="1"/>
      <c r="H772" s="1"/>
      <c r="I772" s="27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4.25" customHeight="1" x14ac:dyDescent="0.35">
      <c r="A773" s="21"/>
      <c r="B773" s="1"/>
      <c r="C773" s="1"/>
      <c r="D773" s="1"/>
      <c r="E773" s="1"/>
      <c r="F773" s="1"/>
      <c r="G773" s="1"/>
      <c r="H773" s="1"/>
      <c r="I773" s="27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4.25" customHeight="1" x14ac:dyDescent="0.35">
      <c r="A774" s="21"/>
      <c r="B774" s="1"/>
      <c r="C774" s="1"/>
      <c r="D774" s="1"/>
      <c r="E774" s="1"/>
      <c r="F774" s="1"/>
      <c r="G774" s="1"/>
      <c r="H774" s="1"/>
      <c r="I774" s="27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4.25" customHeight="1" x14ac:dyDescent="0.35">
      <c r="A775" s="21"/>
      <c r="B775" s="1"/>
      <c r="C775" s="1"/>
      <c r="D775" s="1"/>
      <c r="E775" s="1"/>
      <c r="F775" s="1"/>
      <c r="G775" s="1"/>
      <c r="H775" s="1"/>
      <c r="I775" s="27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4.25" customHeight="1" x14ac:dyDescent="0.35">
      <c r="A776" s="21"/>
      <c r="B776" s="1"/>
      <c r="C776" s="1"/>
      <c r="D776" s="1"/>
      <c r="E776" s="1"/>
      <c r="F776" s="1"/>
      <c r="G776" s="1"/>
      <c r="H776" s="1"/>
      <c r="I776" s="27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4.25" customHeight="1" x14ac:dyDescent="0.35">
      <c r="A777" s="21"/>
      <c r="B777" s="1"/>
      <c r="C777" s="1"/>
      <c r="D777" s="1"/>
      <c r="E777" s="1"/>
      <c r="F777" s="1"/>
      <c r="G777" s="1"/>
      <c r="H777" s="1"/>
      <c r="I777" s="27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4.25" customHeight="1" x14ac:dyDescent="0.35">
      <c r="A778" s="21"/>
      <c r="B778" s="1"/>
      <c r="C778" s="1"/>
      <c r="D778" s="1"/>
      <c r="E778" s="1"/>
      <c r="F778" s="1"/>
      <c r="G778" s="1"/>
      <c r="H778" s="1"/>
      <c r="I778" s="27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4.25" customHeight="1" x14ac:dyDescent="0.35">
      <c r="A779" s="21"/>
      <c r="B779" s="1"/>
      <c r="C779" s="1"/>
      <c r="D779" s="1"/>
      <c r="E779" s="1"/>
      <c r="F779" s="1"/>
      <c r="G779" s="1"/>
      <c r="H779" s="1"/>
      <c r="I779" s="27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4.25" customHeight="1" x14ac:dyDescent="0.35">
      <c r="A780" s="21"/>
      <c r="B780" s="1"/>
      <c r="C780" s="1"/>
      <c r="D780" s="1"/>
      <c r="E780" s="1"/>
      <c r="F780" s="1"/>
      <c r="G780" s="1"/>
      <c r="H780" s="1"/>
      <c r="I780" s="27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4.25" customHeight="1" x14ac:dyDescent="0.35">
      <c r="A781" s="21"/>
      <c r="B781" s="1"/>
      <c r="C781" s="1"/>
      <c r="D781" s="1"/>
      <c r="E781" s="1"/>
      <c r="F781" s="1"/>
      <c r="G781" s="1"/>
      <c r="H781" s="1"/>
      <c r="I781" s="27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4.25" customHeight="1" x14ac:dyDescent="0.35">
      <c r="A782" s="21"/>
      <c r="B782" s="1"/>
      <c r="C782" s="1"/>
      <c r="D782" s="1"/>
      <c r="E782" s="1"/>
      <c r="F782" s="1"/>
      <c r="G782" s="1"/>
      <c r="H782" s="1"/>
      <c r="I782" s="27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4.25" customHeight="1" x14ac:dyDescent="0.35">
      <c r="A783" s="21"/>
      <c r="B783" s="1"/>
      <c r="C783" s="1"/>
      <c r="D783" s="1"/>
      <c r="E783" s="1"/>
      <c r="F783" s="1"/>
      <c r="G783" s="1"/>
      <c r="H783" s="1"/>
      <c r="I783" s="27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4.25" customHeight="1" x14ac:dyDescent="0.35">
      <c r="A784" s="21"/>
      <c r="B784" s="1"/>
      <c r="C784" s="1"/>
      <c r="D784" s="1"/>
      <c r="E784" s="1"/>
      <c r="F784" s="1"/>
      <c r="G784" s="1"/>
      <c r="H784" s="1"/>
      <c r="I784" s="27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4.25" customHeight="1" x14ac:dyDescent="0.35">
      <c r="A785" s="21"/>
      <c r="B785" s="1"/>
      <c r="C785" s="1"/>
      <c r="D785" s="1"/>
      <c r="E785" s="1"/>
      <c r="F785" s="1"/>
      <c r="G785" s="1"/>
      <c r="H785" s="1"/>
      <c r="I785" s="27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4.25" customHeight="1" x14ac:dyDescent="0.35">
      <c r="A786" s="21"/>
      <c r="B786" s="1"/>
      <c r="C786" s="1"/>
      <c r="D786" s="1"/>
      <c r="E786" s="1"/>
      <c r="F786" s="1"/>
      <c r="G786" s="1"/>
      <c r="H786" s="1"/>
      <c r="I786" s="27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4.25" customHeight="1" x14ac:dyDescent="0.35">
      <c r="A787" s="21"/>
      <c r="B787" s="1"/>
      <c r="C787" s="1"/>
      <c r="D787" s="1"/>
      <c r="E787" s="1"/>
      <c r="F787" s="1"/>
      <c r="G787" s="1"/>
      <c r="H787" s="1"/>
      <c r="I787" s="27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4.25" customHeight="1" x14ac:dyDescent="0.35">
      <c r="A788" s="21"/>
      <c r="B788" s="1"/>
      <c r="C788" s="1"/>
      <c r="D788" s="1"/>
      <c r="E788" s="1"/>
      <c r="F788" s="1"/>
      <c r="G788" s="1"/>
      <c r="H788" s="1"/>
      <c r="I788" s="27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4.25" customHeight="1" x14ac:dyDescent="0.35">
      <c r="A789" s="21"/>
      <c r="B789" s="1"/>
      <c r="C789" s="1"/>
      <c r="D789" s="1"/>
      <c r="E789" s="1"/>
      <c r="F789" s="1"/>
      <c r="G789" s="1"/>
      <c r="H789" s="1"/>
      <c r="I789" s="27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4.25" customHeight="1" x14ac:dyDescent="0.35">
      <c r="A790" s="21"/>
      <c r="B790" s="1"/>
      <c r="C790" s="1"/>
      <c r="D790" s="1"/>
      <c r="E790" s="1"/>
      <c r="F790" s="1"/>
      <c r="G790" s="1"/>
      <c r="H790" s="1"/>
      <c r="I790" s="27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4.25" customHeight="1" x14ac:dyDescent="0.35">
      <c r="A791" s="21"/>
      <c r="B791" s="1"/>
      <c r="C791" s="1"/>
      <c r="D791" s="1"/>
      <c r="E791" s="1"/>
      <c r="F791" s="1"/>
      <c r="G791" s="1"/>
      <c r="H791" s="1"/>
      <c r="I791" s="27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4.25" customHeight="1" x14ac:dyDescent="0.35">
      <c r="A792" s="21"/>
      <c r="B792" s="1"/>
      <c r="C792" s="1"/>
      <c r="D792" s="1"/>
      <c r="E792" s="1"/>
      <c r="F792" s="1"/>
      <c r="G792" s="1"/>
      <c r="H792" s="1"/>
      <c r="I792" s="27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4.25" customHeight="1" x14ac:dyDescent="0.35">
      <c r="A793" s="21"/>
      <c r="B793" s="1"/>
      <c r="C793" s="1"/>
      <c r="D793" s="1"/>
      <c r="E793" s="1"/>
      <c r="F793" s="1"/>
      <c r="G793" s="1"/>
      <c r="H793" s="1"/>
      <c r="I793" s="27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4.25" customHeight="1" x14ac:dyDescent="0.35">
      <c r="A794" s="21"/>
      <c r="B794" s="1"/>
      <c r="C794" s="1"/>
      <c r="D794" s="1"/>
      <c r="E794" s="1"/>
      <c r="F794" s="1"/>
      <c r="G794" s="1"/>
      <c r="H794" s="1"/>
      <c r="I794" s="27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4.25" customHeight="1" x14ac:dyDescent="0.35">
      <c r="A795" s="21"/>
      <c r="B795" s="1"/>
      <c r="C795" s="1"/>
      <c r="D795" s="1"/>
      <c r="E795" s="1"/>
      <c r="F795" s="1"/>
      <c r="G795" s="1"/>
      <c r="H795" s="1"/>
      <c r="I795" s="27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4.25" customHeight="1" x14ac:dyDescent="0.35">
      <c r="A796" s="21"/>
      <c r="B796" s="1"/>
      <c r="C796" s="1"/>
      <c r="D796" s="1"/>
      <c r="E796" s="1"/>
      <c r="F796" s="1"/>
      <c r="G796" s="1"/>
      <c r="H796" s="1"/>
      <c r="I796" s="27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4.25" customHeight="1" x14ac:dyDescent="0.35">
      <c r="A797" s="21"/>
      <c r="B797" s="1"/>
      <c r="C797" s="1"/>
      <c r="D797" s="1"/>
      <c r="E797" s="1"/>
      <c r="F797" s="1"/>
      <c r="G797" s="1"/>
      <c r="H797" s="1"/>
      <c r="I797" s="27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4.25" customHeight="1" x14ac:dyDescent="0.35">
      <c r="A798" s="21"/>
      <c r="B798" s="1"/>
      <c r="C798" s="1"/>
      <c r="D798" s="1"/>
      <c r="E798" s="1"/>
      <c r="F798" s="1"/>
      <c r="G798" s="1"/>
      <c r="H798" s="1"/>
      <c r="I798" s="27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4.25" customHeight="1" x14ac:dyDescent="0.35">
      <c r="A799" s="21"/>
      <c r="B799" s="1"/>
      <c r="C799" s="1"/>
      <c r="D799" s="1"/>
      <c r="E799" s="1"/>
      <c r="F799" s="1"/>
      <c r="G799" s="1"/>
      <c r="H799" s="1"/>
      <c r="I799" s="27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4.25" customHeight="1" x14ac:dyDescent="0.35">
      <c r="A800" s="21"/>
      <c r="B800" s="1"/>
      <c r="C800" s="1"/>
      <c r="D800" s="1"/>
      <c r="E800" s="1"/>
      <c r="F800" s="1"/>
      <c r="G800" s="1"/>
      <c r="H800" s="1"/>
      <c r="I800" s="27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4.25" customHeight="1" x14ac:dyDescent="0.35">
      <c r="A801" s="21"/>
      <c r="B801" s="1"/>
      <c r="C801" s="1"/>
      <c r="D801" s="1"/>
      <c r="E801" s="1"/>
      <c r="F801" s="1"/>
      <c r="G801" s="1"/>
      <c r="H801" s="1"/>
      <c r="I801" s="27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4.25" customHeight="1" x14ac:dyDescent="0.35">
      <c r="A802" s="21"/>
      <c r="B802" s="1"/>
      <c r="C802" s="1"/>
      <c r="D802" s="1"/>
      <c r="E802" s="1"/>
      <c r="F802" s="1"/>
      <c r="G802" s="1"/>
      <c r="H802" s="1"/>
      <c r="I802" s="27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4.25" customHeight="1" x14ac:dyDescent="0.35">
      <c r="A803" s="21"/>
      <c r="B803" s="1"/>
      <c r="C803" s="1"/>
      <c r="D803" s="1"/>
      <c r="E803" s="1"/>
      <c r="F803" s="1"/>
      <c r="G803" s="1"/>
      <c r="H803" s="1"/>
      <c r="I803" s="27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4.25" customHeight="1" x14ac:dyDescent="0.35">
      <c r="A804" s="21"/>
      <c r="B804" s="1"/>
      <c r="C804" s="1"/>
      <c r="D804" s="1"/>
      <c r="E804" s="1"/>
      <c r="F804" s="1"/>
      <c r="G804" s="1"/>
      <c r="H804" s="1"/>
      <c r="I804" s="27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4.25" customHeight="1" x14ac:dyDescent="0.35">
      <c r="A805" s="21"/>
      <c r="B805" s="1"/>
      <c r="C805" s="1"/>
      <c r="D805" s="1"/>
      <c r="E805" s="1"/>
      <c r="F805" s="1"/>
      <c r="G805" s="1"/>
      <c r="H805" s="1"/>
      <c r="I805" s="27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4.25" customHeight="1" x14ac:dyDescent="0.35">
      <c r="A806" s="21"/>
      <c r="B806" s="1"/>
      <c r="C806" s="1"/>
      <c r="D806" s="1"/>
      <c r="E806" s="1"/>
      <c r="F806" s="1"/>
      <c r="G806" s="1"/>
      <c r="H806" s="1"/>
      <c r="I806" s="27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4.25" customHeight="1" x14ac:dyDescent="0.35">
      <c r="A807" s="21"/>
      <c r="B807" s="1"/>
      <c r="C807" s="1"/>
      <c r="D807" s="1"/>
      <c r="E807" s="1"/>
      <c r="F807" s="1"/>
      <c r="G807" s="1"/>
      <c r="H807" s="1"/>
      <c r="I807" s="27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4.25" customHeight="1" x14ac:dyDescent="0.35">
      <c r="A808" s="21"/>
      <c r="B808" s="1"/>
      <c r="C808" s="1"/>
      <c r="D808" s="1"/>
      <c r="E808" s="1"/>
      <c r="F808" s="1"/>
      <c r="G808" s="1"/>
      <c r="H808" s="1"/>
      <c r="I808" s="27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4.25" customHeight="1" x14ac:dyDescent="0.35">
      <c r="A809" s="21"/>
      <c r="B809" s="1"/>
      <c r="C809" s="1"/>
      <c r="D809" s="1"/>
      <c r="E809" s="1"/>
      <c r="F809" s="1"/>
      <c r="G809" s="1"/>
      <c r="H809" s="1"/>
      <c r="I809" s="27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4.25" customHeight="1" x14ac:dyDescent="0.35">
      <c r="A810" s="21"/>
      <c r="B810" s="1"/>
      <c r="C810" s="1"/>
      <c r="D810" s="1"/>
      <c r="E810" s="1"/>
      <c r="F810" s="1"/>
      <c r="G810" s="1"/>
      <c r="H810" s="1"/>
      <c r="I810" s="27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4.25" customHeight="1" x14ac:dyDescent="0.35">
      <c r="A811" s="21"/>
      <c r="B811" s="1"/>
      <c r="C811" s="1"/>
      <c r="D811" s="1"/>
      <c r="E811" s="1"/>
      <c r="F811" s="1"/>
      <c r="G811" s="1"/>
      <c r="H811" s="1"/>
      <c r="I811" s="27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4.25" customHeight="1" x14ac:dyDescent="0.35">
      <c r="A812" s="21"/>
      <c r="B812" s="1"/>
      <c r="C812" s="1"/>
      <c r="D812" s="1"/>
      <c r="E812" s="1"/>
      <c r="F812" s="1"/>
      <c r="G812" s="1"/>
      <c r="H812" s="1"/>
      <c r="I812" s="27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4.25" customHeight="1" x14ac:dyDescent="0.35">
      <c r="A813" s="21"/>
      <c r="B813" s="1"/>
      <c r="C813" s="1"/>
      <c r="D813" s="1"/>
      <c r="E813" s="1"/>
      <c r="F813" s="1"/>
      <c r="G813" s="1"/>
      <c r="H813" s="1"/>
      <c r="I813" s="27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4.25" customHeight="1" x14ac:dyDescent="0.35">
      <c r="A814" s="21"/>
      <c r="B814" s="1"/>
      <c r="C814" s="1"/>
      <c r="D814" s="1"/>
      <c r="E814" s="1"/>
      <c r="F814" s="1"/>
      <c r="G814" s="1"/>
      <c r="H814" s="1"/>
      <c r="I814" s="27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4.25" customHeight="1" x14ac:dyDescent="0.35">
      <c r="A815" s="21"/>
      <c r="B815" s="1"/>
      <c r="C815" s="1"/>
      <c r="D815" s="1"/>
      <c r="E815" s="1"/>
      <c r="F815" s="1"/>
      <c r="G815" s="1"/>
      <c r="H815" s="1"/>
      <c r="I815" s="27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4.25" customHeight="1" x14ac:dyDescent="0.35">
      <c r="A816" s="21"/>
      <c r="B816" s="1"/>
      <c r="C816" s="1"/>
      <c r="D816" s="1"/>
      <c r="E816" s="1"/>
      <c r="F816" s="1"/>
      <c r="G816" s="1"/>
      <c r="H816" s="1"/>
      <c r="I816" s="27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4.25" customHeight="1" x14ac:dyDescent="0.35">
      <c r="A817" s="21"/>
      <c r="B817" s="1"/>
      <c r="C817" s="1"/>
      <c r="D817" s="1"/>
      <c r="E817" s="1"/>
      <c r="F817" s="1"/>
      <c r="G817" s="1"/>
      <c r="H817" s="1"/>
      <c r="I817" s="27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4.25" customHeight="1" x14ac:dyDescent="0.35">
      <c r="A818" s="21"/>
      <c r="B818" s="1"/>
      <c r="C818" s="1"/>
      <c r="D818" s="1"/>
      <c r="E818" s="1"/>
      <c r="F818" s="1"/>
      <c r="G818" s="1"/>
      <c r="H818" s="1"/>
      <c r="I818" s="27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4.25" customHeight="1" x14ac:dyDescent="0.35">
      <c r="A819" s="21"/>
      <c r="B819" s="1"/>
      <c r="C819" s="1"/>
      <c r="D819" s="1"/>
      <c r="E819" s="1"/>
      <c r="F819" s="1"/>
      <c r="G819" s="1"/>
      <c r="H819" s="1"/>
      <c r="I819" s="27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4.25" customHeight="1" x14ac:dyDescent="0.35">
      <c r="A820" s="21"/>
      <c r="B820" s="1"/>
      <c r="C820" s="1"/>
      <c r="D820" s="1"/>
      <c r="E820" s="1"/>
      <c r="F820" s="1"/>
      <c r="G820" s="1"/>
      <c r="H820" s="1"/>
      <c r="I820" s="27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4.25" customHeight="1" x14ac:dyDescent="0.35">
      <c r="A821" s="21"/>
      <c r="B821" s="1"/>
      <c r="C821" s="1"/>
      <c r="D821" s="1"/>
      <c r="E821" s="1"/>
      <c r="F821" s="1"/>
      <c r="G821" s="1"/>
      <c r="H821" s="1"/>
      <c r="I821" s="27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4.25" customHeight="1" x14ac:dyDescent="0.35">
      <c r="A822" s="21"/>
      <c r="B822" s="1"/>
      <c r="C822" s="1"/>
      <c r="D822" s="1"/>
      <c r="E822" s="1"/>
      <c r="F822" s="1"/>
      <c r="G822" s="1"/>
      <c r="H822" s="1"/>
      <c r="I822" s="27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4.25" customHeight="1" x14ac:dyDescent="0.35">
      <c r="A823" s="21"/>
      <c r="B823" s="1"/>
      <c r="C823" s="1"/>
      <c r="D823" s="1"/>
      <c r="E823" s="1"/>
      <c r="F823" s="1"/>
      <c r="G823" s="1"/>
      <c r="H823" s="1"/>
      <c r="I823" s="27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4.25" customHeight="1" x14ac:dyDescent="0.35">
      <c r="A824" s="21"/>
      <c r="B824" s="1"/>
      <c r="C824" s="1"/>
      <c r="D824" s="1"/>
      <c r="E824" s="1"/>
      <c r="F824" s="1"/>
      <c r="G824" s="1"/>
      <c r="H824" s="1"/>
      <c r="I824" s="27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4.25" customHeight="1" x14ac:dyDescent="0.35">
      <c r="A825" s="21"/>
      <c r="B825" s="1"/>
      <c r="C825" s="1"/>
      <c r="D825" s="1"/>
      <c r="E825" s="1"/>
      <c r="F825" s="1"/>
      <c r="G825" s="1"/>
      <c r="H825" s="1"/>
      <c r="I825" s="27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4.25" customHeight="1" x14ac:dyDescent="0.35">
      <c r="A826" s="21"/>
      <c r="B826" s="1"/>
      <c r="C826" s="1"/>
      <c r="D826" s="1"/>
      <c r="E826" s="1"/>
      <c r="F826" s="1"/>
      <c r="G826" s="1"/>
      <c r="H826" s="1"/>
      <c r="I826" s="27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4.25" customHeight="1" x14ac:dyDescent="0.35">
      <c r="A827" s="21"/>
      <c r="B827" s="1"/>
      <c r="C827" s="1"/>
      <c r="D827" s="1"/>
      <c r="E827" s="1"/>
      <c r="F827" s="1"/>
      <c r="G827" s="1"/>
      <c r="H827" s="1"/>
      <c r="I827" s="27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4.25" customHeight="1" x14ac:dyDescent="0.35">
      <c r="A828" s="21"/>
      <c r="B828" s="1"/>
      <c r="C828" s="1"/>
      <c r="D828" s="1"/>
      <c r="E828" s="1"/>
      <c r="F828" s="1"/>
      <c r="G828" s="1"/>
      <c r="H828" s="1"/>
      <c r="I828" s="27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4.25" customHeight="1" x14ac:dyDescent="0.35">
      <c r="A829" s="21"/>
      <c r="B829" s="1"/>
      <c r="C829" s="1"/>
      <c r="D829" s="1"/>
      <c r="E829" s="1"/>
      <c r="F829" s="1"/>
      <c r="G829" s="1"/>
      <c r="H829" s="1"/>
      <c r="I829" s="27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4.25" customHeight="1" x14ac:dyDescent="0.35">
      <c r="A830" s="21"/>
      <c r="B830" s="1"/>
      <c r="C830" s="1"/>
      <c r="D830" s="1"/>
      <c r="E830" s="1"/>
      <c r="F830" s="1"/>
      <c r="G830" s="1"/>
      <c r="H830" s="1"/>
      <c r="I830" s="27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4.25" customHeight="1" x14ac:dyDescent="0.35">
      <c r="A831" s="21"/>
      <c r="B831" s="1"/>
      <c r="C831" s="1"/>
      <c r="D831" s="1"/>
      <c r="E831" s="1"/>
      <c r="F831" s="1"/>
      <c r="G831" s="1"/>
      <c r="H831" s="1"/>
      <c r="I831" s="27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4.25" customHeight="1" x14ac:dyDescent="0.35">
      <c r="A832" s="21"/>
      <c r="B832" s="1"/>
      <c r="C832" s="1"/>
      <c r="D832" s="1"/>
      <c r="E832" s="1"/>
      <c r="F832" s="1"/>
      <c r="G832" s="1"/>
      <c r="H832" s="1"/>
      <c r="I832" s="27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4.25" customHeight="1" x14ac:dyDescent="0.35">
      <c r="A833" s="21"/>
      <c r="B833" s="1"/>
      <c r="C833" s="1"/>
      <c r="D833" s="1"/>
      <c r="E833" s="1"/>
      <c r="F833" s="1"/>
      <c r="G833" s="1"/>
      <c r="H833" s="1"/>
      <c r="I833" s="27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4.25" customHeight="1" x14ac:dyDescent="0.35">
      <c r="A834" s="21"/>
      <c r="B834" s="1"/>
      <c r="C834" s="1"/>
      <c r="D834" s="1"/>
      <c r="E834" s="1"/>
      <c r="F834" s="1"/>
      <c r="G834" s="1"/>
      <c r="H834" s="1"/>
      <c r="I834" s="27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4.25" customHeight="1" x14ac:dyDescent="0.35">
      <c r="A835" s="21"/>
      <c r="B835" s="1"/>
      <c r="C835" s="1"/>
      <c r="D835" s="1"/>
      <c r="E835" s="1"/>
      <c r="F835" s="1"/>
      <c r="G835" s="1"/>
      <c r="H835" s="1"/>
      <c r="I835" s="27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4.25" customHeight="1" x14ac:dyDescent="0.35">
      <c r="A836" s="21"/>
      <c r="B836" s="1"/>
      <c r="C836" s="1"/>
      <c r="D836" s="1"/>
      <c r="E836" s="1"/>
      <c r="F836" s="1"/>
      <c r="G836" s="1"/>
      <c r="H836" s="1"/>
      <c r="I836" s="27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4.25" customHeight="1" x14ac:dyDescent="0.35">
      <c r="A837" s="21"/>
      <c r="B837" s="1"/>
      <c r="C837" s="1"/>
      <c r="D837" s="1"/>
      <c r="E837" s="1"/>
      <c r="F837" s="1"/>
      <c r="G837" s="1"/>
      <c r="H837" s="1"/>
      <c r="I837" s="27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4.25" customHeight="1" x14ac:dyDescent="0.35">
      <c r="A838" s="21"/>
      <c r="B838" s="1"/>
      <c r="C838" s="1"/>
      <c r="D838" s="1"/>
      <c r="E838" s="1"/>
      <c r="F838" s="1"/>
      <c r="G838" s="1"/>
      <c r="H838" s="1"/>
      <c r="I838" s="27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4.25" customHeight="1" x14ac:dyDescent="0.35">
      <c r="A839" s="21"/>
      <c r="B839" s="1"/>
      <c r="C839" s="1"/>
      <c r="D839" s="1"/>
      <c r="E839" s="1"/>
      <c r="F839" s="1"/>
      <c r="G839" s="1"/>
      <c r="H839" s="1"/>
      <c r="I839" s="27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4.25" customHeight="1" x14ac:dyDescent="0.35">
      <c r="A840" s="21"/>
      <c r="B840" s="1"/>
      <c r="C840" s="1"/>
      <c r="D840" s="1"/>
      <c r="E840" s="1"/>
      <c r="F840" s="1"/>
      <c r="G840" s="1"/>
      <c r="H840" s="1"/>
      <c r="I840" s="27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4.25" customHeight="1" x14ac:dyDescent="0.35">
      <c r="A841" s="21"/>
      <c r="B841" s="1"/>
      <c r="C841" s="1"/>
      <c r="D841" s="1"/>
      <c r="E841" s="1"/>
      <c r="F841" s="1"/>
      <c r="G841" s="1"/>
      <c r="H841" s="1"/>
      <c r="I841" s="27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4.25" customHeight="1" x14ac:dyDescent="0.35">
      <c r="A842" s="21"/>
      <c r="B842" s="1"/>
      <c r="C842" s="1"/>
      <c r="D842" s="1"/>
      <c r="E842" s="1"/>
      <c r="F842" s="1"/>
      <c r="G842" s="1"/>
      <c r="H842" s="1"/>
      <c r="I842" s="27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4.25" customHeight="1" x14ac:dyDescent="0.35">
      <c r="A843" s="21"/>
      <c r="B843" s="1"/>
      <c r="C843" s="1"/>
      <c r="D843" s="1"/>
      <c r="E843" s="1"/>
      <c r="F843" s="1"/>
      <c r="G843" s="1"/>
      <c r="H843" s="1"/>
      <c r="I843" s="27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4.25" customHeight="1" x14ac:dyDescent="0.35">
      <c r="A844" s="21"/>
      <c r="B844" s="1"/>
      <c r="C844" s="1"/>
      <c r="D844" s="1"/>
      <c r="E844" s="1"/>
      <c r="F844" s="1"/>
      <c r="G844" s="1"/>
      <c r="H844" s="1"/>
      <c r="I844" s="27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4.25" customHeight="1" x14ac:dyDescent="0.35">
      <c r="A845" s="21"/>
      <c r="B845" s="1"/>
      <c r="C845" s="1"/>
      <c r="D845" s="1"/>
      <c r="E845" s="1"/>
      <c r="F845" s="1"/>
      <c r="G845" s="1"/>
      <c r="H845" s="1"/>
      <c r="I845" s="27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4.25" customHeight="1" x14ac:dyDescent="0.35">
      <c r="A846" s="21"/>
      <c r="B846" s="1"/>
      <c r="C846" s="1"/>
      <c r="D846" s="1"/>
      <c r="E846" s="1"/>
      <c r="F846" s="1"/>
      <c r="G846" s="1"/>
      <c r="H846" s="1"/>
      <c r="I846" s="27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4.25" customHeight="1" x14ac:dyDescent="0.35">
      <c r="A847" s="21"/>
      <c r="B847" s="1"/>
      <c r="C847" s="1"/>
      <c r="D847" s="1"/>
      <c r="E847" s="1"/>
      <c r="F847" s="1"/>
      <c r="G847" s="1"/>
      <c r="H847" s="1"/>
      <c r="I847" s="27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4.25" customHeight="1" x14ac:dyDescent="0.35">
      <c r="A848" s="21"/>
      <c r="B848" s="1"/>
      <c r="C848" s="1"/>
      <c r="D848" s="1"/>
      <c r="E848" s="1"/>
      <c r="F848" s="1"/>
      <c r="G848" s="1"/>
      <c r="H848" s="1"/>
      <c r="I848" s="27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4.25" customHeight="1" x14ac:dyDescent="0.35">
      <c r="A849" s="21"/>
      <c r="B849" s="1"/>
      <c r="C849" s="1"/>
      <c r="D849" s="1"/>
      <c r="E849" s="1"/>
      <c r="F849" s="1"/>
      <c r="G849" s="1"/>
      <c r="H849" s="1"/>
      <c r="I849" s="27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4.25" customHeight="1" x14ac:dyDescent="0.35">
      <c r="A850" s="21"/>
      <c r="B850" s="1"/>
      <c r="C850" s="1"/>
      <c r="D850" s="1"/>
      <c r="E850" s="1"/>
      <c r="F850" s="1"/>
      <c r="G850" s="1"/>
      <c r="H850" s="1"/>
      <c r="I850" s="27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4.25" customHeight="1" x14ac:dyDescent="0.35">
      <c r="A851" s="21"/>
      <c r="B851" s="1"/>
      <c r="C851" s="1"/>
      <c r="D851" s="1"/>
      <c r="E851" s="1"/>
      <c r="F851" s="1"/>
      <c r="G851" s="1"/>
      <c r="H851" s="1"/>
      <c r="I851" s="27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4.25" customHeight="1" x14ac:dyDescent="0.35">
      <c r="A852" s="21"/>
      <c r="B852" s="1"/>
      <c r="C852" s="1"/>
      <c r="D852" s="1"/>
      <c r="E852" s="1"/>
      <c r="F852" s="1"/>
      <c r="G852" s="1"/>
      <c r="H852" s="1"/>
      <c r="I852" s="27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4.25" customHeight="1" x14ac:dyDescent="0.35">
      <c r="A853" s="21"/>
      <c r="B853" s="1"/>
      <c r="C853" s="1"/>
      <c r="D853" s="1"/>
      <c r="E853" s="1"/>
      <c r="F853" s="1"/>
      <c r="G853" s="1"/>
      <c r="H853" s="1"/>
      <c r="I853" s="27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4.25" customHeight="1" x14ac:dyDescent="0.35">
      <c r="A854" s="21"/>
      <c r="B854" s="1"/>
      <c r="C854" s="1"/>
      <c r="D854" s="1"/>
      <c r="E854" s="1"/>
      <c r="F854" s="1"/>
      <c r="G854" s="1"/>
      <c r="H854" s="1"/>
      <c r="I854" s="27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4.25" customHeight="1" x14ac:dyDescent="0.35">
      <c r="A855" s="21"/>
      <c r="B855" s="1"/>
      <c r="C855" s="1"/>
      <c r="D855" s="1"/>
      <c r="E855" s="1"/>
      <c r="F855" s="1"/>
      <c r="G855" s="1"/>
      <c r="H855" s="1"/>
      <c r="I855" s="27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4.25" customHeight="1" x14ac:dyDescent="0.35">
      <c r="A856" s="21"/>
      <c r="B856" s="1"/>
      <c r="C856" s="1"/>
      <c r="D856" s="1"/>
      <c r="E856" s="1"/>
      <c r="F856" s="1"/>
      <c r="G856" s="1"/>
      <c r="H856" s="1"/>
      <c r="I856" s="27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4.25" customHeight="1" x14ac:dyDescent="0.35">
      <c r="A857" s="21"/>
      <c r="B857" s="1"/>
      <c r="C857" s="1"/>
      <c r="D857" s="1"/>
      <c r="E857" s="1"/>
      <c r="F857" s="1"/>
      <c r="G857" s="1"/>
      <c r="H857" s="1"/>
      <c r="I857" s="27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4.25" customHeight="1" x14ac:dyDescent="0.35">
      <c r="A858" s="21"/>
      <c r="B858" s="1"/>
      <c r="C858" s="1"/>
      <c r="D858" s="1"/>
      <c r="E858" s="1"/>
      <c r="F858" s="1"/>
      <c r="G858" s="1"/>
      <c r="H858" s="1"/>
      <c r="I858" s="27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4.25" customHeight="1" x14ac:dyDescent="0.35">
      <c r="A859" s="21"/>
      <c r="B859" s="1"/>
      <c r="C859" s="1"/>
      <c r="D859" s="1"/>
      <c r="E859" s="1"/>
      <c r="F859" s="1"/>
      <c r="G859" s="1"/>
      <c r="H859" s="1"/>
      <c r="I859" s="27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4.25" customHeight="1" x14ac:dyDescent="0.35">
      <c r="A860" s="21"/>
      <c r="B860" s="1"/>
      <c r="C860" s="1"/>
      <c r="D860" s="1"/>
      <c r="E860" s="1"/>
      <c r="F860" s="1"/>
      <c r="G860" s="1"/>
      <c r="H860" s="1"/>
      <c r="I860" s="27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4.25" customHeight="1" x14ac:dyDescent="0.35">
      <c r="A861" s="21"/>
      <c r="B861" s="1"/>
      <c r="C861" s="1"/>
      <c r="D861" s="1"/>
      <c r="E861" s="1"/>
      <c r="F861" s="1"/>
      <c r="G861" s="1"/>
      <c r="H861" s="1"/>
      <c r="I861" s="27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4.25" customHeight="1" x14ac:dyDescent="0.35">
      <c r="A862" s="21"/>
      <c r="B862" s="1"/>
      <c r="C862" s="1"/>
      <c r="D862" s="1"/>
      <c r="E862" s="1"/>
      <c r="F862" s="1"/>
      <c r="G862" s="1"/>
      <c r="H862" s="1"/>
      <c r="I862" s="27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4.25" customHeight="1" x14ac:dyDescent="0.35">
      <c r="A863" s="21"/>
      <c r="B863" s="1"/>
      <c r="C863" s="1"/>
      <c r="D863" s="1"/>
      <c r="E863" s="1"/>
      <c r="F863" s="1"/>
      <c r="G863" s="1"/>
      <c r="H863" s="1"/>
      <c r="I863" s="27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4.25" customHeight="1" x14ac:dyDescent="0.35">
      <c r="A864" s="21"/>
      <c r="B864" s="1"/>
      <c r="C864" s="1"/>
      <c r="D864" s="1"/>
      <c r="E864" s="1"/>
      <c r="F864" s="1"/>
      <c r="G864" s="1"/>
      <c r="H864" s="1"/>
      <c r="I864" s="27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4.25" customHeight="1" x14ac:dyDescent="0.35">
      <c r="A865" s="21"/>
      <c r="B865" s="1"/>
      <c r="C865" s="1"/>
      <c r="D865" s="1"/>
      <c r="E865" s="1"/>
      <c r="F865" s="1"/>
      <c r="G865" s="1"/>
      <c r="H865" s="1"/>
      <c r="I865" s="27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4.25" customHeight="1" x14ac:dyDescent="0.35">
      <c r="A866" s="21"/>
      <c r="B866" s="1"/>
      <c r="C866" s="1"/>
      <c r="D866" s="1"/>
      <c r="E866" s="1"/>
      <c r="F866" s="1"/>
      <c r="G866" s="1"/>
      <c r="H866" s="1"/>
      <c r="I866" s="27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4.25" customHeight="1" x14ac:dyDescent="0.35">
      <c r="A867" s="21"/>
      <c r="B867" s="1"/>
      <c r="C867" s="1"/>
      <c r="D867" s="1"/>
      <c r="E867" s="1"/>
      <c r="F867" s="1"/>
      <c r="G867" s="1"/>
      <c r="H867" s="1"/>
      <c r="I867" s="27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4.25" customHeight="1" x14ac:dyDescent="0.35">
      <c r="A868" s="21"/>
      <c r="B868" s="1"/>
      <c r="C868" s="1"/>
      <c r="D868" s="1"/>
      <c r="E868" s="1"/>
      <c r="F868" s="1"/>
      <c r="G868" s="1"/>
      <c r="H868" s="1"/>
      <c r="I868" s="27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4.25" customHeight="1" x14ac:dyDescent="0.35">
      <c r="A869" s="21"/>
      <c r="B869" s="1"/>
      <c r="C869" s="1"/>
      <c r="D869" s="1"/>
      <c r="E869" s="1"/>
      <c r="F869" s="1"/>
      <c r="G869" s="1"/>
      <c r="H869" s="1"/>
      <c r="I869" s="27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4.25" customHeight="1" x14ac:dyDescent="0.35">
      <c r="A870" s="21"/>
      <c r="B870" s="1"/>
      <c r="C870" s="1"/>
      <c r="D870" s="1"/>
      <c r="E870" s="1"/>
      <c r="F870" s="1"/>
      <c r="G870" s="1"/>
      <c r="H870" s="1"/>
      <c r="I870" s="27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4.25" customHeight="1" x14ac:dyDescent="0.35">
      <c r="A871" s="21"/>
      <c r="B871" s="1"/>
      <c r="C871" s="1"/>
      <c r="D871" s="1"/>
      <c r="E871" s="1"/>
      <c r="F871" s="1"/>
      <c r="G871" s="1"/>
      <c r="H871" s="1"/>
      <c r="I871" s="27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4.25" customHeight="1" x14ac:dyDescent="0.35">
      <c r="A872" s="21"/>
      <c r="B872" s="1"/>
      <c r="C872" s="1"/>
      <c r="D872" s="1"/>
      <c r="E872" s="1"/>
      <c r="F872" s="1"/>
      <c r="G872" s="1"/>
      <c r="H872" s="1"/>
      <c r="I872" s="27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4.25" customHeight="1" x14ac:dyDescent="0.35">
      <c r="A873" s="21"/>
      <c r="B873" s="1"/>
      <c r="C873" s="1"/>
      <c r="D873" s="1"/>
      <c r="E873" s="1"/>
      <c r="F873" s="1"/>
      <c r="G873" s="1"/>
      <c r="H873" s="1"/>
      <c r="I873" s="27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4.25" customHeight="1" x14ac:dyDescent="0.35">
      <c r="A874" s="21"/>
      <c r="B874" s="1"/>
      <c r="C874" s="1"/>
      <c r="D874" s="1"/>
      <c r="E874" s="1"/>
      <c r="F874" s="1"/>
      <c r="G874" s="1"/>
      <c r="H874" s="1"/>
      <c r="I874" s="27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4.25" customHeight="1" x14ac:dyDescent="0.35">
      <c r="A875" s="21"/>
      <c r="B875" s="1"/>
      <c r="C875" s="1"/>
      <c r="D875" s="1"/>
      <c r="E875" s="1"/>
      <c r="F875" s="1"/>
      <c r="G875" s="1"/>
      <c r="H875" s="1"/>
      <c r="I875" s="27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4.25" customHeight="1" x14ac:dyDescent="0.35">
      <c r="A876" s="21"/>
      <c r="B876" s="1"/>
      <c r="C876" s="1"/>
      <c r="D876" s="1"/>
      <c r="E876" s="1"/>
      <c r="F876" s="1"/>
      <c r="G876" s="1"/>
      <c r="H876" s="1"/>
      <c r="I876" s="27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4.25" customHeight="1" x14ac:dyDescent="0.35">
      <c r="A877" s="21"/>
      <c r="B877" s="1"/>
      <c r="C877" s="1"/>
      <c r="D877" s="1"/>
      <c r="E877" s="1"/>
      <c r="F877" s="1"/>
      <c r="G877" s="1"/>
      <c r="H877" s="1"/>
      <c r="I877" s="27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4.25" customHeight="1" x14ac:dyDescent="0.35">
      <c r="A878" s="21"/>
      <c r="B878" s="1"/>
      <c r="C878" s="1"/>
      <c r="D878" s="1"/>
      <c r="E878" s="1"/>
      <c r="F878" s="1"/>
      <c r="G878" s="1"/>
      <c r="H878" s="1"/>
      <c r="I878" s="27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4.25" customHeight="1" x14ac:dyDescent="0.35">
      <c r="A879" s="21"/>
      <c r="B879" s="1"/>
      <c r="C879" s="1"/>
      <c r="D879" s="1"/>
      <c r="E879" s="1"/>
      <c r="F879" s="1"/>
      <c r="G879" s="1"/>
      <c r="H879" s="1"/>
      <c r="I879" s="27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4.25" customHeight="1" x14ac:dyDescent="0.35">
      <c r="A880" s="21"/>
      <c r="B880" s="1"/>
      <c r="C880" s="1"/>
      <c r="D880" s="1"/>
      <c r="E880" s="1"/>
      <c r="F880" s="1"/>
      <c r="G880" s="1"/>
      <c r="H880" s="1"/>
      <c r="I880" s="27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4.25" customHeight="1" x14ac:dyDescent="0.35">
      <c r="A881" s="21"/>
      <c r="B881" s="1"/>
      <c r="C881" s="1"/>
      <c r="D881" s="1"/>
      <c r="E881" s="1"/>
      <c r="F881" s="1"/>
      <c r="G881" s="1"/>
      <c r="H881" s="1"/>
      <c r="I881" s="27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4.25" customHeight="1" x14ac:dyDescent="0.35">
      <c r="A882" s="21"/>
      <c r="B882" s="1"/>
      <c r="C882" s="1"/>
      <c r="D882" s="1"/>
      <c r="E882" s="1"/>
      <c r="F882" s="1"/>
      <c r="G882" s="1"/>
      <c r="H882" s="1"/>
      <c r="I882" s="27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4.25" customHeight="1" x14ac:dyDescent="0.35">
      <c r="A883" s="21"/>
      <c r="B883" s="1"/>
      <c r="C883" s="1"/>
      <c r="D883" s="1"/>
      <c r="E883" s="1"/>
      <c r="F883" s="1"/>
      <c r="G883" s="1"/>
      <c r="H883" s="1"/>
      <c r="I883" s="27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4.25" customHeight="1" x14ac:dyDescent="0.35">
      <c r="A884" s="21"/>
      <c r="B884" s="1"/>
      <c r="C884" s="1"/>
      <c r="D884" s="1"/>
      <c r="E884" s="1"/>
      <c r="F884" s="1"/>
      <c r="G884" s="1"/>
      <c r="H884" s="1"/>
      <c r="I884" s="27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4.25" customHeight="1" x14ac:dyDescent="0.35">
      <c r="A885" s="21"/>
      <c r="B885" s="1"/>
      <c r="C885" s="1"/>
      <c r="D885" s="1"/>
      <c r="E885" s="1"/>
      <c r="F885" s="1"/>
      <c r="G885" s="1"/>
      <c r="H885" s="1"/>
      <c r="I885" s="27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4.25" customHeight="1" x14ac:dyDescent="0.35">
      <c r="A886" s="21"/>
      <c r="B886" s="1"/>
      <c r="C886" s="1"/>
      <c r="D886" s="1"/>
      <c r="E886" s="1"/>
      <c r="F886" s="1"/>
      <c r="G886" s="1"/>
      <c r="H886" s="1"/>
      <c r="I886" s="27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4.25" customHeight="1" x14ac:dyDescent="0.35">
      <c r="A887" s="21"/>
      <c r="B887" s="1"/>
      <c r="C887" s="1"/>
      <c r="D887" s="1"/>
      <c r="E887" s="1"/>
      <c r="F887" s="1"/>
      <c r="G887" s="1"/>
      <c r="H887" s="1"/>
      <c r="I887" s="27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4.25" customHeight="1" x14ac:dyDescent="0.35">
      <c r="A888" s="21"/>
      <c r="B888" s="1"/>
      <c r="C888" s="1"/>
      <c r="D888" s="1"/>
      <c r="E888" s="1"/>
      <c r="F888" s="1"/>
      <c r="G888" s="1"/>
      <c r="H888" s="1"/>
      <c r="I888" s="27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4.25" customHeight="1" x14ac:dyDescent="0.35">
      <c r="A889" s="21"/>
      <c r="B889" s="1"/>
      <c r="C889" s="1"/>
      <c r="D889" s="1"/>
      <c r="E889" s="1"/>
      <c r="F889" s="1"/>
      <c r="G889" s="1"/>
      <c r="H889" s="1"/>
      <c r="I889" s="27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4.25" customHeight="1" x14ac:dyDescent="0.35">
      <c r="A890" s="21"/>
      <c r="B890" s="1"/>
      <c r="C890" s="1"/>
      <c r="D890" s="1"/>
      <c r="E890" s="1"/>
      <c r="F890" s="1"/>
      <c r="G890" s="1"/>
      <c r="H890" s="1"/>
      <c r="I890" s="27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4.25" customHeight="1" x14ac:dyDescent="0.35">
      <c r="A891" s="21"/>
      <c r="B891" s="1"/>
      <c r="C891" s="1"/>
      <c r="D891" s="1"/>
      <c r="E891" s="1"/>
      <c r="F891" s="1"/>
      <c r="G891" s="1"/>
      <c r="H891" s="1"/>
      <c r="I891" s="27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4.25" customHeight="1" x14ac:dyDescent="0.35">
      <c r="A892" s="21"/>
      <c r="B892" s="1"/>
      <c r="C892" s="1"/>
      <c r="D892" s="1"/>
      <c r="E892" s="1"/>
      <c r="F892" s="1"/>
      <c r="G892" s="1"/>
      <c r="H892" s="1"/>
      <c r="I892" s="27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4.25" customHeight="1" x14ac:dyDescent="0.35">
      <c r="A893" s="21"/>
      <c r="B893" s="1"/>
      <c r="C893" s="1"/>
      <c r="D893" s="1"/>
      <c r="E893" s="1"/>
      <c r="F893" s="1"/>
      <c r="G893" s="1"/>
      <c r="H893" s="1"/>
      <c r="I893" s="27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4.25" customHeight="1" x14ac:dyDescent="0.35">
      <c r="A894" s="21"/>
      <c r="B894" s="1"/>
      <c r="C894" s="1"/>
      <c r="D894" s="1"/>
      <c r="E894" s="1"/>
      <c r="F894" s="1"/>
      <c r="G894" s="1"/>
      <c r="H894" s="1"/>
      <c r="I894" s="27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4.25" customHeight="1" x14ac:dyDescent="0.35">
      <c r="A895" s="21"/>
      <c r="B895" s="1"/>
      <c r="C895" s="1"/>
      <c r="D895" s="1"/>
      <c r="E895" s="1"/>
      <c r="F895" s="1"/>
      <c r="G895" s="1"/>
      <c r="H895" s="1"/>
      <c r="I895" s="27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4.25" customHeight="1" x14ac:dyDescent="0.35">
      <c r="A896" s="21"/>
      <c r="B896" s="1"/>
      <c r="C896" s="1"/>
      <c r="D896" s="1"/>
      <c r="E896" s="1"/>
      <c r="F896" s="1"/>
      <c r="G896" s="1"/>
      <c r="H896" s="1"/>
      <c r="I896" s="27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4.25" customHeight="1" x14ac:dyDescent="0.35">
      <c r="A897" s="21"/>
      <c r="B897" s="1"/>
      <c r="C897" s="1"/>
      <c r="D897" s="1"/>
      <c r="E897" s="1"/>
      <c r="F897" s="1"/>
      <c r="G897" s="1"/>
      <c r="H897" s="1"/>
      <c r="I897" s="27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4.25" customHeight="1" x14ac:dyDescent="0.35">
      <c r="A898" s="21"/>
      <c r="B898" s="1"/>
      <c r="C898" s="1"/>
      <c r="D898" s="1"/>
      <c r="E898" s="1"/>
      <c r="F898" s="1"/>
      <c r="G898" s="1"/>
      <c r="H898" s="1"/>
      <c r="I898" s="27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4.25" customHeight="1" x14ac:dyDescent="0.35">
      <c r="A899" s="21"/>
      <c r="B899" s="1"/>
      <c r="C899" s="1"/>
      <c r="D899" s="1"/>
      <c r="E899" s="1"/>
      <c r="F899" s="1"/>
      <c r="G899" s="1"/>
      <c r="H899" s="1"/>
      <c r="I899" s="27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4.25" customHeight="1" x14ac:dyDescent="0.35">
      <c r="A900" s="21"/>
      <c r="B900" s="1"/>
      <c r="C900" s="1"/>
      <c r="D900" s="1"/>
      <c r="E900" s="1"/>
      <c r="F900" s="1"/>
      <c r="G900" s="1"/>
      <c r="H900" s="1"/>
      <c r="I900" s="27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4.25" customHeight="1" x14ac:dyDescent="0.35">
      <c r="A901" s="21"/>
      <c r="B901" s="1"/>
      <c r="C901" s="1"/>
      <c r="D901" s="1"/>
      <c r="E901" s="1"/>
      <c r="F901" s="1"/>
      <c r="G901" s="1"/>
      <c r="H901" s="1"/>
      <c r="I901" s="27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4.25" customHeight="1" x14ac:dyDescent="0.35">
      <c r="A902" s="21"/>
      <c r="B902" s="1"/>
      <c r="C902" s="1"/>
      <c r="D902" s="1"/>
      <c r="E902" s="1"/>
      <c r="F902" s="1"/>
      <c r="G902" s="1"/>
      <c r="H902" s="1"/>
      <c r="I902" s="27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4.25" customHeight="1" x14ac:dyDescent="0.35">
      <c r="A903" s="21"/>
      <c r="B903" s="1"/>
      <c r="C903" s="1"/>
      <c r="D903" s="1"/>
      <c r="E903" s="1"/>
      <c r="F903" s="1"/>
      <c r="G903" s="1"/>
      <c r="H903" s="1"/>
      <c r="I903" s="27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4.25" customHeight="1" x14ac:dyDescent="0.35">
      <c r="A904" s="21"/>
      <c r="B904" s="1"/>
      <c r="C904" s="1"/>
      <c r="D904" s="1"/>
      <c r="E904" s="1"/>
      <c r="F904" s="1"/>
      <c r="G904" s="1"/>
      <c r="H904" s="1"/>
      <c r="I904" s="27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4.25" customHeight="1" x14ac:dyDescent="0.35">
      <c r="A905" s="21"/>
      <c r="B905" s="1"/>
      <c r="C905" s="1"/>
      <c r="D905" s="1"/>
      <c r="E905" s="1"/>
      <c r="F905" s="1"/>
      <c r="G905" s="1"/>
      <c r="H905" s="1"/>
      <c r="I905" s="27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4.25" customHeight="1" x14ac:dyDescent="0.35">
      <c r="A906" s="21"/>
      <c r="B906" s="1"/>
      <c r="C906" s="1"/>
      <c r="D906" s="1"/>
      <c r="E906" s="1"/>
      <c r="F906" s="1"/>
      <c r="G906" s="1"/>
      <c r="H906" s="1"/>
      <c r="I906" s="27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4.25" customHeight="1" x14ac:dyDescent="0.35">
      <c r="A907" s="21"/>
      <c r="B907" s="1"/>
      <c r="C907" s="1"/>
      <c r="D907" s="1"/>
      <c r="E907" s="1"/>
      <c r="F907" s="1"/>
      <c r="G907" s="1"/>
      <c r="H907" s="1"/>
      <c r="I907" s="27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4.25" customHeight="1" x14ac:dyDescent="0.35">
      <c r="A908" s="21"/>
      <c r="B908" s="1"/>
      <c r="C908" s="1"/>
      <c r="D908" s="1"/>
      <c r="E908" s="1"/>
      <c r="F908" s="1"/>
      <c r="G908" s="1"/>
      <c r="H908" s="1"/>
      <c r="I908" s="27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4.25" customHeight="1" x14ac:dyDescent="0.35">
      <c r="A909" s="21"/>
      <c r="B909" s="1"/>
      <c r="C909" s="1"/>
      <c r="D909" s="1"/>
      <c r="E909" s="1"/>
      <c r="F909" s="1"/>
      <c r="G909" s="1"/>
      <c r="H909" s="1"/>
      <c r="I909" s="27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4.25" customHeight="1" x14ac:dyDescent="0.35">
      <c r="A910" s="21"/>
      <c r="B910" s="1"/>
      <c r="C910" s="1"/>
      <c r="D910" s="1"/>
      <c r="E910" s="1"/>
      <c r="F910" s="1"/>
      <c r="G910" s="1"/>
      <c r="H910" s="1"/>
      <c r="I910" s="27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4.25" customHeight="1" x14ac:dyDescent="0.35">
      <c r="A911" s="21"/>
      <c r="B911" s="1"/>
      <c r="C911" s="1"/>
      <c r="D911" s="1"/>
      <c r="E911" s="1"/>
      <c r="F911" s="1"/>
      <c r="G911" s="1"/>
      <c r="H911" s="1"/>
      <c r="I911" s="27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4.25" customHeight="1" x14ac:dyDescent="0.35">
      <c r="A912" s="21"/>
      <c r="B912" s="1"/>
      <c r="C912" s="1"/>
      <c r="D912" s="1"/>
      <c r="E912" s="1"/>
      <c r="F912" s="1"/>
      <c r="G912" s="1"/>
      <c r="H912" s="1"/>
      <c r="I912" s="27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4.25" customHeight="1" x14ac:dyDescent="0.35">
      <c r="A913" s="21"/>
      <c r="B913" s="1"/>
      <c r="C913" s="1"/>
      <c r="D913" s="1"/>
      <c r="E913" s="1"/>
      <c r="F913" s="1"/>
      <c r="G913" s="1"/>
      <c r="H913" s="1"/>
      <c r="I913" s="27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4.25" customHeight="1" x14ac:dyDescent="0.35">
      <c r="A914" s="21"/>
      <c r="B914" s="1"/>
      <c r="C914" s="1"/>
      <c r="D914" s="1"/>
      <c r="E914" s="1"/>
      <c r="F914" s="1"/>
      <c r="G914" s="1"/>
      <c r="H914" s="1"/>
      <c r="I914" s="27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4.25" customHeight="1" x14ac:dyDescent="0.35">
      <c r="A915" s="21"/>
      <c r="B915" s="1"/>
      <c r="C915" s="1"/>
      <c r="D915" s="1"/>
      <c r="E915" s="1"/>
      <c r="F915" s="1"/>
      <c r="G915" s="1"/>
      <c r="H915" s="1"/>
      <c r="I915" s="27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4.25" customHeight="1" x14ac:dyDescent="0.35">
      <c r="A916" s="21"/>
      <c r="B916" s="1"/>
      <c r="C916" s="1"/>
      <c r="D916" s="1"/>
      <c r="E916" s="1"/>
      <c r="F916" s="1"/>
      <c r="G916" s="1"/>
      <c r="H916" s="1"/>
      <c r="I916" s="27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4.25" customHeight="1" x14ac:dyDescent="0.35">
      <c r="A917" s="21"/>
      <c r="B917" s="1"/>
      <c r="C917" s="1"/>
      <c r="D917" s="1"/>
      <c r="E917" s="1"/>
      <c r="F917" s="1"/>
      <c r="G917" s="1"/>
      <c r="H917" s="1"/>
      <c r="I917" s="27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4.25" customHeight="1" x14ac:dyDescent="0.35">
      <c r="A918" s="21"/>
      <c r="B918" s="1"/>
      <c r="C918" s="1"/>
      <c r="D918" s="1"/>
      <c r="E918" s="1"/>
      <c r="F918" s="1"/>
      <c r="G918" s="1"/>
      <c r="H918" s="1"/>
      <c r="I918" s="27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4.25" customHeight="1" x14ac:dyDescent="0.35">
      <c r="A919" s="21"/>
      <c r="B919" s="1"/>
      <c r="C919" s="1"/>
      <c r="D919" s="1"/>
      <c r="E919" s="1"/>
      <c r="F919" s="1"/>
      <c r="G919" s="1"/>
      <c r="H919" s="1"/>
      <c r="I919" s="27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4.25" customHeight="1" x14ac:dyDescent="0.35">
      <c r="A920" s="21"/>
      <c r="B920" s="1"/>
      <c r="C920" s="1"/>
      <c r="D920" s="1"/>
      <c r="E920" s="1"/>
      <c r="F920" s="1"/>
      <c r="G920" s="1"/>
      <c r="H920" s="1"/>
      <c r="I920" s="27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4.25" customHeight="1" x14ac:dyDescent="0.35">
      <c r="A921" s="21"/>
      <c r="B921" s="1"/>
      <c r="C921" s="1"/>
      <c r="D921" s="1"/>
      <c r="E921" s="1"/>
      <c r="F921" s="1"/>
      <c r="G921" s="1"/>
      <c r="H921" s="1"/>
      <c r="I921" s="27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4.25" customHeight="1" x14ac:dyDescent="0.35">
      <c r="A922" s="21"/>
      <c r="B922" s="1"/>
      <c r="C922" s="1"/>
      <c r="D922" s="1"/>
      <c r="E922" s="1"/>
      <c r="F922" s="1"/>
      <c r="G922" s="1"/>
      <c r="H922" s="1"/>
      <c r="I922" s="27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4.25" customHeight="1" x14ac:dyDescent="0.35">
      <c r="A923" s="21"/>
      <c r="B923" s="1"/>
      <c r="C923" s="1"/>
      <c r="D923" s="1"/>
      <c r="E923" s="1"/>
      <c r="F923" s="1"/>
      <c r="G923" s="1"/>
      <c r="H923" s="1"/>
      <c r="I923" s="27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4.25" customHeight="1" x14ac:dyDescent="0.35">
      <c r="A924" s="21"/>
      <c r="B924" s="1"/>
      <c r="C924" s="1"/>
      <c r="D924" s="1"/>
      <c r="E924" s="1"/>
      <c r="F924" s="1"/>
      <c r="G924" s="1"/>
      <c r="H924" s="1"/>
      <c r="I924" s="27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4.25" customHeight="1" x14ac:dyDescent="0.35">
      <c r="A925" s="21"/>
      <c r="B925" s="1"/>
      <c r="C925" s="1"/>
      <c r="D925" s="1"/>
      <c r="E925" s="1"/>
      <c r="F925" s="1"/>
      <c r="G925" s="1"/>
      <c r="H925" s="1"/>
      <c r="I925" s="27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4.25" customHeight="1" x14ac:dyDescent="0.35">
      <c r="A926" s="21"/>
      <c r="B926" s="1"/>
      <c r="C926" s="1"/>
      <c r="D926" s="1"/>
      <c r="E926" s="1"/>
      <c r="F926" s="1"/>
      <c r="G926" s="1"/>
      <c r="H926" s="1"/>
      <c r="I926" s="27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4.25" customHeight="1" x14ac:dyDescent="0.35">
      <c r="A927" s="21"/>
      <c r="B927" s="1"/>
      <c r="C927" s="1"/>
      <c r="D927" s="1"/>
      <c r="E927" s="1"/>
      <c r="F927" s="1"/>
      <c r="G927" s="1"/>
      <c r="H927" s="1"/>
      <c r="I927" s="27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4.25" customHeight="1" x14ac:dyDescent="0.35">
      <c r="A928" s="21"/>
      <c r="B928" s="1"/>
      <c r="C928" s="1"/>
      <c r="D928" s="1"/>
      <c r="E928" s="1"/>
      <c r="F928" s="1"/>
      <c r="G928" s="1"/>
      <c r="H928" s="1"/>
      <c r="I928" s="27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4.25" customHeight="1" x14ac:dyDescent="0.35">
      <c r="A929" s="21"/>
      <c r="B929" s="1"/>
      <c r="C929" s="1"/>
      <c r="D929" s="1"/>
      <c r="E929" s="1"/>
      <c r="F929" s="1"/>
      <c r="G929" s="1"/>
      <c r="H929" s="1"/>
      <c r="I929" s="27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4.25" customHeight="1" x14ac:dyDescent="0.35">
      <c r="A930" s="21"/>
      <c r="B930" s="1"/>
      <c r="C930" s="1"/>
      <c r="D930" s="1"/>
      <c r="E930" s="1"/>
      <c r="F930" s="1"/>
      <c r="G930" s="1"/>
      <c r="H930" s="1"/>
      <c r="I930" s="27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4.25" customHeight="1" x14ac:dyDescent="0.35">
      <c r="A931" s="21"/>
      <c r="B931" s="1"/>
      <c r="C931" s="1"/>
      <c r="D931" s="1"/>
      <c r="E931" s="1"/>
      <c r="F931" s="1"/>
      <c r="G931" s="1"/>
      <c r="H931" s="1"/>
      <c r="I931" s="27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4.25" customHeight="1" x14ac:dyDescent="0.35">
      <c r="A932" s="21"/>
      <c r="B932" s="1"/>
      <c r="C932" s="1"/>
      <c r="D932" s="1"/>
      <c r="E932" s="1"/>
      <c r="F932" s="1"/>
      <c r="G932" s="1"/>
      <c r="H932" s="1"/>
      <c r="I932" s="27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4.25" customHeight="1" x14ac:dyDescent="0.35">
      <c r="A933" s="21"/>
      <c r="B933" s="1"/>
      <c r="C933" s="1"/>
      <c r="D933" s="1"/>
      <c r="E933" s="1"/>
      <c r="F933" s="1"/>
      <c r="G933" s="1"/>
      <c r="H933" s="1"/>
      <c r="I933" s="27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4.25" customHeight="1" x14ac:dyDescent="0.35">
      <c r="A934" s="21"/>
      <c r="B934" s="1"/>
      <c r="C934" s="1"/>
      <c r="D934" s="1"/>
      <c r="E934" s="1"/>
      <c r="F934" s="1"/>
      <c r="G934" s="1"/>
      <c r="H934" s="1"/>
      <c r="I934" s="27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4.25" customHeight="1" x14ac:dyDescent="0.35">
      <c r="A935" s="21"/>
      <c r="B935" s="1"/>
      <c r="C935" s="1"/>
      <c r="D935" s="1"/>
      <c r="E935" s="1"/>
      <c r="F935" s="1"/>
      <c r="G935" s="1"/>
      <c r="H935" s="1"/>
      <c r="I935" s="27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4.25" customHeight="1" x14ac:dyDescent="0.35">
      <c r="A936" s="21"/>
      <c r="B936" s="1"/>
      <c r="C936" s="1"/>
      <c r="D936" s="1"/>
      <c r="E936" s="1"/>
      <c r="F936" s="1"/>
      <c r="G936" s="1"/>
      <c r="H936" s="1"/>
      <c r="I936" s="27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4.25" customHeight="1" x14ac:dyDescent="0.35">
      <c r="A937" s="21"/>
      <c r="B937" s="1"/>
      <c r="C937" s="1"/>
      <c r="D937" s="1"/>
      <c r="E937" s="1"/>
      <c r="F937" s="1"/>
      <c r="G937" s="1"/>
      <c r="H937" s="1"/>
      <c r="I937" s="27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4.25" customHeight="1" x14ac:dyDescent="0.35">
      <c r="A938" s="21"/>
      <c r="B938" s="1"/>
      <c r="C938" s="1"/>
      <c r="D938" s="1"/>
      <c r="E938" s="1"/>
      <c r="F938" s="1"/>
      <c r="G938" s="1"/>
      <c r="H938" s="1"/>
      <c r="I938" s="27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4.25" customHeight="1" x14ac:dyDescent="0.35">
      <c r="A939" s="21"/>
      <c r="B939" s="1"/>
      <c r="C939" s="1"/>
      <c r="D939" s="1"/>
      <c r="E939" s="1"/>
      <c r="F939" s="1"/>
      <c r="G939" s="1"/>
      <c r="H939" s="1"/>
      <c r="I939" s="27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4.25" customHeight="1" x14ac:dyDescent="0.35">
      <c r="A940" s="21"/>
      <c r="B940" s="1"/>
      <c r="C940" s="1"/>
      <c r="D940" s="1"/>
      <c r="E940" s="1"/>
      <c r="F940" s="1"/>
      <c r="G940" s="1"/>
      <c r="H940" s="1"/>
      <c r="I940" s="27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4.25" customHeight="1" x14ac:dyDescent="0.35">
      <c r="A941" s="21"/>
      <c r="B941" s="1"/>
      <c r="C941" s="1"/>
      <c r="D941" s="1"/>
      <c r="E941" s="1"/>
      <c r="F941" s="1"/>
      <c r="G941" s="1"/>
      <c r="H941" s="1"/>
      <c r="I941" s="27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4.25" customHeight="1" x14ac:dyDescent="0.35">
      <c r="A942" s="21"/>
      <c r="B942" s="1"/>
      <c r="C942" s="1"/>
      <c r="D942" s="1"/>
      <c r="E942" s="1"/>
      <c r="F942" s="1"/>
      <c r="G942" s="1"/>
      <c r="H942" s="1"/>
      <c r="I942" s="27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4.25" customHeight="1" x14ac:dyDescent="0.35">
      <c r="A943" s="21"/>
      <c r="B943" s="1"/>
      <c r="C943" s="1"/>
      <c r="D943" s="1"/>
      <c r="E943" s="1"/>
      <c r="F943" s="1"/>
      <c r="G943" s="1"/>
      <c r="H943" s="1"/>
      <c r="I943" s="27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4.25" customHeight="1" x14ac:dyDescent="0.35">
      <c r="A944" s="21"/>
      <c r="B944" s="1"/>
      <c r="C944" s="1"/>
      <c r="D944" s="1"/>
      <c r="E944" s="1"/>
      <c r="F944" s="1"/>
      <c r="G944" s="1"/>
      <c r="H944" s="1"/>
      <c r="I944" s="27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4.25" customHeight="1" x14ac:dyDescent="0.35">
      <c r="A945" s="21"/>
      <c r="B945" s="1"/>
      <c r="C945" s="1"/>
      <c r="D945" s="1"/>
      <c r="E945" s="1"/>
      <c r="F945" s="1"/>
      <c r="G945" s="1"/>
      <c r="H945" s="1"/>
      <c r="I945" s="27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4.25" customHeight="1" x14ac:dyDescent="0.35">
      <c r="A946" s="21"/>
      <c r="B946" s="1"/>
      <c r="C946" s="1"/>
      <c r="D946" s="1"/>
      <c r="E946" s="1"/>
      <c r="F946" s="1"/>
      <c r="G946" s="1"/>
      <c r="H946" s="1"/>
      <c r="I946" s="27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4.25" customHeight="1" x14ac:dyDescent="0.35">
      <c r="A947" s="21"/>
      <c r="B947" s="1"/>
      <c r="C947" s="1"/>
      <c r="D947" s="1"/>
      <c r="E947" s="1"/>
      <c r="F947" s="1"/>
      <c r="G947" s="1"/>
      <c r="H947" s="1"/>
      <c r="I947" s="27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4.25" customHeight="1" x14ac:dyDescent="0.35">
      <c r="A948" s="21"/>
      <c r="B948" s="1"/>
      <c r="C948" s="1"/>
      <c r="D948" s="1"/>
      <c r="E948" s="1"/>
      <c r="F948" s="1"/>
      <c r="G948" s="1"/>
      <c r="H948" s="1"/>
      <c r="I948" s="27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4.25" customHeight="1" x14ac:dyDescent="0.35">
      <c r="A949" s="21"/>
      <c r="B949" s="1"/>
      <c r="C949" s="1"/>
      <c r="D949" s="1"/>
      <c r="E949" s="1"/>
      <c r="F949" s="1"/>
      <c r="G949" s="1"/>
      <c r="H949" s="1"/>
      <c r="I949" s="27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4.25" customHeight="1" x14ac:dyDescent="0.35">
      <c r="A950" s="21"/>
      <c r="B950" s="1"/>
      <c r="C950" s="1"/>
      <c r="D950" s="1"/>
      <c r="E950" s="1"/>
      <c r="F950" s="1"/>
      <c r="G950" s="1"/>
      <c r="H950" s="1"/>
      <c r="I950" s="27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4.25" customHeight="1" x14ac:dyDescent="0.35">
      <c r="A951" s="21"/>
      <c r="B951" s="1"/>
      <c r="C951" s="1"/>
      <c r="D951" s="1"/>
      <c r="E951" s="1"/>
      <c r="F951" s="1"/>
      <c r="G951" s="1"/>
      <c r="H951" s="1"/>
      <c r="I951" s="27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4.25" customHeight="1" x14ac:dyDescent="0.35">
      <c r="A952" s="21"/>
      <c r="B952" s="1"/>
      <c r="C952" s="1"/>
      <c r="D952" s="1"/>
      <c r="E952" s="1"/>
      <c r="F952" s="1"/>
      <c r="G952" s="1"/>
      <c r="H952" s="1"/>
      <c r="I952" s="27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4.25" customHeight="1" x14ac:dyDescent="0.35">
      <c r="A953" s="21"/>
      <c r="B953" s="1"/>
      <c r="C953" s="1"/>
      <c r="D953" s="1"/>
      <c r="E953" s="1"/>
      <c r="F953" s="1"/>
      <c r="G953" s="1"/>
      <c r="H953" s="1"/>
      <c r="I953" s="27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4.25" customHeight="1" x14ac:dyDescent="0.35">
      <c r="A954" s="21"/>
      <c r="B954" s="1"/>
      <c r="C954" s="1"/>
      <c r="D954" s="1"/>
      <c r="E954" s="1"/>
      <c r="F954" s="1"/>
      <c r="G954" s="1"/>
      <c r="H954" s="1"/>
      <c r="I954" s="27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4.25" customHeight="1" x14ac:dyDescent="0.35">
      <c r="A955" s="21"/>
      <c r="B955" s="1"/>
      <c r="C955" s="1"/>
      <c r="D955" s="1"/>
      <c r="E955" s="1"/>
      <c r="F955" s="1"/>
      <c r="G955" s="1"/>
      <c r="H955" s="1"/>
      <c r="I955" s="27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4.25" customHeight="1" x14ac:dyDescent="0.35">
      <c r="A956" s="21"/>
      <c r="B956" s="1"/>
      <c r="C956" s="1"/>
      <c r="D956" s="1"/>
      <c r="E956" s="1"/>
      <c r="F956" s="1"/>
      <c r="G956" s="1"/>
      <c r="H956" s="1"/>
      <c r="I956" s="27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4.25" customHeight="1" x14ac:dyDescent="0.35">
      <c r="A957" s="21"/>
      <c r="B957" s="1"/>
      <c r="C957" s="1"/>
      <c r="D957" s="1"/>
      <c r="E957" s="1"/>
      <c r="F957" s="1"/>
      <c r="G957" s="1"/>
      <c r="H957" s="1"/>
      <c r="I957" s="27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4.25" customHeight="1" x14ac:dyDescent="0.35">
      <c r="A958" s="21"/>
      <c r="B958" s="1"/>
      <c r="C958" s="1"/>
      <c r="D958" s="1"/>
      <c r="E958" s="1"/>
      <c r="F958" s="1"/>
      <c r="G958" s="1"/>
      <c r="H958" s="1"/>
      <c r="I958" s="27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4.25" customHeight="1" x14ac:dyDescent="0.35">
      <c r="A959" s="21"/>
      <c r="B959" s="1"/>
      <c r="C959" s="1"/>
      <c r="D959" s="1"/>
      <c r="E959" s="1"/>
      <c r="F959" s="1"/>
      <c r="G959" s="1"/>
      <c r="H959" s="1"/>
      <c r="I959" s="27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4.25" customHeight="1" x14ac:dyDescent="0.35">
      <c r="A960" s="21"/>
      <c r="B960" s="1"/>
      <c r="C960" s="1"/>
      <c r="D960" s="1"/>
      <c r="E960" s="1"/>
      <c r="F960" s="1"/>
      <c r="G960" s="1"/>
      <c r="H960" s="1"/>
      <c r="I960" s="27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4.25" customHeight="1" x14ac:dyDescent="0.35">
      <c r="A961" s="21"/>
      <c r="B961" s="1"/>
      <c r="C961" s="1"/>
      <c r="D961" s="1"/>
      <c r="E961" s="1"/>
      <c r="F961" s="1"/>
      <c r="G961" s="1"/>
      <c r="H961" s="1"/>
      <c r="I961" s="27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4.25" customHeight="1" x14ac:dyDescent="0.35">
      <c r="A962" s="21"/>
      <c r="B962" s="1"/>
      <c r="C962" s="1"/>
      <c r="D962" s="1"/>
      <c r="E962" s="1"/>
      <c r="F962" s="1"/>
      <c r="G962" s="1"/>
      <c r="H962" s="1"/>
      <c r="I962" s="27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4.25" customHeight="1" x14ac:dyDescent="0.35">
      <c r="A963" s="21"/>
      <c r="B963" s="1"/>
      <c r="C963" s="1"/>
      <c r="D963" s="1"/>
      <c r="E963" s="1"/>
      <c r="F963" s="1"/>
      <c r="G963" s="1"/>
      <c r="H963" s="1"/>
      <c r="I963" s="27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4.25" customHeight="1" x14ac:dyDescent="0.35">
      <c r="A964" s="21"/>
      <c r="B964" s="1"/>
      <c r="C964" s="1"/>
      <c r="D964" s="1"/>
      <c r="E964" s="1"/>
      <c r="F964" s="1"/>
      <c r="G964" s="1"/>
      <c r="H964" s="1"/>
      <c r="I964" s="27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4.25" customHeight="1" x14ac:dyDescent="0.35">
      <c r="A965" s="21"/>
      <c r="B965" s="1"/>
      <c r="C965" s="1"/>
      <c r="D965" s="1"/>
      <c r="E965" s="1"/>
      <c r="F965" s="1"/>
      <c r="G965" s="1"/>
      <c r="H965" s="1"/>
      <c r="I965" s="27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4.25" customHeight="1" x14ac:dyDescent="0.35">
      <c r="A966" s="21"/>
      <c r="B966" s="1"/>
      <c r="C966" s="1"/>
      <c r="D966" s="1"/>
      <c r="E966" s="1"/>
      <c r="F966" s="1"/>
      <c r="G966" s="1"/>
      <c r="H966" s="1"/>
      <c r="I966" s="27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4.25" customHeight="1" x14ac:dyDescent="0.35">
      <c r="A967" s="21"/>
      <c r="B967" s="1"/>
      <c r="C967" s="1"/>
      <c r="D967" s="1"/>
      <c r="E967" s="1"/>
      <c r="F967" s="1"/>
      <c r="G967" s="1"/>
      <c r="H967" s="1"/>
      <c r="I967" s="27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4.25" customHeight="1" x14ac:dyDescent="0.35">
      <c r="A968" s="21"/>
      <c r="B968" s="1"/>
      <c r="C968" s="1"/>
      <c r="D968" s="1"/>
      <c r="E968" s="1"/>
      <c r="F968" s="1"/>
      <c r="G968" s="1"/>
      <c r="H968" s="1"/>
      <c r="I968" s="27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4.25" customHeight="1" x14ac:dyDescent="0.35">
      <c r="A969" s="21"/>
      <c r="B969" s="1"/>
      <c r="C969" s="1"/>
      <c r="D969" s="1"/>
      <c r="E969" s="1"/>
      <c r="F969" s="1"/>
      <c r="G969" s="1"/>
      <c r="H969" s="1"/>
      <c r="I969" s="27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4.25" customHeight="1" x14ac:dyDescent="0.35">
      <c r="A970" s="21"/>
      <c r="B970" s="1"/>
      <c r="C970" s="1"/>
      <c r="D970" s="1"/>
      <c r="E970" s="1"/>
      <c r="F970" s="1"/>
      <c r="G970" s="1"/>
      <c r="H970" s="1"/>
      <c r="I970" s="27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4.25" customHeight="1" x14ac:dyDescent="0.35">
      <c r="A971" s="21"/>
      <c r="B971" s="1"/>
      <c r="C971" s="1"/>
      <c r="D971" s="1"/>
      <c r="E971" s="1"/>
      <c r="F971" s="1"/>
      <c r="G971" s="1"/>
      <c r="H971" s="1"/>
      <c r="I971" s="27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4.25" customHeight="1" x14ac:dyDescent="0.35">
      <c r="A972" s="21"/>
      <c r="B972" s="1"/>
      <c r="C972" s="1"/>
      <c r="D972" s="1"/>
      <c r="E972" s="1"/>
      <c r="F972" s="1"/>
      <c r="G972" s="1"/>
      <c r="H972" s="1"/>
      <c r="I972" s="27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4.25" customHeight="1" x14ac:dyDescent="0.35">
      <c r="A973" s="21"/>
      <c r="B973" s="1"/>
      <c r="C973" s="1"/>
      <c r="D973" s="1"/>
      <c r="E973" s="1"/>
      <c r="F973" s="1"/>
      <c r="G973" s="1"/>
      <c r="H973" s="1"/>
      <c r="I973" s="27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4.25" customHeight="1" x14ac:dyDescent="0.35">
      <c r="A974" s="21"/>
      <c r="B974" s="1"/>
      <c r="C974" s="1"/>
      <c r="D974" s="1"/>
      <c r="E974" s="1"/>
      <c r="F974" s="1"/>
      <c r="G974" s="1"/>
      <c r="H974" s="1"/>
      <c r="I974" s="27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4.25" customHeight="1" x14ac:dyDescent="0.35">
      <c r="A975" s="21"/>
      <c r="B975" s="1"/>
      <c r="C975" s="1"/>
      <c r="D975" s="1"/>
      <c r="E975" s="1"/>
      <c r="F975" s="1"/>
      <c r="G975" s="1"/>
      <c r="H975" s="1"/>
      <c r="I975" s="27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4.25" customHeight="1" x14ac:dyDescent="0.35">
      <c r="A976" s="21"/>
      <c r="B976" s="1"/>
      <c r="C976" s="1"/>
      <c r="D976" s="1"/>
      <c r="E976" s="1"/>
      <c r="F976" s="1"/>
      <c r="G976" s="1"/>
      <c r="H976" s="1"/>
      <c r="I976" s="27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4.25" customHeight="1" x14ac:dyDescent="0.35">
      <c r="A977" s="21"/>
      <c r="B977" s="1"/>
      <c r="C977" s="1"/>
      <c r="D977" s="1"/>
      <c r="E977" s="1"/>
      <c r="F977" s="1"/>
      <c r="G977" s="1"/>
      <c r="H977" s="1"/>
      <c r="I977" s="27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4.25" customHeight="1" x14ac:dyDescent="0.35">
      <c r="A978" s="21"/>
      <c r="B978" s="1"/>
      <c r="C978" s="1"/>
      <c r="D978" s="1"/>
      <c r="E978" s="1"/>
      <c r="F978" s="1"/>
      <c r="G978" s="1"/>
      <c r="H978" s="1"/>
      <c r="I978" s="27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4.25" customHeight="1" x14ac:dyDescent="0.35">
      <c r="A979" s="21"/>
      <c r="B979" s="1"/>
      <c r="C979" s="1"/>
      <c r="D979" s="1"/>
      <c r="E979" s="1"/>
      <c r="F979" s="1"/>
      <c r="G979" s="1"/>
      <c r="H979" s="1"/>
      <c r="I979" s="27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4.25" customHeight="1" x14ac:dyDescent="0.35">
      <c r="A980" s="21"/>
      <c r="B980" s="1"/>
      <c r="C980" s="1"/>
      <c r="D980" s="1"/>
      <c r="E980" s="1"/>
      <c r="F980" s="1"/>
      <c r="G980" s="1"/>
      <c r="H980" s="1"/>
      <c r="I980" s="27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4.25" customHeight="1" x14ac:dyDescent="0.35">
      <c r="A981" s="21"/>
      <c r="B981" s="1"/>
      <c r="C981" s="1"/>
      <c r="D981" s="1"/>
      <c r="E981" s="1"/>
      <c r="F981" s="1"/>
      <c r="G981" s="1"/>
      <c r="H981" s="1"/>
      <c r="I981" s="27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4.25" customHeight="1" x14ac:dyDescent="0.35">
      <c r="A982" s="21"/>
      <c r="B982" s="1"/>
      <c r="C982" s="1"/>
      <c r="D982" s="1"/>
      <c r="E982" s="1"/>
      <c r="F982" s="1"/>
      <c r="G982" s="1"/>
      <c r="H982" s="1"/>
      <c r="I982" s="27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4.25" customHeight="1" x14ac:dyDescent="0.35">
      <c r="A983" s="21"/>
      <c r="B983" s="1"/>
      <c r="C983" s="1"/>
      <c r="D983" s="1"/>
      <c r="E983" s="1"/>
      <c r="F983" s="1"/>
      <c r="G983" s="1"/>
      <c r="H983" s="1"/>
      <c r="I983" s="27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4.25" customHeight="1" x14ac:dyDescent="0.35">
      <c r="A984" s="21"/>
      <c r="B984" s="1"/>
      <c r="C984" s="1"/>
      <c r="D984" s="1"/>
      <c r="E984" s="1"/>
      <c r="F984" s="1"/>
      <c r="G984" s="1"/>
      <c r="H984" s="1"/>
      <c r="I984" s="27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4.25" customHeight="1" x14ac:dyDescent="0.35">
      <c r="A985" s="21"/>
      <c r="B985" s="1"/>
      <c r="C985" s="1"/>
      <c r="D985" s="1"/>
      <c r="E985" s="1"/>
      <c r="F985" s="1"/>
      <c r="G985" s="1"/>
      <c r="H985" s="1"/>
      <c r="I985" s="27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4.25" customHeight="1" x14ac:dyDescent="0.35">
      <c r="A986" s="21"/>
      <c r="B986" s="1"/>
      <c r="C986" s="1"/>
      <c r="D986" s="1"/>
      <c r="E986" s="1"/>
      <c r="F986" s="1"/>
      <c r="G986" s="1"/>
      <c r="H986" s="1"/>
      <c r="I986" s="27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4.25" customHeight="1" x14ac:dyDescent="0.35">
      <c r="A987" s="21"/>
      <c r="B987" s="1"/>
      <c r="C987" s="1"/>
      <c r="D987" s="1"/>
      <c r="E987" s="1"/>
      <c r="F987" s="1"/>
      <c r="G987" s="1"/>
      <c r="H987" s="1"/>
      <c r="I987" s="27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4.25" customHeight="1" x14ac:dyDescent="0.35">
      <c r="A988" s="21"/>
      <c r="B988" s="1"/>
      <c r="C988" s="1"/>
      <c r="D988" s="1"/>
      <c r="E988" s="1"/>
      <c r="F988" s="1"/>
      <c r="G988" s="1"/>
      <c r="H988" s="1"/>
      <c r="I988" s="27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4.25" customHeight="1" x14ac:dyDescent="0.35">
      <c r="A989" s="21"/>
      <c r="B989" s="1"/>
      <c r="C989" s="1"/>
      <c r="D989" s="1"/>
      <c r="E989" s="1"/>
      <c r="F989" s="1"/>
      <c r="G989" s="1"/>
      <c r="H989" s="1"/>
      <c r="I989" s="27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4.25" customHeight="1" x14ac:dyDescent="0.35">
      <c r="A990" s="21"/>
      <c r="B990" s="1"/>
      <c r="C990" s="1"/>
      <c r="D990" s="1"/>
      <c r="E990" s="1"/>
      <c r="F990" s="1"/>
      <c r="G990" s="1"/>
      <c r="H990" s="1"/>
      <c r="I990" s="27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4.25" customHeight="1" x14ac:dyDescent="0.35">
      <c r="A991" s="21"/>
      <c r="B991" s="1"/>
      <c r="C991" s="1"/>
      <c r="D991" s="1"/>
      <c r="E991" s="1"/>
      <c r="F991" s="1"/>
      <c r="G991" s="1"/>
      <c r="H991" s="1"/>
      <c r="I991" s="27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4.25" customHeight="1" x14ac:dyDescent="0.35">
      <c r="A992" s="21"/>
      <c r="B992" s="1"/>
      <c r="C992" s="1"/>
      <c r="D992" s="1"/>
      <c r="E992" s="1"/>
      <c r="F992" s="1"/>
      <c r="G992" s="1"/>
      <c r="H992" s="1"/>
      <c r="I992" s="27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4.25" customHeight="1" x14ac:dyDescent="0.35">
      <c r="A993" s="21"/>
      <c r="B993" s="1"/>
      <c r="C993" s="1"/>
      <c r="D993" s="1"/>
      <c r="E993" s="1"/>
      <c r="F993" s="1"/>
      <c r="G993" s="1"/>
      <c r="H993" s="1"/>
      <c r="I993" s="27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4.25" customHeight="1" x14ac:dyDescent="0.35">
      <c r="A994" s="21"/>
      <c r="B994" s="1"/>
      <c r="C994" s="1"/>
      <c r="D994" s="1"/>
      <c r="E994" s="1"/>
      <c r="F994" s="1"/>
      <c r="G994" s="1"/>
      <c r="H994" s="1"/>
      <c r="I994" s="27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4.25" customHeight="1" x14ac:dyDescent="0.35">
      <c r="A995" s="21"/>
      <c r="B995" s="1"/>
      <c r="C995" s="1"/>
      <c r="D995" s="1"/>
      <c r="E995" s="1"/>
      <c r="F995" s="1"/>
      <c r="G995" s="1"/>
      <c r="H995" s="1"/>
      <c r="I995" s="27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4.25" customHeight="1" x14ac:dyDescent="0.35">
      <c r="A996" s="21"/>
      <c r="B996" s="1"/>
      <c r="C996" s="1"/>
      <c r="D996" s="1"/>
      <c r="E996" s="1"/>
      <c r="F996" s="1"/>
      <c r="G996" s="1"/>
      <c r="H996" s="1"/>
      <c r="I996" s="27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4.25" customHeight="1" x14ac:dyDescent="0.35">
      <c r="A997" s="21"/>
      <c r="B997" s="1"/>
      <c r="C997" s="1"/>
      <c r="D997" s="1"/>
      <c r="E997" s="1"/>
      <c r="F997" s="1"/>
      <c r="G997" s="1"/>
      <c r="H997" s="1"/>
      <c r="I997" s="27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4.25" customHeight="1" x14ac:dyDescent="0.35">
      <c r="A998" s="21"/>
      <c r="B998" s="1"/>
      <c r="C998" s="1"/>
      <c r="D998" s="1"/>
      <c r="E998" s="1"/>
      <c r="F998" s="1"/>
      <c r="G998" s="1"/>
      <c r="H998" s="1"/>
      <c r="I998" s="27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4.25" customHeight="1" x14ac:dyDescent="0.35">
      <c r="A999" s="21"/>
      <c r="B999" s="1"/>
      <c r="C999" s="1"/>
      <c r="D999" s="1"/>
      <c r="E999" s="1"/>
      <c r="F999" s="1"/>
      <c r="G999" s="1"/>
      <c r="H999" s="1"/>
      <c r="I999" s="27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4.25" customHeight="1" x14ac:dyDescent="0.35">
      <c r="A1000" s="21"/>
      <c r="B1000" s="1"/>
      <c r="C1000" s="1"/>
      <c r="D1000" s="1"/>
      <c r="E1000" s="1"/>
      <c r="F1000" s="1"/>
      <c r="G1000" s="1"/>
      <c r="H1000" s="1"/>
      <c r="I1000" s="27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</sheetData>
  <conditionalFormatting sqref="AB14:AC30">
    <cfRule type="cellIs" dxfId="9" priority="1" operator="greaterThan">
      <formula>0.2</formula>
    </cfRule>
  </conditionalFormatting>
  <conditionalFormatting sqref="AA29:AC29 AB14:AC28">
    <cfRule type="cellIs" dxfId="8" priority="2" operator="greaterThan">
      <formula>0.45</formula>
    </cfRule>
  </conditionalFormatting>
  <conditionalFormatting sqref="I3:I7">
    <cfRule type="cellIs" dxfId="7" priority="3" operator="greaterThan">
      <formula>0.2</formula>
    </cfRule>
  </conditionalFormatting>
  <conditionalFormatting sqref="I19:I63">
    <cfRule type="cellIs" dxfId="6" priority="4" operator="greaterThan">
      <formula>0.2</formula>
    </cfRule>
  </conditionalFormatting>
  <conditionalFormatting sqref="AB45:AC60">
    <cfRule type="cellIs" dxfId="5" priority="5" operator="greaterThan">
      <formula>0.2</formula>
    </cfRule>
  </conditionalFormatting>
  <conditionalFormatting sqref="AA45:AC60">
    <cfRule type="cellIs" dxfId="4" priority="6" operator="greaterThan">
      <formula>0.45</formula>
    </cfRule>
  </conditionalFormatting>
  <conditionalFormatting sqref="AB76:AC91">
    <cfRule type="cellIs" dxfId="3" priority="7" operator="greaterThan">
      <formula>0.2</formula>
    </cfRule>
  </conditionalFormatting>
  <conditionalFormatting sqref="AA76:AC91">
    <cfRule type="cellIs" dxfId="2" priority="8" operator="greaterThan">
      <formula>0.45</formula>
    </cfRule>
  </conditionalFormatting>
  <conditionalFormatting sqref="AB106:AC121">
    <cfRule type="cellIs" dxfId="1" priority="9" operator="greaterThan">
      <formula>0.2</formula>
    </cfRule>
  </conditionalFormatting>
  <conditionalFormatting sqref="AA106:AC121">
    <cfRule type="cellIs" dxfId="0" priority="10" operator="greaterThan">
      <formula>0.45</formula>
    </cfRule>
  </conditionalFormatting>
  <pageMargins left="0.7" right="0.7" top="0.75" bottom="0.75" header="0" footer="0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2.6640625" defaultRowHeight="15" customHeight="1" x14ac:dyDescent="0.3"/>
  <cols>
    <col min="1" max="1" width="17.6640625" customWidth="1"/>
    <col min="2" max="2" width="7.6640625" customWidth="1"/>
    <col min="3" max="3" width="10" customWidth="1"/>
    <col min="4" max="5" width="7.6640625" customWidth="1"/>
    <col min="6" max="6" width="11.6640625" customWidth="1"/>
    <col min="7" max="26" width="7.6640625" customWidth="1"/>
  </cols>
  <sheetData>
    <row r="1" spans="1:26" ht="14.25" customHeight="1" x14ac:dyDescent="0.35">
      <c r="A1" s="1"/>
      <c r="B1" s="1" t="s">
        <v>388</v>
      </c>
      <c r="C1" s="1" t="s">
        <v>389</v>
      </c>
      <c r="D1" s="1" t="s">
        <v>390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37">
        <v>42719</v>
      </c>
      <c r="B2" s="1">
        <v>108.97788817954991</v>
      </c>
      <c r="C2" s="1">
        <v>56.621626503864526</v>
      </c>
      <c r="D2" s="1">
        <v>50.894026619615531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5">
      <c r="A3" s="37">
        <v>42721</v>
      </c>
      <c r="B3" s="1">
        <v>64.142252740315442</v>
      </c>
      <c r="C3" s="1">
        <v>21.407162442397325</v>
      </c>
      <c r="D3" s="1">
        <v>51.624011436381565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5">
      <c r="A4" s="37">
        <v>42725</v>
      </c>
      <c r="B4" s="1">
        <v>83.575312905533679</v>
      </c>
      <c r="C4" s="1">
        <v>62.786093823033966</v>
      </c>
      <c r="D4" s="1">
        <v>32.545077892022043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5">
      <c r="A5" s="37">
        <v>42801</v>
      </c>
      <c r="B5" s="1">
        <v>70.772318166581798</v>
      </c>
      <c r="C5" s="1">
        <v>40.565832059537122</v>
      </c>
      <c r="D5" s="1">
        <v>39.890555976215907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5">
      <c r="A6" s="37">
        <v>42947</v>
      </c>
      <c r="B6" s="1">
        <v>42.626297580868844</v>
      </c>
      <c r="C6" s="1">
        <v>33.188203605303698</v>
      </c>
      <c r="D6" s="1">
        <v>4.7742885969835518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5">
      <c r="A7" s="37">
        <v>42949</v>
      </c>
      <c r="B7" s="1">
        <v>133.55258357496589</v>
      </c>
      <c r="C7" s="1"/>
      <c r="D7" s="1">
        <v>38.163659482018055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5">
      <c r="A8" s="37">
        <v>42959</v>
      </c>
      <c r="B8" s="1"/>
      <c r="C8" s="1">
        <v>46.822508234477681</v>
      </c>
      <c r="D8" s="1">
        <v>24.716140978910691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5">
      <c r="A9" s="37">
        <v>42961</v>
      </c>
      <c r="B9" s="1">
        <v>50.810019753051385</v>
      </c>
      <c r="C9" s="1"/>
      <c r="D9" s="1">
        <v>24.854324019001304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5">
      <c r="A10" s="37">
        <v>42967</v>
      </c>
      <c r="B10" s="1">
        <v>45.896546305822319</v>
      </c>
      <c r="C10" s="1">
        <v>74.229312071718439</v>
      </c>
      <c r="D10" s="1">
        <v>52.241933092313865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5">
      <c r="A11" s="37">
        <v>42976</v>
      </c>
      <c r="B11" s="1">
        <v>130.7471066742591</v>
      </c>
      <c r="C11" s="1">
        <v>145.93025638490562</v>
      </c>
      <c r="D11" s="1">
        <v>35.765850236038631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5">
      <c r="A12" s="3" t="s">
        <v>384</v>
      </c>
      <c r="B12" s="1">
        <v>38.283514153089392</v>
      </c>
      <c r="C12" s="1">
        <v>41.838199645424559</v>
      </c>
      <c r="D12" s="1">
        <v>15.378914315927062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5"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5"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5"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5"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6:26" ht="14.25" customHeight="1" x14ac:dyDescent="0.35"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6:26" ht="14.25" customHeight="1" x14ac:dyDescent="0.35"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6:26" ht="14.25" customHeight="1" x14ac:dyDescent="0.35"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6:26" ht="14.25" customHeight="1" x14ac:dyDescent="0.35"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6:26" ht="14.25" customHeight="1" x14ac:dyDescent="0.35"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6:26" ht="14.25" customHeight="1" x14ac:dyDescent="0.35"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6:26" ht="14.25" customHeight="1" x14ac:dyDescent="0.35"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6:26" ht="14.25" customHeight="1" x14ac:dyDescent="0.35"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6:26" ht="14.25" customHeight="1" x14ac:dyDescent="0.35"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6:26" ht="14.25" customHeight="1" x14ac:dyDescent="0.35"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6:26" ht="14.25" customHeight="1" x14ac:dyDescent="0.35"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6:26" ht="14.25" customHeight="1" x14ac:dyDescent="0.35"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6:26" ht="14.25" customHeight="1" x14ac:dyDescent="0.35"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6:26" ht="14.25" customHeight="1" x14ac:dyDescent="0.35"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6:26" ht="14.25" customHeight="1" x14ac:dyDescent="0.3"/>
    <row r="32" spans="6:2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G1000"/>
  <sheetViews>
    <sheetView workbookViewId="0"/>
  </sheetViews>
  <sheetFormatPr defaultColWidth="12.6640625" defaultRowHeight="15" customHeight="1" x14ac:dyDescent="0.3"/>
  <cols>
    <col min="1" max="1" width="31.6640625" customWidth="1"/>
    <col min="2" max="2" width="12.25" customWidth="1"/>
    <col min="3" max="26" width="7.6640625" customWidth="1"/>
  </cols>
  <sheetData>
    <row r="1" spans="1:7" ht="14.25" customHeight="1" x14ac:dyDescent="0.35">
      <c r="A1" s="1" t="s">
        <v>1</v>
      </c>
      <c r="B1" s="1" t="s">
        <v>3</v>
      </c>
      <c r="C1" s="3" t="s">
        <v>5</v>
      </c>
      <c r="D1" s="3"/>
      <c r="E1" s="1">
        <v>0</v>
      </c>
    </row>
    <row r="2" spans="1:7" ht="14.25" customHeight="1" x14ac:dyDescent="0.35">
      <c r="A2" s="1" t="s">
        <v>16</v>
      </c>
      <c r="B2" s="1" t="s">
        <v>17</v>
      </c>
      <c r="C2" s="3" t="s">
        <v>18</v>
      </c>
      <c r="D2" s="3"/>
      <c r="E2" s="1">
        <v>0</v>
      </c>
    </row>
    <row r="3" spans="1:7" ht="14.25" customHeight="1" x14ac:dyDescent="0.35">
      <c r="A3" s="1" t="s">
        <v>19</v>
      </c>
      <c r="B3" s="1" t="s">
        <v>20</v>
      </c>
      <c r="C3" s="1" t="s">
        <v>21</v>
      </c>
      <c r="D3" s="1"/>
      <c r="E3" s="1">
        <v>0</v>
      </c>
    </row>
    <row r="4" spans="1:7" ht="14.25" customHeight="1" x14ac:dyDescent="0.35">
      <c r="A4" s="1" t="s">
        <v>22</v>
      </c>
      <c r="B4" s="1" t="s">
        <v>22</v>
      </c>
      <c r="C4" s="1" t="s">
        <v>23</v>
      </c>
      <c r="D4" s="1"/>
      <c r="E4" s="1">
        <v>0</v>
      </c>
      <c r="G4" s="5" t="s">
        <v>24</v>
      </c>
    </row>
    <row r="5" spans="1:7" ht="14.25" customHeight="1" x14ac:dyDescent="0.35">
      <c r="A5" s="1" t="s">
        <v>26</v>
      </c>
      <c r="B5" s="1" t="s">
        <v>20</v>
      </c>
      <c r="C5" s="1" t="s">
        <v>27</v>
      </c>
      <c r="D5" s="1"/>
      <c r="E5" s="1">
        <v>0</v>
      </c>
    </row>
    <row r="6" spans="1:7" ht="14.25" customHeight="1" x14ac:dyDescent="0.35">
      <c r="A6" s="1" t="s">
        <v>29</v>
      </c>
      <c r="B6" s="1" t="s">
        <v>17</v>
      </c>
      <c r="C6" s="1" t="s">
        <v>18</v>
      </c>
      <c r="D6" s="1"/>
      <c r="E6" s="1">
        <v>0</v>
      </c>
    </row>
    <row r="7" spans="1:7" ht="14.25" customHeight="1" x14ac:dyDescent="0.35">
      <c r="A7" s="1" t="s">
        <v>32</v>
      </c>
      <c r="B7" s="1" t="s">
        <v>20</v>
      </c>
      <c r="C7" s="1" t="s">
        <v>33</v>
      </c>
      <c r="D7" s="1"/>
      <c r="E7" s="1">
        <v>0</v>
      </c>
    </row>
    <row r="8" spans="1:7" ht="14.25" customHeight="1" x14ac:dyDescent="0.35">
      <c r="A8" s="3" t="s">
        <v>35</v>
      </c>
      <c r="B8" s="1" t="s">
        <v>20</v>
      </c>
      <c r="C8" s="1" t="s">
        <v>36</v>
      </c>
      <c r="D8" s="1"/>
      <c r="E8" s="1">
        <v>0</v>
      </c>
    </row>
    <row r="9" spans="1:7" ht="14.25" customHeight="1" x14ac:dyDescent="0.35">
      <c r="A9" s="1" t="s">
        <v>31</v>
      </c>
      <c r="B9" s="1" t="s">
        <v>37</v>
      </c>
      <c r="C9" s="1" t="s">
        <v>38</v>
      </c>
      <c r="D9" s="1"/>
      <c r="E9" s="1">
        <v>0</v>
      </c>
    </row>
    <row r="10" spans="1:7" ht="14.25" customHeight="1" x14ac:dyDescent="0.35">
      <c r="A10" s="1" t="s">
        <v>39</v>
      </c>
      <c r="B10" s="1" t="s">
        <v>3</v>
      </c>
      <c r="C10" s="1" t="s">
        <v>40</v>
      </c>
      <c r="D10" s="5"/>
      <c r="E10" s="1">
        <v>0</v>
      </c>
    </row>
    <row r="11" spans="1:7" ht="14.25" customHeight="1" x14ac:dyDescent="0.35">
      <c r="A11" s="1" t="s">
        <v>41</v>
      </c>
      <c r="B11" s="1" t="s">
        <v>42</v>
      </c>
      <c r="C11" s="1" t="s">
        <v>43</v>
      </c>
      <c r="D11" s="1"/>
      <c r="E11" s="1">
        <v>0</v>
      </c>
    </row>
    <row r="12" spans="1:7" ht="14.25" customHeight="1" x14ac:dyDescent="0.35">
      <c r="A12" s="1" t="s">
        <v>44</v>
      </c>
      <c r="B12" s="1" t="s">
        <v>3</v>
      </c>
      <c r="C12" s="1" t="s">
        <v>18</v>
      </c>
      <c r="D12" s="1"/>
      <c r="E12" s="1">
        <v>0</v>
      </c>
    </row>
    <row r="13" spans="1:7" ht="14.25" customHeight="1" x14ac:dyDescent="0.35">
      <c r="A13" s="1" t="s">
        <v>45</v>
      </c>
      <c r="B13" s="1" t="s">
        <v>3</v>
      </c>
      <c r="C13" s="1" t="s">
        <v>46</v>
      </c>
      <c r="D13" s="1"/>
      <c r="E13" s="1">
        <v>0</v>
      </c>
    </row>
    <row r="14" spans="1:7" ht="14.25" customHeight="1" x14ac:dyDescent="0.35">
      <c r="A14" s="1" t="s">
        <v>47</v>
      </c>
      <c r="B14" s="1" t="s">
        <v>48</v>
      </c>
      <c r="C14" s="1" t="s">
        <v>49</v>
      </c>
      <c r="D14" s="1"/>
      <c r="E14" s="1">
        <v>0</v>
      </c>
    </row>
    <row r="15" spans="1:7" ht="14.25" customHeight="1" x14ac:dyDescent="0.35">
      <c r="A15" s="1" t="s">
        <v>50</v>
      </c>
      <c r="B15" s="1" t="s">
        <v>48</v>
      </c>
      <c r="C15" s="1" t="s">
        <v>51</v>
      </c>
      <c r="D15" s="1"/>
      <c r="E15" s="1">
        <v>0</v>
      </c>
    </row>
    <row r="16" spans="1:7" ht="14.25" customHeight="1" x14ac:dyDescent="0.35">
      <c r="A16" s="1" t="s">
        <v>52</v>
      </c>
      <c r="B16" s="1" t="s">
        <v>48</v>
      </c>
      <c r="C16" s="1" t="s">
        <v>40</v>
      </c>
      <c r="D16" s="5"/>
      <c r="E16" s="1">
        <v>0</v>
      </c>
    </row>
    <row r="17" spans="1:5" ht="14.25" customHeight="1" x14ac:dyDescent="0.35">
      <c r="A17" s="1" t="s">
        <v>53</v>
      </c>
      <c r="B17" s="1" t="s">
        <v>48</v>
      </c>
      <c r="C17" s="1" t="s">
        <v>49</v>
      </c>
      <c r="D17" s="5"/>
      <c r="E17" s="1">
        <v>0</v>
      </c>
    </row>
    <row r="18" spans="1:5" ht="14.25" customHeight="1" x14ac:dyDescent="0.35">
      <c r="A18" s="1" t="s">
        <v>54</v>
      </c>
      <c r="B18" s="1" t="s">
        <v>55</v>
      </c>
      <c r="C18" s="1" t="s">
        <v>56</v>
      </c>
      <c r="D18" s="1"/>
      <c r="E18" s="1">
        <v>0</v>
      </c>
    </row>
    <row r="19" spans="1:5" ht="14.25" customHeight="1" x14ac:dyDescent="0.35">
      <c r="A19" s="1" t="s">
        <v>57</v>
      </c>
      <c r="B19" s="1" t="s">
        <v>3</v>
      </c>
      <c r="C19" s="1" t="s">
        <v>58</v>
      </c>
      <c r="D19" s="1"/>
      <c r="E19" s="1">
        <v>0</v>
      </c>
    </row>
    <row r="20" spans="1:5" ht="14.25" customHeight="1" x14ac:dyDescent="0.35">
      <c r="A20" s="1" t="s">
        <v>59</v>
      </c>
      <c r="B20" s="1" t="s">
        <v>42</v>
      </c>
      <c r="C20" s="1" t="s">
        <v>60</v>
      </c>
      <c r="D20" s="1"/>
      <c r="E20" s="1">
        <v>0</v>
      </c>
    </row>
    <row r="21" spans="1:5" ht="14.25" customHeight="1" x14ac:dyDescent="0.35">
      <c r="A21" s="1" t="s">
        <v>61</v>
      </c>
      <c r="B21" s="1" t="s">
        <v>22</v>
      </c>
      <c r="C21" s="1" t="s">
        <v>62</v>
      </c>
      <c r="D21" s="1"/>
      <c r="E21" s="1">
        <v>0</v>
      </c>
    </row>
    <row r="22" spans="1:5" ht="14.25" customHeight="1" x14ac:dyDescent="0.35">
      <c r="A22" s="1" t="s">
        <v>63</v>
      </c>
      <c r="B22" s="1" t="s">
        <v>17</v>
      </c>
      <c r="C22" s="1" t="s">
        <v>64</v>
      </c>
      <c r="D22" s="1"/>
      <c r="E22" s="1">
        <v>0</v>
      </c>
    </row>
    <row r="23" spans="1:5" ht="14.25" customHeight="1" x14ac:dyDescent="0.35">
      <c r="A23" s="1" t="s">
        <v>65</v>
      </c>
      <c r="B23" s="1" t="s">
        <v>66</v>
      </c>
    </row>
    <row r="24" spans="1:5" ht="14.25" customHeight="1" x14ac:dyDescent="0.35">
      <c r="A24" s="1" t="s">
        <v>67</v>
      </c>
      <c r="B24" s="1" t="s">
        <v>22</v>
      </c>
    </row>
    <row r="25" spans="1:5" ht="14.25" customHeight="1" x14ac:dyDescent="0.35">
      <c r="A25" s="1" t="s">
        <v>68</v>
      </c>
      <c r="B25" s="1" t="s">
        <v>69</v>
      </c>
    </row>
    <row r="26" spans="1:5" ht="14.25" customHeight="1" x14ac:dyDescent="0.35">
      <c r="A26" s="1" t="s">
        <v>31</v>
      </c>
      <c r="B26" s="1" t="s">
        <v>17</v>
      </c>
    </row>
    <row r="27" spans="1:5" ht="14.25" customHeight="1" x14ac:dyDescent="0.35">
      <c r="A27" s="1" t="s">
        <v>70</v>
      </c>
      <c r="B27" s="1" t="s">
        <v>71</v>
      </c>
    </row>
    <row r="28" spans="1:5" ht="14.25" customHeight="1" x14ac:dyDescent="0.35">
      <c r="A28" s="1" t="s">
        <v>30</v>
      </c>
      <c r="B28" s="1" t="s">
        <v>69</v>
      </c>
    </row>
    <row r="29" spans="1:5" ht="14.25" customHeight="1" x14ac:dyDescent="0.35">
      <c r="A29" s="1" t="s">
        <v>72</v>
      </c>
      <c r="B29" s="1" t="s">
        <v>48</v>
      </c>
    </row>
    <row r="30" spans="1:5" ht="14.25" customHeight="1" x14ac:dyDescent="0.35">
      <c r="A30" s="1" t="s">
        <v>73</v>
      </c>
      <c r="B30" s="1" t="s">
        <v>74</v>
      </c>
    </row>
    <row r="31" spans="1:5" ht="14.25" customHeight="1" x14ac:dyDescent="0.35">
      <c r="A31" s="1" t="s">
        <v>75</v>
      </c>
      <c r="B31" s="1" t="s">
        <v>71</v>
      </c>
      <c r="C31" s="1"/>
    </row>
    <row r="32" spans="1:5" ht="14.25" customHeight="1" x14ac:dyDescent="0.35">
      <c r="A32" s="1" t="s">
        <v>76</v>
      </c>
      <c r="B32" s="1" t="s">
        <v>20</v>
      </c>
    </row>
    <row r="33" spans="1:2" ht="14.25" customHeight="1" x14ac:dyDescent="0.35">
      <c r="A33" s="1" t="s">
        <v>77</v>
      </c>
      <c r="B33" s="1" t="s">
        <v>69</v>
      </c>
    </row>
    <row r="34" spans="1:2" ht="14.25" customHeight="1" x14ac:dyDescent="0.35">
      <c r="A34" s="1" t="s">
        <v>78</v>
      </c>
      <c r="B34" s="1" t="s">
        <v>71</v>
      </c>
    </row>
    <row r="35" spans="1:2" ht="14.25" customHeight="1" x14ac:dyDescent="0.35">
      <c r="A35" s="1" t="s">
        <v>79</v>
      </c>
      <c r="B35" s="1" t="s">
        <v>42</v>
      </c>
    </row>
    <row r="36" spans="1:2" ht="14.25" customHeight="1" x14ac:dyDescent="0.35">
      <c r="A36" s="1" t="s">
        <v>80</v>
      </c>
      <c r="B36" s="1" t="s">
        <v>48</v>
      </c>
    </row>
    <row r="37" spans="1:2" ht="14.25" customHeight="1" x14ac:dyDescent="0.35">
      <c r="A37" s="1" t="s">
        <v>70</v>
      </c>
      <c r="B37" s="1" t="s">
        <v>3</v>
      </c>
    </row>
    <row r="38" spans="1:2" ht="14.25" customHeight="1" x14ac:dyDescent="0.35">
      <c r="A38" s="1" t="s">
        <v>81</v>
      </c>
      <c r="B38" s="1" t="s">
        <v>20</v>
      </c>
    </row>
    <row r="39" spans="1:2" ht="14.25" customHeight="1" x14ac:dyDescent="0.35">
      <c r="A39" s="1" t="s">
        <v>82</v>
      </c>
      <c r="B39" s="1" t="s">
        <v>83</v>
      </c>
    </row>
    <row r="40" spans="1:2" ht="14.25" customHeight="1" x14ac:dyDescent="0.35">
      <c r="A40" s="1" t="s">
        <v>84</v>
      </c>
      <c r="B40" s="1" t="s">
        <v>20</v>
      </c>
    </row>
    <row r="41" spans="1:2" ht="14.25" customHeight="1" x14ac:dyDescent="0.35">
      <c r="A41" s="1" t="s">
        <v>85</v>
      </c>
      <c r="B41" s="1" t="s">
        <v>83</v>
      </c>
    </row>
    <row r="42" spans="1:2" ht="14.25" customHeight="1" x14ac:dyDescent="0.35">
      <c r="A42" s="1" t="s">
        <v>86</v>
      </c>
      <c r="B42" s="1" t="s">
        <v>69</v>
      </c>
    </row>
    <row r="43" spans="1:2" ht="14.25" customHeight="1" x14ac:dyDescent="0.35">
      <c r="A43" s="1" t="s">
        <v>87</v>
      </c>
      <c r="B43" s="1" t="s">
        <v>20</v>
      </c>
    </row>
    <row r="44" spans="1:2" ht="14.25" customHeight="1" x14ac:dyDescent="0.35">
      <c r="A44" s="1" t="s">
        <v>88</v>
      </c>
      <c r="B44" s="1" t="s">
        <v>71</v>
      </c>
    </row>
    <row r="45" spans="1:2" ht="14.25" customHeight="1" x14ac:dyDescent="0.35">
      <c r="A45" s="1" t="s">
        <v>89</v>
      </c>
      <c r="B45" s="1" t="s">
        <v>20</v>
      </c>
    </row>
    <row r="46" spans="1:2" ht="14.25" customHeight="1" x14ac:dyDescent="0.35">
      <c r="A46" s="1" t="s">
        <v>90</v>
      </c>
      <c r="B46" s="1" t="s">
        <v>48</v>
      </c>
    </row>
    <row r="47" spans="1:2" ht="14.25" customHeight="1" x14ac:dyDescent="0.35">
      <c r="A47" s="1" t="s">
        <v>91</v>
      </c>
      <c r="B47" s="1" t="s">
        <v>69</v>
      </c>
    </row>
    <row r="48" spans="1:2" ht="14.25" customHeight="1" x14ac:dyDescent="0.35">
      <c r="A48" s="1" t="s">
        <v>92</v>
      </c>
      <c r="B48" s="1" t="s">
        <v>83</v>
      </c>
    </row>
    <row r="49" spans="1:2" ht="14.25" customHeight="1" x14ac:dyDescent="0.35">
      <c r="A49" s="1" t="s">
        <v>34</v>
      </c>
      <c r="B49" s="1" t="s">
        <v>69</v>
      </c>
    </row>
    <row r="50" spans="1:2" ht="14.25" customHeight="1" x14ac:dyDescent="0.35">
      <c r="A50" s="1" t="s">
        <v>93</v>
      </c>
      <c r="B50" s="1" t="s">
        <v>66</v>
      </c>
    </row>
    <row r="51" spans="1:2" ht="14.25" customHeight="1" x14ac:dyDescent="0.35">
      <c r="A51" s="1" t="s">
        <v>94</v>
      </c>
      <c r="B51" s="1" t="s">
        <v>74</v>
      </c>
    </row>
    <row r="52" spans="1:2" ht="14.25" customHeight="1" x14ac:dyDescent="0.35">
      <c r="A52" s="1" t="s">
        <v>95</v>
      </c>
      <c r="B52" s="1" t="s">
        <v>96</v>
      </c>
    </row>
    <row r="53" spans="1:2" ht="14.25" customHeight="1" x14ac:dyDescent="0.35">
      <c r="A53" s="1" t="s">
        <v>97</v>
      </c>
      <c r="B53" s="1" t="s">
        <v>98</v>
      </c>
    </row>
    <row r="54" spans="1:2" ht="14.25" customHeight="1" x14ac:dyDescent="0.35">
      <c r="A54" s="1" t="s">
        <v>41</v>
      </c>
      <c r="B54" s="1" t="s">
        <v>98</v>
      </c>
    </row>
    <row r="55" spans="1:2" ht="14.25" customHeight="1" x14ac:dyDescent="0.35">
      <c r="A55" s="1" t="s">
        <v>99</v>
      </c>
      <c r="B55" s="1" t="s">
        <v>69</v>
      </c>
    </row>
    <row r="56" spans="1:2" ht="14.25" customHeight="1" x14ac:dyDescent="0.35">
      <c r="A56" s="1" t="s">
        <v>100</v>
      </c>
      <c r="B56" s="1" t="s">
        <v>20</v>
      </c>
    </row>
    <row r="57" spans="1:2" ht="14.25" customHeight="1" x14ac:dyDescent="0.35">
      <c r="A57" s="1" t="s">
        <v>101</v>
      </c>
      <c r="B57" s="1" t="s">
        <v>69</v>
      </c>
    </row>
    <row r="58" spans="1:2" ht="14.25" customHeight="1" x14ac:dyDescent="0.35">
      <c r="A58" s="1" t="s">
        <v>102</v>
      </c>
      <c r="B58" s="1" t="s">
        <v>71</v>
      </c>
    </row>
    <row r="59" spans="1:2" ht="14.25" customHeight="1" x14ac:dyDescent="0.35">
      <c r="A59" s="1" t="s">
        <v>103</v>
      </c>
      <c r="B59" s="1" t="s">
        <v>104</v>
      </c>
    </row>
    <row r="60" spans="1:2" ht="14.25" customHeight="1" x14ac:dyDescent="0.35">
      <c r="A60" s="1" t="s">
        <v>105</v>
      </c>
      <c r="B60" s="1" t="s">
        <v>104</v>
      </c>
    </row>
    <row r="61" spans="1:2" ht="14.25" customHeight="1" x14ac:dyDescent="0.35">
      <c r="A61" s="1" t="s">
        <v>106</v>
      </c>
      <c r="B61" s="1" t="s">
        <v>42</v>
      </c>
    </row>
    <row r="62" spans="1:2" ht="14.25" customHeight="1" x14ac:dyDescent="0.35">
      <c r="A62" s="1" t="s">
        <v>107</v>
      </c>
      <c r="B62" s="1" t="s">
        <v>104</v>
      </c>
    </row>
    <row r="63" spans="1:2" ht="14.25" customHeight="1" x14ac:dyDescent="0.35">
      <c r="A63" s="1" t="s">
        <v>108</v>
      </c>
      <c r="B63" s="1" t="s">
        <v>104</v>
      </c>
    </row>
    <row r="64" spans="1:2" ht="14.25" customHeight="1" x14ac:dyDescent="0.35">
      <c r="A64" s="1" t="s">
        <v>109</v>
      </c>
      <c r="B64" s="1" t="s">
        <v>104</v>
      </c>
    </row>
    <row r="65" spans="1:2" ht="14.25" customHeight="1" x14ac:dyDescent="0.35">
      <c r="A65" s="2" t="s">
        <v>110</v>
      </c>
      <c r="B65" s="1" t="s">
        <v>74</v>
      </c>
    </row>
    <row r="66" spans="1:2" ht="14.25" customHeight="1" x14ac:dyDescent="0.3"/>
    <row r="67" spans="1:2" ht="14.25" customHeight="1" x14ac:dyDescent="0.3"/>
    <row r="68" spans="1:2" ht="14.25" customHeight="1" x14ac:dyDescent="0.3"/>
    <row r="69" spans="1:2" ht="14.25" customHeight="1" x14ac:dyDescent="0.3"/>
    <row r="70" spans="1:2" ht="14.25" customHeight="1" x14ac:dyDescent="0.3"/>
    <row r="71" spans="1:2" ht="14.25" customHeight="1" x14ac:dyDescent="0.3"/>
    <row r="72" spans="1:2" ht="14.25" customHeight="1" x14ac:dyDescent="0.3"/>
    <row r="73" spans="1:2" ht="14.25" customHeight="1" x14ac:dyDescent="0.3"/>
    <row r="74" spans="1:2" ht="14.25" customHeight="1" x14ac:dyDescent="0.3"/>
    <row r="75" spans="1:2" ht="14.25" customHeight="1" x14ac:dyDescent="0.3"/>
    <row r="76" spans="1:2" ht="14.25" customHeight="1" x14ac:dyDescent="0.3"/>
    <row r="77" spans="1:2" ht="14.25" customHeight="1" x14ac:dyDescent="0.3"/>
    <row r="78" spans="1:2" ht="14.25" customHeight="1" x14ac:dyDescent="0.3"/>
    <row r="79" spans="1:2" ht="14.25" customHeight="1" x14ac:dyDescent="0.3"/>
    <row r="80" spans="1:2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workbookViewId="0"/>
  </sheetViews>
  <sheetFormatPr defaultColWidth="12.6640625" defaultRowHeight="15" customHeight="1" x14ac:dyDescent="0.3"/>
  <cols>
    <col min="1" max="1" width="29.6640625" customWidth="1"/>
    <col min="2" max="2" width="12" customWidth="1"/>
    <col min="3" max="3" width="7.9140625" customWidth="1"/>
    <col min="4" max="4" width="30.25" customWidth="1"/>
    <col min="5" max="5" width="7.9140625" customWidth="1"/>
    <col min="6" max="6" width="36.1640625" customWidth="1"/>
    <col min="7" max="7" width="7.9140625" customWidth="1"/>
    <col min="8" max="8" width="31" customWidth="1"/>
    <col min="9" max="10" width="7.9140625" customWidth="1"/>
    <col min="11" max="11" width="19.4140625" customWidth="1"/>
    <col min="12" max="12" width="17.75" customWidth="1"/>
    <col min="13" max="13" width="13.6640625" customWidth="1"/>
    <col min="14" max="26" width="7.6640625" customWidth="1"/>
  </cols>
  <sheetData>
    <row r="1" spans="1:26" ht="14.25" customHeight="1" x14ac:dyDescent="0.35">
      <c r="A1" s="1" t="s">
        <v>0</v>
      </c>
      <c r="B1" s="1" t="s">
        <v>2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4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12</v>
      </c>
      <c r="M1" s="1" t="s">
        <v>12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1" t="s">
        <v>13</v>
      </c>
      <c r="B2" s="1"/>
      <c r="C2" s="1"/>
      <c r="D2" s="1"/>
      <c r="E2" s="1"/>
      <c r="F2" s="1"/>
      <c r="G2" s="1"/>
      <c r="H2" s="1"/>
      <c r="I2" s="1"/>
      <c r="J2" s="1"/>
      <c r="K2" s="1" t="s">
        <v>14</v>
      </c>
      <c r="L2" s="4" t="s">
        <v>15</v>
      </c>
      <c r="M2" s="1" t="s">
        <v>25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5">
      <c r="A3" s="1" t="s">
        <v>28</v>
      </c>
      <c r="B3" s="1"/>
      <c r="C3" s="1">
        <v>0.50900000000000001</v>
      </c>
      <c r="D3" s="7" t="str">
        <f>IF(LQF!D3='def. pseudo-mineral groups(PMG)'!$A$1,'def. pseudo-mineral groups(PMG)'!$B$1,IF(LQF!D3='def. pseudo-mineral groups(PMG)'!$A$2,'def. pseudo-mineral groups(PMG)'!$B$2,IF(LQF!D3='def. pseudo-mineral groups(PMG)'!$A$3,'def. pseudo-mineral groups(PMG)'!$B$3,IF(LQF!D3='def. pseudo-mineral groups(PMG)'!$A$4,'def. pseudo-mineral groups(PMG)'!$B$4,IF(LQF!D3='def. pseudo-mineral groups(PMG)'!$A$5,'def. pseudo-mineral groups(PMG)'!$B$5,IF(LQF!D3='def. pseudo-mineral groups(PMG)'!$A$6,'def. pseudo-mineral groups(PMG)'!$B$6,IF(LQF!D3='def. pseudo-mineral groups(PMG)'!$A$7,'def. pseudo-mineral groups(PMG)'!$B$7,IF(LQF!D3='def. pseudo-mineral groups(PMG)'!$A$8,'def. pseudo-mineral groups(PMG)'!$B$8,IF(LQF!D3='def. pseudo-mineral groups(PMG)'!$A$9,'def. pseudo-mineral groups(PMG)'!$B$9,IF(LQF!D3='def. pseudo-mineral groups(PMG)'!$A$10,'def. pseudo-mineral groups(PMG)'!$B$10,IF(LQF!D3='def. pseudo-mineral groups(PMG)'!$A$11,'def. pseudo-mineral groups(PMG)'!$B$11,IF(LQF!D3='def. pseudo-mineral groups(PMG)'!$A$12,'def. pseudo-mineral groups(PMG)'!$B$12,IF(LQF!D3='def. pseudo-mineral groups(PMG)'!$A$13,'def. pseudo-mineral groups(PMG)'!$B$13,IF(LQF!D3='def. pseudo-mineral groups(PMG)'!$A$14,'def. pseudo-mineral groups(PMG)'!$B$14,IF(LQF!D3='def. pseudo-mineral groups(PMG)'!$A$15,'def. pseudo-mineral groups(PMG)'!$B$15,IF(LQF!D3='def. pseudo-mineral groups(PMG)'!$A$16,'def. pseudo-mineral groups(PMG)'!$B$16,IF(LQF!D3='def. pseudo-mineral groups(PMG)'!$A$17,'def. pseudo-mineral groups(PMG)'!$B$17,IF(LQF!D3='def. pseudo-mineral groups(PMG)'!$A$18,'def. pseudo-mineral groups(PMG)'!$B$18,IF(LQF!D3='def. pseudo-mineral groups(PMG)'!$A$19,'def. pseudo-mineral groups(PMG)'!$B$19,IF(LQF!D3='def. pseudo-mineral groups(PMG)'!$A$20,'def. pseudo-mineral groups(PMG)'!$B$20,IF(LQF!D3='def. pseudo-mineral groups(PMG)'!$A$21,'def. pseudo-mineral groups(PMG)'!$B$21,IF(LQF!D3='def. pseudo-mineral groups(PMG)'!$A$22,'def. pseudo-mineral groups(PMG)'!$B$22,IF(LQF!D3='def. pseudo-mineral groups(PMG)'!$A$23,'def. pseudo-mineral groups(PMG)'!$B$23,IF(LQF!D3='def. pseudo-mineral groups(PMG)'!$A$24,'def. pseudo-mineral groups(PMG)'!$B$24,IF(LQF!D3='def. pseudo-mineral groups(PMG)'!$A$25,'def. pseudo-mineral groups(PMG)'!$B$25,IF(LQF!D3='def. pseudo-mineral groups(PMG)'!$A$26,'def. pseudo-mineral groups(PMG)'!$B$26,IF(LQF!D3='def. pseudo-mineral groups(PMG)'!$A$27,'def. pseudo-mineral groups(PMG)'!$B$27,IF(LQF!D3='def. pseudo-mineral groups(PMG)'!$A$28,'def. pseudo-mineral groups(PMG)'!$B$28,IF(LQF!D3='def. pseudo-mineral groups(PMG)'!$A$29,'def. pseudo-mineral groups(PMG)'!$B$29,IF(LQF!D3='def. pseudo-mineral groups(PMG)'!$A$30,'def. pseudo-mineral groups(PMG)'!$B$30,IF(LQF!D3='def. pseudo-mineral groups(PMG)'!$A$31,'def. pseudo-mineral groups(PMG)'!$B$31,IF(LQF!D3='def. pseudo-mineral groups(PMG)'!$A$32,'def. pseudo-mineral groups(PMG)'!$B$32,IF(LQF!D3='def. pseudo-mineral groups(PMG)'!$A$33,'def. pseudo-mineral groups(PMG)'!$B$33,IF(LQF!D3='def. pseudo-mineral groups(PMG)'!$A$34,'def. pseudo-mineral groups(PMG)'!$B$34,IF(LQF!D3='def. pseudo-mineral groups(PMG)'!$A$35,'def. pseudo-mineral groups(PMG)'!$B$35,IF(LQF!D3='def. pseudo-mineral groups(PMG)'!$A$36,'def. pseudo-mineral groups(PMG)'!$B$36,IF(LQF!D3='def. pseudo-mineral groups(PMG)'!$A$37,'def. pseudo-mineral groups(PMG)'!$B$37,IF(LQF!D3='def. pseudo-mineral groups(PMG)'!$A$38,'def. pseudo-mineral groups(PMG)'!$B$38,IF(LQF!D3='def. pseudo-mineral groups(PMG)'!$A$39,'def. pseudo-mineral groups(PMG)'!$B$39,IF(LQF!D3='def. pseudo-mineral groups(PMG)'!$A$40,'def. pseudo-mineral groups(PMG)'!$B$40,IF(LQF!D3='def. pseudo-mineral groups(PMG)'!$A$41,'def. pseudo-mineral groups(PMG)'!$B$41,IF(LQF!D3='def. pseudo-mineral groups(PMG)'!$A$41,'def. pseudo-mineral groups(PMG)'!$B$41,IF(LQF!D3='def. pseudo-mineral groups(PMG)'!$A$42,'def. pseudo-mineral groups(PMG)'!$B$42,IF(LQF!D3='def. pseudo-mineral groups(PMG)'!$A$43,'def. pseudo-mineral groups(PMG)'!$B$43,IF(LQF!D3='def. pseudo-mineral groups(PMG)'!$A$44,'def. pseudo-mineral groups(PMG)'!$B$44,IF(LQF!D3='def. pseudo-mineral groups(PMG)'!$A$45,'def. pseudo-mineral groups(PMG)'!$B$45,IF(LQF!D3='def. pseudo-mineral groups(PMG)'!$A$46,'def. pseudo-mineral groups(PMG)'!$B$46,IF(LQF!D3='def. pseudo-mineral groups(PMG)'!$A$47,'def. pseudo-mineral groups(PMG)'!$B$47,IF(LQF!D3='def. pseudo-mineral groups(PMG)'!$A$48,'def. pseudo-mineral groups(PMG)'!$B$48,IF(LQF!D3='def. pseudo-mineral groups(PMG)'!$A$49,'def. pseudo-mineral groups(PMG)'!$B$49,IF(LQF!D3='def. pseudo-mineral groups(PMG)'!$A$50,'def. pseudo-mineral groups(PMG)'!$B$50,IF(LQF!D3='def. pseudo-mineral groups(PMG)'!$A$51,'def. pseudo-mineral groups(PMG)'!$B$51,IF(LQF!D3='def. pseudo-mineral groups(PMG)'!$A$52,'def. pseudo-mineral groups(PMG)'!$B$52,IF(LQF!D3='def. pseudo-mineral groups(PMG)'!$A$53,'def. pseudo-mineral groups(PMG)'!$B$53,IF(LQF!D3='def. pseudo-mineral groups(PMG)'!$A$54,'def. pseudo-mineral groups(PMG)'!$B$54,IF(LQF!D3='def. pseudo-mineral groups(PMG)'!$A$55,'def. pseudo-mineral groups(PMG)'!$B$55,IF(LQF!D3='def. pseudo-mineral groups(PMG)'!$A$56,'def. pseudo-mineral groups(PMG)'!$B$56,IF(LQF!D3='def. pseudo-mineral groups(PMG)'!$A$57,'def. pseudo-mineral groups(PMG)'!$B$57,IF(LQF!D3='def. pseudo-mineral groups(PMG)'!$A$58,'def. pseudo-mineral groups(PMG)'!$B$58,IF(LQF!D3='def. pseudo-mineral groups(PMG)'!$A$59,'def. pseudo-mineral groups(PMG)'!$B$59,IF(LQF!D3='def. pseudo-mineral groups(PMG)'!$A$60,'def. pseudo-mineral groups(PMG)'!$B$60,IF(LQF!D3='def. pseudo-mineral groups(PMG)'!$A$61,'def. pseudo-mineral groups(PMG)'!$B$61,IF(LQF!D3='def. pseudo-mineral groups(PMG)'!$A$62,'def. pseudo-mineral groups(PMG)'!$B$62,IF(LQF!D3='def. pseudo-mineral groups(PMG)'!$A$63,'def. pseudo-mineral groups(PMG)'!$B$63,IF(LQF!D3='def. pseudo-mineral groups(PMG)'!$A$64,'def. pseudo-mineral groups(PMG)'!$B$64)))))))))))))))))))))))))))))))))))))))))))))))))))))))))))))))))</f>
        <v>Mixed</v>
      </c>
      <c r="E3" s="1">
        <v>0.317</v>
      </c>
      <c r="F3" s="7" t="str">
        <f>IF(LQF!F3='def. pseudo-mineral groups(PMG)'!$A$1,'def. pseudo-mineral groups(PMG)'!$B$1,IF(LQF!F3='def. pseudo-mineral groups(PMG)'!$A$2,'def. pseudo-mineral groups(PMG)'!$B$2,IF(LQF!F3='def. pseudo-mineral groups(PMG)'!$A$3,'def. pseudo-mineral groups(PMG)'!$B$3,IF(LQF!F3='def. pseudo-mineral groups(PMG)'!$A$4,'def. pseudo-mineral groups(PMG)'!$B$4,IF(LQF!F3='def. pseudo-mineral groups(PMG)'!$A$5,'def. pseudo-mineral groups(PMG)'!$B$5,IF(LQF!F3='def. pseudo-mineral groups(PMG)'!$A$6,'def. pseudo-mineral groups(PMG)'!$B$6,IF(LQF!F3='def. pseudo-mineral groups(PMG)'!$A$7,'def. pseudo-mineral groups(PMG)'!$B$7,IF(LQF!F3='def. pseudo-mineral groups(PMG)'!$A$8,'def. pseudo-mineral groups(PMG)'!$B$8,IF(LQF!F3='def. pseudo-mineral groups(PMG)'!$A$9,'def. pseudo-mineral groups(PMG)'!$B$9,IF(LQF!F3='def. pseudo-mineral groups(PMG)'!$A$10,'def. pseudo-mineral groups(PMG)'!$B$10,IF(LQF!F3='def. pseudo-mineral groups(PMG)'!$A$11,'def. pseudo-mineral groups(PMG)'!$B$11,IF(LQF!F3='def. pseudo-mineral groups(PMG)'!$A$12,'def. pseudo-mineral groups(PMG)'!$B$12,IF(LQF!F3='def. pseudo-mineral groups(PMG)'!$A$13,'def. pseudo-mineral groups(PMG)'!$B$13,IF(LQF!F3='def. pseudo-mineral groups(PMG)'!$A$14,'def. pseudo-mineral groups(PMG)'!$B$14,IF(LQF!F3='def. pseudo-mineral groups(PMG)'!$A$15,'def. pseudo-mineral groups(PMG)'!$B$15,IF(LQF!F3='def. pseudo-mineral groups(PMG)'!$A$16,'def. pseudo-mineral groups(PMG)'!$B$16,IF(LQF!F3='def. pseudo-mineral groups(PMG)'!$A$17,'def. pseudo-mineral groups(PMG)'!$B$17,IF(LQF!F3='def. pseudo-mineral groups(PMG)'!$A$18,'def. pseudo-mineral groups(PMG)'!$B$18,IF(LQF!F3='def. pseudo-mineral groups(PMG)'!$A$19,'def. pseudo-mineral groups(PMG)'!$B$19,IF(LQF!F3='def. pseudo-mineral groups(PMG)'!$A$20,'def. pseudo-mineral groups(PMG)'!$B$20,IF(LQF!F3='def. pseudo-mineral groups(PMG)'!$A$21,'def. pseudo-mineral groups(PMG)'!$B$21,IF(LQF!F3='def. pseudo-mineral groups(PMG)'!$A$22,'def. pseudo-mineral groups(PMG)'!$B$22,IF(LQF!F3='def. pseudo-mineral groups(PMG)'!$A$23,'def. pseudo-mineral groups(PMG)'!$B$23,IF(LQF!F3='def. pseudo-mineral groups(PMG)'!$A$24,'def. pseudo-mineral groups(PMG)'!$B$24,IF(LQF!F3='def. pseudo-mineral groups(PMG)'!$A$25,'def. pseudo-mineral groups(PMG)'!$B$25,IF(LQF!F3='def. pseudo-mineral groups(PMG)'!$A$26,'def. pseudo-mineral groups(PMG)'!$B$26,IF(LQF!F3='def. pseudo-mineral groups(PMG)'!$A$27,'def. pseudo-mineral groups(PMG)'!$B$27,IF(LQF!F3='def. pseudo-mineral groups(PMG)'!$A$28,'def. pseudo-mineral groups(PMG)'!$B$28,IF(LQF!F3='def. pseudo-mineral groups(PMG)'!$A$29,'def. pseudo-mineral groups(PMG)'!$B$29,IF(LQF!F3='def. pseudo-mineral groups(PMG)'!$A$30,'def. pseudo-mineral groups(PMG)'!$B$30,IF(LQF!F3='def. pseudo-mineral groups(PMG)'!$A$31,'def. pseudo-mineral groups(PMG)'!$B$31,IF(LQF!F3='def. pseudo-mineral groups(PMG)'!$A$32,'def. pseudo-mineral groups(PMG)'!$B$32,IF(LQF!F3='def. pseudo-mineral groups(PMG)'!$A$33,'def. pseudo-mineral groups(PMG)'!$B$33,IF(LQF!F3='def. pseudo-mineral groups(PMG)'!$A$34,'def. pseudo-mineral groups(PMG)'!$B$34,IF(LQF!F3='def. pseudo-mineral groups(PMG)'!$A$35,'def. pseudo-mineral groups(PMG)'!$B$35,IF(LQF!F3='def. pseudo-mineral groups(PMG)'!$A$36,'def. pseudo-mineral groups(PMG)'!$B$36,IF(LQF!F3='def. pseudo-mineral groups(PMG)'!$A$37,'def. pseudo-mineral groups(PMG)'!$B$37,IF(LQF!F3='def. pseudo-mineral groups(PMG)'!$A$38,'def. pseudo-mineral groups(PMG)'!$B$38,IF(LQF!F3='def. pseudo-mineral groups(PMG)'!$A$39,'def. pseudo-mineral groups(PMG)'!$B$39,IF(LQF!F3='def. pseudo-mineral groups(PMG)'!$A$40,'def. pseudo-mineral groups(PMG)'!$B$40,IF(LQF!F3='def. pseudo-mineral groups(PMG)'!$A$41,'def. pseudo-mineral groups(PMG)'!$B$41,IF(LQF!F3='def. pseudo-mineral groups(PMG)'!$A$41,'def. pseudo-mineral groups(PMG)'!$B$41,IF(LQF!F3='def. pseudo-mineral groups(PMG)'!$A$42,'def. pseudo-mineral groups(PMG)'!$B$42,IF(LQF!F3='def. pseudo-mineral groups(PMG)'!$A$43,'def. pseudo-mineral groups(PMG)'!$B$43,IF(LQF!F3='def. pseudo-mineral groups(PMG)'!$A$44,'def. pseudo-mineral groups(PMG)'!$B$44,IF(LQF!F3='def. pseudo-mineral groups(PMG)'!$A$45,'def. pseudo-mineral groups(PMG)'!$B$45,IF(LQF!F3='def. pseudo-mineral groups(PMG)'!$A$46,'def. pseudo-mineral groups(PMG)'!$B$46,IF(LQF!F3='def. pseudo-mineral groups(PMG)'!$A$47,'def. pseudo-mineral groups(PMG)'!$B$47,IF(LQF!F3='def. pseudo-mineral groups(PMG)'!$A$48,'def. pseudo-mineral groups(PMG)'!$B$48,IF(LQF!F3='def. pseudo-mineral groups(PMG)'!$A$49,'def. pseudo-mineral groups(PMG)'!$B$49,IF(LQF!F3='def. pseudo-mineral groups(PMG)'!$A$50,'def. pseudo-mineral groups(PMG)'!$B$50,IF(LQF!F3='def. pseudo-mineral groups(PMG)'!$A$51,'def. pseudo-mineral groups(PMG)'!$B$51,IF(LQF!F3='def. pseudo-mineral groups(PMG)'!$A$52,'def. pseudo-mineral groups(PMG)'!$B$52,IF(LQF!F3='def. pseudo-mineral groups(PMG)'!$A$53,'def. pseudo-mineral groups(PMG)'!$B$53,IF(LQF!F3='def. pseudo-mineral groups(PMG)'!$A$54,'def. pseudo-mineral groups(PMG)'!$B$54,IF(LQF!F3='def. pseudo-mineral groups(PMG)'!$A$55,'def. pseudo-mineral groups(PMG)'!$B$55,IF(LQF!F3='def. pseudo-mineral groups(PMG)'!$A$56,'def. pseudo-mineral groups(PMG)'!$B$56,IF(LQF!F3='def. pseudo-mineral groups(PMG)'!$A$57,'def. pseudo-mineral groups(PMG)'!$B$57,IF(LQF!F3='def. pseudo-mineral groups(PMG)'!$A$58,'def. pseudo-mineral groups(PMG)'!$B$58,IF(LQF!F3='def. pseudo-mineral groups(PMG)'!$A$59,'def. pseudo-mineral groups(PMG)'!$B$59,IF(LQF!F3='def. pseudo-mineral groups(PMG)'!$A$60,'def. pseudo-mineral groups(PMG)'!$B$60,IF(LQF!F3='def. pseudo-mineral groups(PMG)'!$A$61,'def. pseudo-mineral groups(PMG)'!$B$61,IF(LQF!F3='def. pseudo-mineral groups(PMG)'!$A$62,'def. pseudo-mineral groups(PMG)'!$B$62,IF(LQF!F3='def. pseudo-mineral groups(PMG)'!$A$63,'def. pseudo-mineral groups(PMG)'!$B$63,IF(LQF!F3='def. pseudo-mineral groups(PMG)'!$A$64,'def. pseudo-mineral groups(PMG)'!$B$64)))))))))))))))))))))))))))))))))))))))))))))))))))))))))))))))))</f>
        <v>Fe(III) carbonate</v>
      </c>
      <c r="G3" s="1">
        <v>0.161</v>
      </c>
      <c r="H3" s="7" t="str">
        <f>IF(LQF!H3='def. pseudo-mineral groups(PMG)'!$A$1,'def. pseudo-mineral groups(PMG)'!$B$1,IF(LQF!H3='def. pseudo-mineral groups(PMG)'!$A$2,'def. pseudo-mineral groups(PMG)'!$B$2,IF(LQF!H3='def. pseudo-mineral groups(PMG)'!$A$3,'def. pseudo-mineral groups(PMG)'!$B$3,IF(LQF!H3='def. pseudo-mineral groups(PMG)'!$A$4,'def. pseudo-mineral groups(PMG)'!$B$4,IF(LQF!H3='def. pseudo-mineral groups(PMG)'!$A$5,'def. pseudo-mineral groups(PMG)'!$B$5,IF(LQF!H3='def. pseudo-mineral groups(PMG)'!$A$6,'def. pseudo-mineral groups(PMG)'!$B$6,IF(LQF!H3='def. pseudo-mineral groups(PMG)'!$A$7,'def. pseudo-mineral groups(PMG)'!$B$7,IF(LQF!H3='def. pseudo-mineral groups(PMG)'!$A$8,'def. pseudo-mineral groups(PMG)'!$B$8,IF(LQF!H3='def. pseudo-mineral groups(PMG)'!$A$9,'def. pseudo-mineral groups(PMG)'!$B$9,IF(LQF!H3='def. pseudo-mineral groups(PMG)'!$A$10,'def. pseudo-mineral groups(PMG)'!$B$10,IF(LQF!H3='def. pseudo-mineral groups(PMG)'!$A$11,'def. pseudo-mineral groups(PMG)'!$B$11,IF(LQF!H3='def. pseudo-mineral groups(PMG)'!$A$12,'def. pseudo-mineral groups(PMG)'!$B$12,IF(LQF!H3='def. pseudo-mineral groups(PMG)'!$A$13,'def. pseudo-mineral groups(PMG)'!$B$13,IF(LQF!H3='def. pseudo-mineral groups(PMG)'!$A$14,'def. pseudo-mineral groups(PMG)'!$B$14,IF(LQF!H3='def. pseudo-mineral groups(PMG)'!$A$15,'def. pseudo-mineral groups(PMG)'!$B$15,IF(LQF!H3='def. pseudo-mineral groups(PMG)'!$A$16,'def. pseudo-mineral groups(PMG)'!$B$16,IF(LQF!H3='def. pseudo-mineral groups(PMG)'!$A$17,'def. pseudo-mineral groups(PMG)'!$B$17,IF(LQF!H3='def. pseudo-mineral groups(PMG)'!$A$18,'def. pseudo-mineral groups(PMG)'!$B$18,IF(LQF!H3='def. pseudo-mineral groups(PMG)'!$A$19,'def. pseudo-mineral groups(PMG)'!$B$19,IF(LQF!H3='def. pseudo-mineral groups(PMG)'!$A$20,'def. pseudo-mineral groups(PMG)'!$B$20,IF(LQF!H3='def. pseudo-mineral groups(PMG)'!$A$21,'def. pseudo-mineral groups(PMG)'!$B$21,IF(LQF!H3='def. pseudo-mineral groups(PMG)'!$A$22,'def. pseudo-mineral groups(PMG)'!$B$22,IF(LQF!H3='def. pseudo-mineral groups(PMG)'!$A$23,'def. pseudo-mineral groups(PMG)'!$B$23,IF(LQF!H3='def. pseudo-mineral groups(PMG)'!$A$24,'def. pseudo-mineral groups(PMG)'!$B$24,IF(LQF!H3='def. pseudo-mineral groups(PMG)'!$A$25,'def. pseudo-mineral groups(PMG)'!$B$25,IF(LQF!H3='def. pseudo-mineral groups(PMG)'!$A$26,'def. pseudo-mineral groups(PMG)'!$B$26,IF(LQF!H3='def. pseudo-mineral groups(PMG)'!$A$27,'def. pseudo-mineral groups(PMG)'!$B$27,IF(LQF!H3='def. pseudo-mineral groups(PMG)'!$A$28,'def. pseudo-mineral groups(PMG)'!$B$28,IF(LQF!H3='def. pseudo-mineral groups(PMG)'!$A$29,'def. pseudo-mineral groups(PMG)'!$B$29,IF(LQF!H3='def. pseudo-mineral groups(PMG)'!$A$30,'def. pseudo-mineral groups(PMG)'!$B$30,IF(LQF!H3='def. pseudo-mineral groups(PMG)'!$A$31,'def. pseudo-mineral groups(PMG)'!$B$31,IF(LQF!H3='def. pseudo-mineral groups(PMG)'!$A$32,'def. pseudo-mineral groups(PMG)'!$B$32,IF(LQF!H3='def. pseudo-mineral groups(PMG)'!$A$33,'def. pseudo-mineral groups(PMG)'!$B$33,IF(LQF!H3='def. pseudo-mineral groups(PMG)'!$A$34,'def. pseudo-mineral groups(PMG)'!$B$34,IF(LQF!H3='def. pseudo-mineral groups(PMG)'!$A$35,'def. pseudo-mineral groups(PMG)'!$B$35,IF(LQF!H3='def. pseudo-mineral groups(PMG)'!$A$36,'def. pseudo-mineral groups(PMG)'!$B$36,IF(LQF!H3='def. pseudo-mineral groups(PMG)'!$A$37,'def. pseudo-mineral groups(PMG)'!$B$37,IF(LQF!H3='def. pseudo-mineral groups(PMG)'!$A$38,'def. pseudo-mineral groups(PMG)'!$B$38,IF(LQF!H3='def. pseudo-mineral groups(PMG)'!$A$39,'def. pseudo-mineral groups(PMG)'!$B$39,IF(LQF!H3='def. pseudo-mineral groups(PMG)'!$A$40,'def. pseudo-mineral groups(PMG)'!$B$40,IF(LQF!H3='def. pseudo-mineral groups(PMG)'!$A$41,'def. pseudo-mineral groups(PMG)'!$B$41,IF(LQF!H3='def. pseudo-mineral groups(PMG)'!$A$41,'def. pseudo-mineral groups(PMG)'!$B$41,IF(LQF!H3='def. pseudo-mineral groups(PMG)'!$A$42,'def. pseudo-mineral groups(PMG)'!$B$42,IF(LQF!H3='def. pseudo-mineral groups(PMG)'!$A$43,'def. pseudo-mineral groups(PMG)'!$B$43,IF(LQF!H3='def. pseudo-mineral groups(PMG)'!$A$44,'def. pseudo-mineral groups(PMG)'!$B$44,IF(LQF!H3='def. pseudo-mineral groups(PMG)'!$A$45,'def. pseudo-mineral groups(PMG)'!$B$45,IF(LQF!H3='def. pseudo-mineral groups(PMG)'!$A$46,'def. pseudo-mineral groups(PMG)'!$B$46,IF(LQF!H3='def. pseudo-mineral groups(PMG)'!$A$47,'def. pseudo-mineral groups(PMG)'!$B$47,IF(LQF!H3='def. pseudo-mineral groups(PMG)'!$A$48,'def. pseudo-mineral groups(PMG)'!$B$48,IF(LQF!H3='def. pseudo-mineral groups(PMG)'!$A$49,'def. pseudo-mineral groups(PMG)'!$B$49,IF(LQF!H3='def. pseudo-mineral groups(PMG)'!$A$50,'def. pseudo-mineral groups(PMG)'!$B$50,IF(LQF!H3='def. pseudo-mineral groups(PMG)'!$A$51,'def. pseudo-mineral groups(PMG)'!$B$51,IF(LQF!H3='def. pseudo-mineral groups(PMG)'!$A$52,'def. pseudo-mineral groups(PMG)'!$B$52,IF(LQF!H3='def. pseudo-mineral groups(PMG)'!$A$53,'def. pseudo-mineral groups(PMG)'!$B$53,IF(LQF!H3='def. pseudo-mineral groups(PMG)'!$A$54,'def. pseudo-mineral groups(PMG)'!$B$54,IF(LQF!H3='def. pseudo-mineral groups(PMG)'!$A$55,'def. pseudo-mineral groups(PMG)'!$B$55,IF(LQF!H3='def. pseudo-mineral groups(PMG)'!$A$56,'def. pseudo-mineral groups(PMG)'!$B$56,IF(LQF!H3='def. pseudo-mineral groups(PMG)'!$A$57,'def. pseudo-mineral groups(PMG)'!$B$57,IF(LQF!H3='def. pseudo-mineral groups(PMG)'!$A$58,'def. pseudo-mineral groups(PMG)'!$B$58,IF(LQF!H3='def. pseudo-mineral groups(PMG)'!$A$59,'def. pseudo-mineral groups(PMG)'!$B$59,IF(LQF!H3='def. pseudo-mineral groups(PMG)'!$A$60,'def. pseudo-mineral groups(PMG)'!$B$60,IF(LQF!H3='def. pseudo-mineral groups(PMG)'!$A$61,'def. pseudo-mineral groups(PMG)'!$B$61,IF(LQF!H3='def. pseudo-mineral groups(PMG)'!$A$62,'def. pseudo-mineral groups(PMG)'!$B$62,IF(LQF!H3='def. pseudo-mineral groups(PMG)'!$A$63,'def. pseudo-mineral groups(PMG)'!$B$63,IF(LQF!H3='def. pseudo-mineral groups(PMG)'!$A$64,'def. pseudo-mineral groups(PMG)'!$B$64)))))))))))))))))))))))))))))))))))))))))))))))))))))))))))))))))</f>
        <v>Mixed</v>
      </c>
      <c r="I3" s="1">
        <f t="shared" ref="I3:I69" si="0">G3+E3+C3</f>
        <v>0.98699999999999999</v>
      </c>
      <c r="J3" s="6">
        <v>9.3300000000000005E-5</v>
      </c>
      <c r="K3" s="1" t="e">
        <v>#N/A</v>
      </c>
      <c r="L3" s="1">
        <v>96.718164347769843</v>
      </c>
      <c r="M3" s="21">
        <v>42947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5">
      <c r="A4" s="1" t="s">
        <v>147</v>
      </c>
      <c r="B4" s="1"/>
      <c r="C4" s="1">
        <v>0.77600000000000002</v>
      </c>
      <c r="D4" s="7" t="str">
        <f>IF(LQF!D4='def. pseudo-mineral groups(PMG)'!$A$1,'def. pseudo-mineral groups(PMG)'!$B$1,IF(LQF!D4='def. pseudo-mineral groups(PMG)'!$A$2,'def. pseudo-mineral groups(PMG)'!$B$2,IF(LQF!D4='def. pseudo-mineral groups(PMG)'!$A$3,'def. pseudo-mineral groups(PMG)'!$B$3,IF(LQF!D4='def. pseudo-mineral groups(PMG)'!$A$4,'def. pseudo-mineral groups(PMG)'!$B$4,IF(LQF!D4='def. pseudo-mineral groups(PMG)'!$A$5,'def. pseudo-mineral groups(PMG)'!$B$5,IF(LQF!D4='def. pseudo-mineral groups(PMG)'!$A$6,'def. pseudo-mineral groups(PMG)'!$B$6,IF(LQF!D4='def. pseudo-mineral groups(PMG)'!$A$7,'def. pseudo-mineral groups(PMG)'!$B$7,IF(LQF!D4='def. pseudo-mineral groups(PMG)'!$A$8,'def. pseudo-mineral groups(PMG)'!$B$8,IF(LQF!D4='def. pseudo-mineral groups(PMG)'!$A$9,'def. pseudo-mineral groups(PMG)'!$B$9,IF(LQF!D4='def. pseudo-mineral groups(PMG)'!$A$10,'def. pseudo-mineral groups(PMG)'!$B$10,IF(LQF!D4='def. pseudo-mineral groups(PMG)'!$A$11,'def. pseudo-mineral groups(PMG)'!$B$11,IF(LQF!D4='def. pseudo-mineral groups(PMG)'!$A$12,'def. pseudo-mineral groups(PMG)'!$B$12,IF(LQF!D4='def. pseudo-mineral groups(PMG)'!$A$13,'def. pseudo-mineral groups(PMG)'!$B$13,IF(LQF!D4='def. pseudo-mineral groups(PMG)'!$A$14,'def. pseudo-mineral groups(PMG)'!$B$14,IF(LQF!D4='def. pseudo-mineral groups(PMG)'!$A$15,'def. pseudo-mineral groups(PMG)'!$B$15,IF(LQF!D4='def. pseudo-mineral groups(PMG)'!$A$16,'def. pseudo-mineral groups(PMG)'!$B$16,IF(LQF!D4='def. pseudo-mineral groups(PMG)'!$A$17,'def. pseudo-mineral groups(PMG)'!$B$17,IF(LQF!D4='def. pseudo-mineral groups(PMG)'!$A$18,'def. pseudo-mineral groups(PMG)'!$B$18,IF(LQF!D4='def. pseudo-mineral groups(PMG)'!$A$19,'def. pseudo-mineral groups(PMG)'!$B$19,IF(LQF!D4='def. pseudo-mineral groups(PMG)'!$A$20,'def. pseudo-mineral groups(PMG)'!$B$20,IF(LQF!D4='def. pseudo-mineral groups(PMG)'!$A$21,'def. pseudo-mineral groups(PMG)'!$B$21,IF(LQF!D4='def. pseudo-mineral groups(PMG)'!$A$22,'def. pseudo-mineral groups(PMG)'!$B$22,IF(LQF!D4='def. pseudo-mineral groups(PMG)'!$A$23,'def. pseudo-mineral groups(PMG)'!$B$23,IF(LQF!D4='def. pseudo-mineral groups(PMG)'!$A$24,'def. pseudo-mineral groups(PMG)'!$B$24,IF(LQF!D4='def. pseudo-mineral groups(PMG)'!$A$25,'def. pseudo-mineral groups(PMG)'!$B$25,IF(LQF!D4='def. pseudo-mineral groups(PMG)'!$A$26,'def. pseudo-mineral groups(PMG)'!$B$26,IF(LQF!D4='def. pseudo-mineral groups(PMG)'!$A$27,'def. pseudo-mineral groups(PMG)'!$B$27,IF(LQF!D4='def. pseudo-mineral groups(PMG)'!$A$28,'def. pseudo-mineral groups(PMG)'!$B$28,IF(LQF!D4='def. pseudo-mineral groups(PMG)'!$A$29,'def. pseudo-mineral groups(PMG)'!$B$29,IF(LQF!D4='def. pseudo-mineral groups(PMG)'!$A$30,'def. pseudo-mineral groups(PMG)'!$B$30,IF(LQF!D4='def. pseudo-mineral groups(PMG)'!$A$31,'def. pseudo-mineral groups(PMG)'!$B$31,IF(LQF!D4='def. pseudo-mineral groups(PMG)'!$A$32,'def. pseudo-mineral groups(PMG)'!$B$32,IF(LQF!D4='def. pseudo-mineral groups(PMG)'!$A$33,'def. pseudo-mineral groups(PMG)'!$B$33,IF(LQF!D4='def. pseudo-mineral groups(PMG)'!$A$34,'def. pseudo-mineral groups(PMG)'!$B$34,IF(LQF!D4='def. pseudo-mineral groups(PMG)'!$A$35,'def. pseudo-mineral groups(PMG)'!$B$35,IF(LQF!D4='def. pseudo-mineral groups(PMG)'!$A$36,'def. pseudo-mineral groups(PMG)'!$B$36,IF(LQF!D4='def. pseudo-mineral groups(PMG)'!$A$37,'def. pseudo-mineral groups(PMG)'!$B$37,IF(LQF!D4='def. pseudo-mineral groups(PMG)'!$A$38,'def. pseudo-mineral groups(PMG)'!$B$38,IF(LQF!D4='def. pseudo-mineral groups(PMG)'!$A$39,'def. pseudo-mineral groups(PMG)'!$B$39,IF(LQF!D4='def. pseudo-mineral groups(PMG)'!$A$40,'def. pseudo-mineral groups(PMG)'!$B$40,IF(LQF!D4='def. pseudo-mineral groups(PMG)'!$A$41,'def. pseudo-mineral groups(PMG)'!$B$41,IF(LQF!D4='def. pseudo-mineral groups(PMG)'!$A$41,'def. pseudo-mineral groups(PMG)'!$B$41,IF(LQF!D4='def. pseudo-mineral groups(PMG)'!$A$42,'def. pseudo-mineral groups(PMG)'!$B$42,IF(LQF!D4='def. pseudo-mineral groups(PMG)'!$A$43,'def. pseudo-mineral groups(PMG)'!$B$43,IF(LQF!D4='def. pseudo-mineral groups(PMG)'!$A$44,'def. pseudo-mineral groups(PMG)'!$B$44,IF(LQF!D4='def. pseudo-mineral groups(PMG)'!$A$45,'def. pseudo-mineral groups(PMG)'!$B$45,IF(LQF!D4='def. pseudo-mineral groups(PMG)'!$A$46,'def. pseudo-mineral groups(PMG)'!$B$46,IF(LQF!D4='def. pseudo-mineral groups(PMG)'!$A$47,'def. pseudo-mineral groups(PMG)'!$B$47,IF(LQF!D4='def. pseudo-mineral groups(PMG)'!$A$48,'def. pseudo-mineral groups(PMG)'!$B$48,IF(LQF!D4='def. pseudo-mineral groups(PMG)'!$A$49,'def. pseudo-mineral groups(PMG)'!$B$49,IF(LQF!D4='def. pseudo-mineral groups(PMG)'!$A$50,'def. pseudo-mineral groups(PMG)'!$B$50,IF(LQF!D4='def. pseudo-mineral groups(PMG)'!$A$51,'def. pseudo-mineral groups(PMG)'!$B$51,IF(LQF!D4='def. pseudo-mineral groups(PMG)'!$A$52,'def. pseudo-mineral groups(PMG)'!$B$52,IF(LQF!D4='def. pseudo-mineral groups(PMG)'!$A$53,'def. pseudo-mineral groups(PMG)'!$B$53,IF(LQF!D4='def. pseudo-mineral groups(PMG)'!$A$54,'def. pseudo-mineral groups(PMG)'!$B$54,IF(LQF!D4='def. pseudo-mineral groups(PMG)'!$A$55,'def. pseudo-mineral groups(PMG)'!$B$55,IF(LQF!D4='def. pseudo-mineral groups(PMG)'!$A$56,'def. pseudo-mineral groups(PMG)'!$B$56,IF(LQF!D4='def. pseudo-mineral groups(PMG)'!$A$57,'def. pseudo-mineral groups(PMG)'!$B$57,IF(LQF!D4='def. pseudo-mineral groups(PMG)'!$A$58,'def. pseudo-mineral groups(PMG)'!$B$58,IF(LQF!D4='def. pseudo-mineral groups(PMG)'!$A$59,'def. pseudo-mineral groups(PMG)'!$B$59,IF(LQF!D4='def. pseudo-mineral groups(PMG)'!$A$60,'def. pseudo-mineral groups(PMG)'!$B$60,IF(LQF!D4='def. pseudo-mineral groups(PMG)'!$A$61,'def. pseudo-mineral groups(PMG)'!$B$61,IF(LQF!D4='def. pseudo-mineral groups(PMG)'!$A$62,'def. pseudo-mineral groups(PMG)'!$B$62,IF(LQF!D4='def. pseudo-mineral groups(PMG)'!$A$63,'def. pseudo-mineral groups(PMG)'!$B$63,IF(LQF!D4='def. pseudo-mineral groups(PMG)'!$A$64,'def. pseudo-mineral groups(PMG)'!$B$64)))))))))))))))))))))))))))))))))))))))))))))))))))))))))))))))))</f>
        <v>Mixed</v>
      </c>
      <c r="E4" s="1">
        <v>0.16200000000000001</v>
      </c>
      <c r="F4" s="7" t="str">
        <f>IF(LQF!F4='def. pseudo-mineral groups(PMG)'!$A$1,'def. pseudo-mineral groups(PMG)'!$B$1,IF(LQF!F4='def. pseudo-mineral groups(PMG)'!$A$2,'def. pseudo-mineral groups(PMG)'!$B$2,IF(LQF!F4='def. pseudo-mineral groups(PMG)'!$A$3,'def. pseudo-mineral groups(PMG)'!$B$3,IF(LQF!F4='def. pseudo-mineral groups(PMG)'!$A$4,'def. pseudo-mineral groups(PMG)'!$B$4,IF(LQF!F4='def. pseudo-mineral groups(PMG)'!$A$5,'def. pseudo-mineral groups(PMG)'!$B$5,IF(LQF!F4='def. pseudo-mineral groups(PMG)'!$A$6,'def. pseudo-mineral groups(PMG)'!$B$6,IF(LQF!F4='def. pseudo-mineral groups(PMG)'!$A$7,'def. pseudo-mineral groups(PMG)'!$B$7,IF(LQF!F4='def. pseudo-mineral groups(PMG)'!$A$8,'def. pseudo-mineral groups(PMG)'!$B$8,IF(LQF!F4='def. pseudo-mineral groups(PMG)'!$A$9,'def. pseudo-mineral groups(PMG)'!$B$9,IF(LQF!F4='def. pseudo-mineral groups(PMG)'!$A$10,'def. pseudo-mineral groups(PMG)'!$B$10,IF(LQF!F4='def. pseudo-mineral groups(PMG)'!$A$11,'def. pseudo-mineral groups(PMG)'!$B$11,IF(LQF!F4='def. pseudo-mineral groups(PMG)'!$A$12,'def. pseudo-mineral groups(PMG)'!$B$12,IF(LQF!F4='def. pseudo-mineral groups(PMG)'!$A$13,'def. pseudo-mineral groups(PMG)'!$B$13,IF(LQF!F4='def. pseudo-mineral groups(PMG)'!$A$14,'def. pseudo-mineral groups(PMG)'!$B$14,IF(LQF!F4='def. pseudo-mineral groups(PMG)'!$A$15,'def. pseudo-mineral groups(PMG)'!$B$15,IF(LQF!F4='def. pseudo-mineral groups(PMG)'!$A$16,'def. pseudo-mineral groups(PMG)'!$B$16,IF(LQF!F4='def. pseudo-mineral groups(PMG)'!$A$17,'def. pseudo-mineral groups(PMG)'!$B$17,IF(LQF!F4='def. pseudo-mineral groups(PMG)'!$A$18,'def. pseudo-mineral groups(PMG)'!$B$18,IF(LQF!F4='def. pseudo-mineral groups(PMG)'!$A$19,'def. pseudo-mineral groups(PMG)'!$B$19,IF(LQF!F4='def. pseudo-mineral groups(PMG)'!$A$20,'def. pseudo-mineral groups(PMG)'!$B$20,IF(LQF!F4='def. pseudo-mineral groups(PMG)'!$A$21,'def. pseudo-mineral groups(PMG)'!$B$21,IF(LQF!F4='def. pseudo-mineral groups(PMG)'!$A$22,'def. pseudo-mineral groups(PMG)'!$B$22,IF(LQF!F4='def. pseudo-mineral groups(PMG)'!$A$23,'def. pseudo-mineral groups(PMG)'!$B$23,IF(LQF!F4='def. pseudo-mineral groups(PMG)'!$A$24,'def. pseudo-mineral groups(PMG)'!$B$24,IF(LQF!F4='def. pseudo-mineral groups(PMG)'!$A$25,'def. pseudo-mineral groups(PMG)'!$B$25,IF(LQF!F4='def. pseudo-mineral groups(PMG)'!$A$26,'def. pseudo-mineral groups(PMG)'!$B$26,IF(LQF!F4='def. pseudo-mineral groups(PMG)'!$A$27,'def. pseudo-mineral groups(PMG)'!$B$27,IF(LQF!F4='def. pseudo-mineral groups(PMG)'!$A$28,'def. pseudo-mineral groups(PMG)'!$B$28,IF(LQF!F4='def. pseudo-mineral groups(PMG)'!$A$29,'def. pseudo-mineral groups(PMG)'!$B$29,IF(LQF!F4='def. pseudo-mineral groups(PMG)'!$A$30,'def. pseudo-mineral groups(PMG)'!$B$30,IF(LQF!F4='def. pseudo-mineral groups(PMG)'!$A$31,'def. pseudo-mineral groups(PMG)'!$B$31,IF(LQF!F4='def. pseudo-mineral groups(PMG)'!$A$32,'def. pseudo-mineral groups(PMG)'!$B$32,IF(LQF!F4='def. pseudo-mineral groups(PMG)'!$A$33,'def. pseudo-mineral groups(PMG)'!$B$33,IF(LQF!F4='def. pseudo-mineral groups(PMG)'!$A$34,'def. pseudo-mineral groups(PMG)'!$B$34,IF(LQF!F4='def. pseudo-mineral groups(PMG)'!$A$35,'def. pseudo-mineral groups(PMG)'!$B$35,IF(LQF!F4='def. pseudo-mineral groups(PMG)'!$A$36,'def. pseudo-mineral groups(PMG)'!$B$36,IF(LQF!F4='def. pseudo-mineral groups(PMG)'!$A$37,'def. pseudo-mineral groups(PMG)'!$B$37,IF(LQF!F4='def. pseudo-mineral groups(PMG)'!$A$38,'def. pseudo-mineral groups(PMG)'!$B$38,IF(LQF!F4='def. pseudo-mineral groups(PMG)'!$A$39,'def. pseudo-mineral groups(PMG)'!$B$39,IF(LQF!F4='def. pseudo-mineral groups(PMG)'!$A$40,'def. pseudo-mineral groups(PMG)'!$B$40,IF(LQF!F4='def. pseudo-mineral groups(PMG)'!$A$41,'def. pseudo-mineral groups(PMG)'!$B$41,IF(LQF!F4='def. pseudo-mineral groups(PMG)'!$A$41,'def. pseudo-mineral groups(PMG)'!$B$41,IF(LQF!F4='def. pseudo-mineral groups(PMG)'!$A$42,'def. pseudo-mineral groups(PMG)'!$B$42,IF(LQF!F4='def. pseudo-mineral groups(PMG)'!$A$43,'def. pseudo-mineral groups(PMG)'!$B$43,IF(LQF!F4='def. pseudo-mineral groups(PMG)'!$A$44,'def. pseudo-mineral groups(PMG)'!$B$44,IF(LQF!F4='def. pseudo-mineral groups(PMG)'!$A$45,'def. pseudo-mineral groups(PMG)'!$B$45,IF(LQF!F4='def. pseudo-mineral groups(PMG)'!$A$46,'def. pseudo-mineral groups(PMG)'!$B$46,IF(LQF!F4='def. pseudo-mineral groups(PMG)'!$A$47,'def. pseudo-mineral groups(PMG)'!$B$47,IF(LQF!F4='def. pseudo-mineral groups(PMG)'!$A$48,'def. pseudo-mineral groups(PMG)'!$B$48,IF(LQF!F4='def. pseudo-mineral groups(PMG)'!$A$49,'def. pseudo-mineral groups(PMG)'!$B$49,IF(LQF!F4='def. pseudo-mineral groups(PMG)'!$A$50,'def. pseudo-mineral groups(PMG)'!$B$50,IF(LQF!F4='def. pseudo-mineral groups(PMG)'!$A$51,'def. pseudo-mineral groups(PMG)'!$B$51,IF(LQF!F4='def. pseudo-mineral groups(PMG)'!$A$52,'def. pseudo-mineral groups(PMG)'!$B$52,IF(LQF!F4='def. pseudo-mineral groups(PMG)'!$A$53,'def. pseudo-mineral groups(PMG)'!$B$53,IF(LQF!F4='def. pseudo-mineral groups(PMG)'!$A$54,'def. pseudo-mineral groups(PMG)'!$B$54,IF(LQF!F4='def. pseudo-mineral groups(PMG)'!$A$55,'def. pseudo-mineral groups(PMG)'!$B$55,IF(LQF!F4='def. pseudo-mineral groups(PMG)'!$A$56,'def. pseudo-mineral groups(PMG)'!$B$56,IF(LQF!F4='def. pseudo-mineral groups(PMG)'!$A$57,'def. pseudo-mineral groups(PMG)'!$B$57,IF(LQF!F4='def. pseudo-mineral groups(PMG)'!$A$58,'def. pseudo-mineral groups(PMG)'!$B$58,IF(LQF!F4='def. pseudo-mineral groups(PMG)'!$A$59,'def. pseudo-mineral groups(PMG)'!$B$59,IF(LQF!F4='def. pseudo-mineral groups(PMG)'!$A$60,'def. pseudo-mineral groups(PMG)'!$B$60,IF(LQF!F4='def. pseudo-mineral groups(PMG)'!$A$61,'def. pseudo-mineral groups(PMG)'!$B$61,IF(LQF!F4='def. pseudo-mineral groups(PMG)'!$A$62,'def. pseudo-mineral groups(PMG)'!$B$62,IF(LQF!F4='def. pseudo-mineral groups(PMG)'!$A$63,'def. pseudo-mineral groups(PMG)'!$B$63,IF(LQF!F4='def. pseudo-mineral groups(PMG)'!$A$64,'def. pseudo-mineral groups(PMG)'!$B$64)))))))))))))))))))))))))))))))))))))))))))))))))))))))))))))))))</f>
        <v>Mixed</v>
      </c>
      <c r="G4" s="1">
        <v>6.0999999999999999E-2</v>
      </c>
      <c r="H4" s="7" t="str">
        <f>IF(LQF!H4='def. pseudo-mineral groups(PMG)'!$A$1,'def. pseudo-mineral groups(PMG)'!$B$1,IF(LQF!H4='def. pseudo-mineral groups(PMG)'!$A$2,'def. pseudo-mineral groups(PMG)'!$B$2,IF(LQF!H4='def. pseudo-mineral groups(PMG)'!$A$3,'def. pseudo-mineral groups(PMG)'!$B$3,IF(LQF!H4='def. pseudo-mineral groups(PMG)'!$A$4,'def. pseudo-mineral groups(PMG)'!$B$4,IF(LQF!H4='def. pseudo-mineral groups(PMG)'!$A$5,'def. pseudo-mineral groups(PMG)'!$B$5,IF(LQF!H4='def. pseudo-mineral groups(PMG)'!$A$6,'def. pseudo-mineral groups(PMG)'!$B$6,IF(LQF!H4='def. pseudo-mineral groups(PMG)'!$A$7,'def. pseudo-mineral groups(PMG)'!$B$7,IF(LQF!H4='def. pseudo-mineral groups(PMG)'!$A$8,'def. pseudo-mineral groups(PMG)'!$B$8,IF(LQF!H4='def. pseudo-mineral groups(PMG)'!$A$9,'def. pseudo-mineral groups(PMG)'!$B$9,IF(LQF!H4='def. pseudo-mineral groups(PMG)'!$A$10,'def. pseudo-mineral groups(PMG)'!$B$10,IF(LQF!H4='def. pseudo-mineral groups(PMG)'!$A$11,'def. pseudo-mineral groups(PMG)'!$B$11,IF(LQF!H4='def. pseudo-mineral groups(PMG)'!$A$12,'def. pseudo-mineral groups(PMG)'!$B$12,IF(LQF!H4='def. pseudo-mineral groups(PMG)'!$A$13,'def. pseudo-mineral groups(PMG)'!$B$13,IF(LQF!H4='def. pseudo-mineral groups(PMG)'!$A$14,'def. pseudo-mineral groups(PMG)'!$B$14,IF(LQF!H4='def. pseudo-mineral groups(PMG)'!$A$15,'def. pseudo-mineral groups(PMG)'!$B$15,IF(LQF!H4='def. pseudo-mineral groups(PMG)'!$A$16,'def. pseudo-mineral groups(PMG)'!$B$16,IF(LQF!H4='def. pseudo-mineral groups(PMG)'!$A$17,'def. pseudo-mineral groups(PMG)'!$B$17,IF(LQF!H4='def. pseudo-mineral groups(PMG)'!$A$18,'def. pseudo-mineral groups(PMG)'!$B$18,IF(LQF!H4='def. pseudo-mineral groups(PMG)'!$A$19,'def. pseudo-mineral groups(PMG)'!$B$19,IF(LQF!H4='def. pseudo-mineral groups(PMG)'!$A$20,'def. pseudo-mineral groups(PMG)'!$B$20,IF(LQF!H4='def. pseudo-mineral groups(PMG)'!$A$21,'def. pseudo-mineral groups(PMG)'!$B$21,IF(LQF!H4='def. pseudo-mineral groups(PMG)'!$A$22,'def. pseudo-mineral groups(PMG)'!$B$22,IF(LQF!H4='def. pseudo-mineral groups(PMG)'!$A$23,'def. pseudo-mineral groups(PMG)'!$B$23,IF(LQF!H4='def. pseudo-mineral groups(PMG)'!$A$24,'def. pseudo-mineral groups(PMG)'!$B$24,IF(LQF!H4='def. pseudo-mineral groups(PMG)'!$A$25,'def. pseudo-mineral groups(PMG)'!$B$25,IF(LQF!H4='def. pseudo-mineral groups(PMG)'!$A$26,'def. pseudo-mineral groups(PMG)'!$B$26,IF(LQF!H4='def. pseudo-mineral groups(PMG)'!$A$27,'def. pseudo-mineral groups(PMG)'!$B$27,IF(LQF!H4='def. pseudo-mineral groups(PMG)'!$A$28,'def. pseudo-mineral groups(PMG)'!$B$28,IF(LQF!H4='def. pseudo-mineral groups(PMG)'!$A$29,'def. pseudo-mineral groups(PMG)'!$B$29,IF(LQF!H4='def. pseudo-mineral groups(PMG)'!$A$30,'def. pseudo-mineral groups(PMG)'!$B$30,IF(LQF!H4='def. pseudo-mineral groups(PMG)'!$A$31,'def. pseudo-mineral groups(PMG)'!$B$31,IF(LQF!H4='def. pseudo-mineral groups(PMG)'!$A$32,'def. pseudo-mineral groups(PMG)'!$B$32,IF(LQF!H4='def. pseudo-mineral groups(PMG)'!$A$33,'def. pseudo-mineral groups(PMG)'!$B$33,IF(LQF!H4='def. pseudo-mineral groups(PMG)'!$A$34,'def. pseudo-mineral groups(PMG)'!$B$34,IF(LQF!H4='def. pseudo-mineral groups(PMG)'!$A$35,'def. pseudo-mineral groups(PMG)'!$B$35,IF(LQF!H4='def. pseudo-mineral groups(PMG)'!$A$36,'def. pseudo-mineral groups(PMG)'!$B$36,IF(LQF!H4='def. pseudo-mineral groups(PMG)'!$A$37,'def. pseudo-mineral groups(PMG)'!$B$37,IF(LQF!H4='def. pseudo-mineral groups(PMG)'!$A$38,'def. pseudo-mineral groups(PMG)'!$B$38,IF(LQF!H4='def. pseudo-mineral groups(PMG)'!$A$39,'def. pseudo-mineral groups(PMG)'!$B$39,IF(LQF!H4='def. pseudo-mineral groups(PMG)'!$A$40,'def. pseudo-mineral groups(PMG)'!$B$40,IF(LQF!H4='def. pseudo-mineral groups(PMG)'!$A$41,'def. pseudo-mineral groups(PMG)'!$B$41,IF(LQF!H4='def. pseudo-mineral groups(PMG)'!$A$41,'def. pseudo-mineral groups(PMG)'!$B$41,IF(LQF!H4='def. pseudo-mineral groups(PMG)'!$A$42,'def. pseudo-mineral groups(PMG)'!$B$42,IF(LQF!H4='def. pseudo-mineral groups(PMG)'!$A$43,'def. pseudo-mineral groups(PMG)'!$B$43,IF(LQF!H4='def. pseudo-mineral groups(PMG)'!$A$44,'def. pseudo-mineral groups(PMG)'!$B$44,IF(LQF!H4='def. pseudo-mineral groups(PMG)'!$A$45,'def. pseudo-mineral groups(PMG)'!$B$45,IF(LQF!H4='def. pseudo-mineral groups(PMG)'!$A$46,'def. pseudo-mineral groups(PMG)'!$B$46,IF(LQF!H4='def. pseudo-mineral groups(PMG)'!$A$47,'def. pseudo-mineral groups(PMG)'!$B$47,IF(LQF!H4='def. pseudo-mineral groups(PMG)'!$A$48,'def. pseudo-mineral groups(PMG)'!$B$48,IF(LQF!H4='def. pseudo-mineral groups(PMG)'!$A$49,'def. pseudo-mineral groups(PMG)'!$B$49,IF(LQF!H4='def. pseudo-mineral groups(PMG)'!$A$50,'def. pseudo-mineral groups(PMG)'!$B$50,IF(LQF!H4='def. pseudo-mineral groups(PMG)'!$A$51,'def. pseudo-mineral groups(PMG)'!$B$51,IF(LQF!H4='def. pseudo-mineral groups(PMG)'!$A$52,'def. pseudo-mineral groups(PMG)'!$B$52,IF(LQF!H4='def. pseudo-mineral groups(PMG)'!$A$53,'def. pseudo-mineral groups(PMG)'!$B$53,IF(LQF!H4='def. pseudo-mineral groups(PMG)'!$A$54,'def. pseudo-mineral groups(PMG)'!$B$54,IF(LQF!H4='def. pseudo-mineral groups(PMG)'!$A$55,'def. pseudo-mineral groups(PMG)'!$B$55,IF(LQF!H4='def. pseudo-mineral groups(PMG)'!$A$56,'def. pseudo-mineral groups(PMG)'!$B$56,IF(LQF!H4='def. pseudo-mineral groups(PMG)'!$A$57,'def. pseudo-mineral groups(PMG)'!$B$57,IF(LQF!H4='def. pseudo-mineral groups(PMG)'!$A$58,'def. pseudo-mineral groups(PMG)'!$B$58,IF(LQF!H4='def. pseudo-mineral groups(PMG)'!$A$59,'def. pseudo-mineral groups(PMG)'!$B$59,IF(LQF!H4='def. pseudo-mineral groups(PMG)'!$A$60,'def. pseudo-mineral groups(PMG)'!$B$60,IF(LQF!H4='def. pseudo-mineral groups(PMG)'!$A$61,'def. pseudo-mineral groups(PMG)'!$B$61,IF(LQF!H4='def. pseudo-mineral groups(PMG)'!$A$62,'def. pseudo-mineral groups(PMG)'!$B$62,IF(LQF!H4='def. pseudo-mineral groups(PMG)'!$A$63,'def. pseudo-mineral groups(PMG)'!$B$63,IF(LQF!H4='def. pseudo-mineral groups(PMG)'!$A$64,'def. pseudo-mineral groups(PMG)'!$B$64)))))))))))))))))))))))))))))))))))))))))))))))))))))))))))))))))</f>
        <v>Mixed</v>
      </c>
      <c r="I4" s="1">
        <f t="shared" si="0"/>
        <v>0.999</v>
      </c>
      <c r="J4" s="6">
        <v>3.01E-4</v>
      </c>
      <c r="K4" s="1" t="e">
        <v>#N/A</v>
      </c>
      <c r="L4" s="1">
        <v>96.718164347769843</v>
      </c>
      <c r="M4" s="21">
        <v>42947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5">
      <c r="A5" s="1" t="s">
        <v>151</v>
      </c>
      <c r="B5" s="1"/>
      <c r="C5" s="1">
        <v>0.29199999999999998</v>
      </c>
      <c r="D5" s="7" t="str">
        <f>IF(LQF!D5='def. pseudo-mineral groups(PMG)'!$A$1,'def. pseudo-mineral groups(PMG)'!$B$1,IF(LQF!D5='def. pseudo-mineral groups(PMG)'!$A$2,'def. pseudo-mineral groups(PMG)'!$B$2,IF(LQF!D5='def. pseudo-mineral groups(PMG)'!$A$3,'def. pseudo-mineral groups(PMG)'!$B$3,IF(LQF!D5='def. pseudo-mineral groups(PMG)'!$A$4,'def. pseudo-mineral groups(PMG)'!$B$4,IF(LQF!D5='def. pseudo-mineral groups(PMG)'!$A$5,'def. pseudo-mineral groups(PMG)'!$B$5,IF(LQF!D5='def. pseudo-mineral groups(PMG)'!$A$6,'def. pseudo-mineral groups(PMG)'!$B$6,IF(LQF!D5='def. pseudo-mineral groups(PMG)'!$A$7,'def. pseudo-mineral groups(PMG)'!$B$7,IF(LQF!D5='def. pseudo-mineral groups(PMG)'!$A$8,'def. pseudo-mineral groups(PMG)'!$B$8,IF(LQF!D5='def. pseudo-mineral groups(PMG)'!$A$9,'def. pseudo-mineral groups(PMG)'!$B$9,IF(LQF!D5='def. pseudo-mineral groups(PMG)'!$A$10,'def. pseudo-mineral groups(PMG)'!$B$10,IF(LQF!D5='def. pseudo-mineral groups(PMG)'!$A$11,'def. pseudo-mineral groups(PMG)'!$B$11,IF(LQF!D5='def. pseudo-mineral groups(PMG)'!$A$12,'def. pseudo-mineral groups(PMG)'!$B$12,IF(LQF!D5='def. pseudo-mineral groups(PMG)'!$A$13,'def. pseudo-mineral groups(PMG)'!$B$13,IF(LQF!D5='def. pseudo-mineral groups(PMG)'!$A$14,'def. pseudo-mineral groups(PMG)'!$B$14,IF(LQF!D5='def. pseudo-mineral groups(PMG)'!$A$15,'def. pseudo-mineral groups(PMG)'!$B$15,IF(LQF!D5='def. pseudo-mineral groups(PMG)'!$A$16,'def. pseudo-mineral groups(PMG)'!$B$16,IF(LQF!D5='def. pseudo-mineral groups(PMG)'!$A$17,'def. pseudo-mineral groups(PMG)'!$B$17,IF(LQF!D5='def. pseudo-mineral groups(PMG)'!$A$18,'def. pseudo-mineral groups(PMG)'!$B$18,IF(LQF!D5='def. pseudo-mineral groups(PMG)'!$A$19,'def. pseudo-mineral groups(PMG)'!$B$19,IF(LQF!D5='def. pseudo-mineral groups(PMG)'!$A$20,'def. pseudo-mineral groups(PMG)'!$B$20,IF(LQF!D5='def. pseudo-mineral groups(PMG)'!$A$21,'def. pseudo-mineral groups(PMG)'!$B$21,IF(LQF!D5='def. pseudo-mineral groups(PMG)'!$A$22,'def. pseudo-mineral groups(PMG)'!$B$22,IF(LQF!D5='def. pseudo-mineral groups(PMG)'!$A$23,'def. pseudo-mineral groups(PMG)'!$B$23,IF(LQF!D5='def. pseudo-mineral groups(PMG)'!$A$24,'def. pseudo-mineral groups(PMG)'!$B$24,IF(LQF!D5='def. pseudo-mineral groups(PMG)'!$A$25,'def. pseudo-mineral groups(PMG)'!$B$25,IF(LQF!D5='def. pseudo-mineral groups(PMG)'!$A$26,'def. pseudo-mineral groups(PMG)'!$B$26,IF(LQF!D5='def. pseudo-mineral groups(PMG)'!$A$27,'def. pseudo-mineral groups(PMG)'!$B$27,IF(LQF!D5='def. pseudo-mineral groups(PMG)'!$A$28,'def. pseudo-mineral groups(PMG)'!$B$28,IF(LQF!D5='def. pseudo-mineral groups(PMG)'!$A$29,'def. pseudo-mineral groups(PMG)'!$B$29,IF(LQF!D5='def. pseudo-mineral groups(PMG)'!$A$30,'def. pseudo-mineral groups(PMG)'!$B$30,IF(LQF!D5='def. pseudo-mineral groups(PMG)'!$A$31,'def. pseudo-mineral groups(PMG)'!$B$31,IF(LQF!D5='def. pseudo-mineral groups(PMG)'!$A$32,'def. pseudo-mineral groups(PMG)'!$B$32,IF(LQF!D5='def. pseudo-mineral groups(PMG)'!$A$33,'def. pseudo-mineral groups(PMG)'!$B$33,IF(LQF!D5='def. pseudo-mineral groups(PMG)'!$A$34,'def. pseudo-mineral groups(PMG)'!$B$34,IF(LQF!D5='def. pseudo-mineral groups(PMG)'!$A$35,'def. pseudo-mineral groups(PMG)'!$B$35,IF(LQF!D5='def. pseudo-mineral groups(PMG)'!$A$36,'def. pseudo-mineral groups(PMG)'!$B$36,IF(LQF!D5='def. pseudo-mineral groups(PMG)'!$A$37,'def. pseudo-mineral groups(PMG)'!$B$37,IF(LQF!D5='def. pseudo-mineral groups(PMG)'!$A$38,'def. pseudo-mineral groups(PMG)'!$B$38,IF(LQF!D5='def. pseudo-mineral groups(PMG)'!$A$39,'def. pseudo-mineral groups(PMG)'!$B$39,IF(LQF!D5='def. pseudo-mineral groups(PMG)'!$A$40,'def. pseudo-mineral groups(PMG)'!$B$40,IF(LQF!D5='def. pseudo-mineral groups(PMG)'!$A$41,'def. pseudo-mineral groups(PMG)'!$B$41,IF(LQF!D5='def. pseudo-mineral groups(PMG)'!$A$41,'def. pseudo-mineral groups(PMG)'!$B$41,IF(LQF!D5='def. pseudo-mineral groups(PMG)'!$A$42,'def. pseudo-mineral groups(PMG)'!$B$42,IF(LQF!D5='def. pseudo-mineral groups(PMG)'!$A$43,'def. pseudo-mineral groups(PMG)'!$B$43,IF(LQF!D5='def. pseudo-mineral groups(PMG)'!$A$44,'def. pseudo-mineral groups(PMG)'!$B$44,IF(LQF!D5='def. pseudo-mineral groups(PMG)'!$A$45,'def. pseudo-mineral groups(PMG)'!$B$45,IF(LQF!D5='def. pseudo-mineral groups(PMG)'!$A$46,'def. pseudo-mineral groups(PMG)'!$B$46,IF(LQF!D5='def. pseudo-mineral groups(PMG)'!$A$47,'def. pseudo-mineral groups(PMG)'!$B$47,IF(LQF!D5='def. pseudo-mineral groups(PMG)'!$A$48,'def. pseudo-mineral groups(PMG)'!$B$48,IF(LQF!D5='def. pseudo-mineral groups(PMG)'!$A$49,'def. pseudo-mineral groups(PMG)'!$B$49,IF(LQF!D5='def. pseudo-mineral groups(PMG)'!$A$50,'def. pseudo-mineral groups(PMG)'!$B$50,IF(LQF!D5='def. pseudo-mineral groups(PMG)'!$A$51,'def. pseudo-mineral groups(PMG)'!$B$51,IF(LQF!D5='def. pseudo-mineral groups(PMG)'!$A$52,'def. pseudo-mineral groups(PMG)'!$B$52,IF(LQF!D5='def. pseudo-mineral groups(PMG)'!$A$53,'def. pseudo-mineral groups(PMG)'!$B$53,IF(LQF!D5='def. pseudo-mineral groups(PMG)'!$A$54,'def. pseudo-mineral groups(PMG)'!$B$54,IF(LQF!D5='def. pseudo-mineral groups(PMG)'!$A$55,'def. pseudo-mineral groups(PMG)'!$B$55,IF(LQF!D5='def. pseudo-mineral groups(PMG)'!$A$56,'def. pseudo-mineral groups(PMG)'!$B$56,IF(LQF!D5='def. pseudo-mineral groups(PMG)'!$A$57,'def. pseudo-mineral groups(PMG)'!$B$57,IF(LQF!D5='def. pseudo-mineral groups(PMG)'!$A$58,'def. pseudo-mineral groups(PMG)'!$B$58,IF(LQF!D5='def. pseudo-mineral groups(PMG)'!$A$59,'def. pseudo-mineral groups(PMG)'!$B$59,IF(LQF!D5='def. pseudo-mineral groups(PMG)'!$A$60,'def. pseudo-mineral groups(PMG)'!$B$60,IF(LQF!D5='def. pseudo-mineral groups(PMG)'!$A$61,'def. pseudo-mineral groups(PMG)'!$B$61,IF(LQF!D5='def. pseudo-mineral groups(PMG)'!$A$62,'def. pseudo-mineral groups(PMG)'!$B$62,IF(LQF!D5='def. pseudo-mineral groups(PMG)'!$A$63,'def. pseudo-mineral groups(PMG)'!$B$63,IF(LQF!D5='def. pseudo-mineral groups(PMG)'!$A$64,'def. pseudo-mineral groups(PMG)'!$B$64)))))))))))))))))))))))))))))))))))))))))))))))))))))))))))))))))</f>
        <v>Fe(III) silicate</v>
      </c>
      <c r="E5" s="1">
        <v>0.52700000000000002</v>
      </c>
      <c r="F5" s="7" t="str">
        <f>IF(LQF!F5='def. pseudo-mineral groups(PMG)'!$A$1,'def. pseudo-mineral groups(PMG)'!$B$1,IF(LQF!F5='def. pseudo-mineral groups(PMG)'!$A$2,'def. pseudo-mineral groups(PMG)'!$B$2,IF(LQF!F5='def. pseudo-mineral groups(PMG)'!$A$3,'def. pseudo-mineral groups(PMG)'!$B$3,IF(LQF!F5='def. pseudo-mineral groups(PMG)'!$A$4,'def. pseudo-mineral groups(PMG)'!$B$4,IF(LQF!F5='def. pseudo-mineral groups(PMG)'!$A$5,'def. pseudo-mineral groups(PMG)'!$B$5,IF(LQF!F5='def. pseudo-mineral groups(PMG)'!$A$6,'def. pseudo-mineral groups(PMG)'!$B$6,IF(LQF!F5='def. pseudo-mineral groups(PMG)'!$A$7,'def. pseudo-mineral groups(PMG)'!$B$7,IF(LQF!F5='def. pseudo-mineral groups(PMG)'!$A$8,'def. pseudo-mineral groups(PMG)'!$B$8,IF(LQF!F5='def. pseudo-mineral groups(PMG)'!$A$9,'def. pseudo-mineral groups(PMG)'!$B$9,IF(LQF!F5='def. pseudo-mineral groups(PMG)'!$A$10,'def. pseudo-mineral groups(PMG)'!$B$10,IF(LQF!F5='def. pseudo-mineral groups(PMG)'!$A$11,'def. pseudo-mineral groups(PMG)'!$B$11,IF(LQF!F5='def. pseudo-mineral groups(PMG)'!$A$12,'def. pseudo-mineral groups(PMG)'!$B$12,IF(LQF!F5='def. pseudo-mineral groups(PMG)'!$A$13,'def. pseudo-mineral groups(PMG)'!$B$13,IF(LQF!F5='def. pseudo-mineral groups(PMG)'!$A$14,'def. pseudo-mineral groups(PMG)'!$B$14,IF(LQF!F5='def. pseudo-mineral groups(PMG)'!$A$15,'def. pseudo-mineral groups(PMG)'!$B$15,IF(LQF!F5='def. pseudo-mineral groups(PMG)'!$A$16,'def. pseudo-mineral groups(PMG)'!$B$16,IF(LQF!F5='def. pseudo-mineral groups(PMG)'!$A$17,'def. pseudo-mineral groups(PMG)'!$B$17,IF(LQF!F5='def. pseudo-mineral groups(PMG)'!$A$18,'def. pseudo-mineral groups(PMG)'!$B$18,IF(LQF!F5='def. pseudo-mineral groups(PMG)'!$A$19,'def. pseudo-mineral groups(PMG)'!$B$19,IF(LQF!F5='def. pseudo-mineral groups(PMG)'!$A$20,'def. pseudo-mineral groups(PMG)'!$B$20,IF(LQF!F5='def. pseudo-mineral groups(PMG)'!$A$21,'def. pseudo-mineral groups(PMG)'!$B$21,IF(LQF!F5='def. pseudo-mineral groups(PMG)'!$A$22,'def. pseudo-mineral groups(PMG)'!$B$22,IF(LQF!F5='def. pseudo-mineral groups(PMG)'!$A$23,'def. pseudo-mineral groups(PMG)'!$B$23,IF(LQF!F5='def. pseudo-mineral groups(PMG)'!$A$24,'def. pseudo-mineral groups(PMG)'!$B$24,IF(LQF!F5='def. pseudo-mineral groups(PMG)'!$A$25,'def. pseudo-mineral groups(PMG)'!$B$25,IF(LQF!F5='def. pseudo-mineral groups(PMG)'!$A$26,'def. pseudo-mineral groups(PMG)'!$B$26,IF(LQF!F5='def. pseudo-mineral groups(PMG)'!$A$27,'def. pseudo-mineral groups(PMG)'!$B$27,IF(LQF!F5='def. pseudo-mineral groups(PMG)'!$A$28,'def. pseudo-mineral groups(PMG)'!$B$28,IF(LQF!F5='def. pseudo-mineral groups(PMG)'!$A$29,'def. pseudo-mineral groups(PMG)'!$B$29,IF(LQF!F5='def. pseudo-mineral groups(PMG)'!$A$30,'def. pseudo-mineral groups(PMG)'!$B$30,IF(LQF!F5='def. pseudo-mineral groups(PMG)'!$A$31,'def. pseudo-mineral groups(PMG)'!$B$31,IF(LQF!F5='def. pseudo-mineral groups(PMG)'!$A$32,'def. pseudo-mineral groups(PMG)'!$B$32,IF(LQF!F5='def. pseudo-mineral groups(PMG)'!$A$33,'def. pseudo-mineral groups(PMG)'!$B$33,IF(LQF!F5='def. pseudo-mineral groups(PMG)'!$A$34,'def. pseudo-mineral groups(PMG)'!$B$34,IF(LQF!F5='def. pseudo-mineral groups(PMG)'!$A$35,'def. pseudo-mineral groups(PMG)'!$B$35,IF(LQF!F5='def. pseudo-mineral groups(PMG)'!$A$36,'def. pseudo-mineral groups(PMG)'!$B$36,IF(LQF!F5='def. pseudo-mineral groups(PMG)'!$A$37,'def. pseudo-mineral groups(PMG)'!$B$37,IF(LQF!F5='def. pseudo-mineral groups(PMG)'!$A$38,'def. pseudo-mineral groups(PMG)'!$B$38,IF(LQF!F5='def. pseudo-mineral groups(PMG)'!$A$39,'def. pseudo-mineral groups(PMG)'!$B$39,IF(LQF!F5='def. pseudo-mineral groups(PMG)'!$A$40,'def. pseudo-mineral groups(PMG)'!$B$40,IF(LQF!F5='def. pseudo-mineral groups(PMG)'!$A$41,'def. pseudo-mineral groups(PMG)'!$B$41,IF(LQF!F5='def. pseudo-mineral groups(PMG)'!$A$41,'def. pseudo-mineral groups(PMG)'!$B$41,IF(LQF!F5='def. pseudo-mineral groups(PMG)'!$A$42,'def. pseudo-mineral groups(PMG)'!$B$42,IF(LQF!F5='def. pseudo-mineral groups(PMG)'!$A$43,'def. pseudo-mineral groups(PMG)'!$B$43,IF(LQF!F5='def. pseudo-mineral groups(PMG)'!$A$44,'def. pseudo-mineral groups(PMG)'!$B$44,IF(LQF!F5='def. pseudo-mineral groups(PMG)'!$A$45,'def. pseudo-mineral groups(PMG)'!$B$45,IF(LQF!F5='def. pseudo-mineral groups(PMG)'!$A$46,'def. pseudo-mineral groups(PMG)'!$B$46,IF(LQF!F5='def. pseudo-mineral groups(PMG)'!$A$47,'def. pseudo-mineral groups(PMG)'!$B$47,IF(LQF!F5='def. pseudo-mineral groups(PMG)'!$A$48,'def. pseudo-mineral groups(PMG)'!$B$48,IF(LQF!F5='def. pseudo-mineral groups(PMG)'!$A$49,'def. pseudo-mineral groups(PMG)'!$B$49,IF(LQF!F5='def. pseudo-mineral groups(PMG)'!$A$50,'def. pseudo-mineral groups(PMG)'!$B$50,IF(LQF!F5='def. pseudo-mineral groups(PMG)'!$A$51,'def. pseudo-mineral groups(PMG)'!$B$51,IF(LQF!F5='def. pseudo-mineral groups(PMG)'!$A$52,'def. pseudo-mineral groups(PMG)'!$B$52,IF(LQF!F5='def. pseudo-mineral groups(PMG)'!$A$53,'def. pseudo-mineral groups(PMG)'!$B$53,IF(LQF!F5='def. pseudo-mineral groups(PMG)'!$A$54,'def. pseudo-mineral groups(PMG)'!$B$54,IF(LQF!F5='def. pseudo-mineral groups(PMG)'!$A$55,'def. pseudo-mineral groups(PMG)'!$B$55,IF(LQF!F5='def. pseudo-mineral groups(PMG)'!$A$56,'def. pseudo-mineral groups(PMG)'!$B$56,IF(LQF!F5='def. pseudo-mineral groups(PMG)'!$A$57,'def. pseudo-mineral groups(PMG)'!$B$57,IF(LQF!F5='def. pseudo-mineral groups(PMG)'!$A$58,'def. pseudo-mineral groups(PMG)'!$B$58,IF(LQF!F5='def. pseudo-mineral groups(PMG)'!$A$59,'def. pseudo-mineral groups(PMG)'!$B$59,IF(LQF!F5='def. pseudo-mineral groups(PMG)'!$A$60,'def. pseudo-mineral groups(PMG)'!$B$60,IF(LQF!F5='def. pseudo-mineral groups(PMG)'!$A$61,'def. pseudo-mineral groups(PMG)'!$B$61,IF(LQF!F5='def. pseudo-mineral groups(PMG)'!$A$62,'def. pseudo-mineral groups(PMG)'!$B$62,IF(LQF!F5='def. pseudo-mineral groups(PMG)'!$A$63,'def. pseudo-mineral groups(PMG)'!$B$63,IF(LQF!F5='def. pseudo-mineral groups(PMG)'!$A$64,'def. pseudo-mineral groups(PMG)'!$B$64)))))))))))))))))))))))))))))))))))))))))))))))))))))))))))))))))</f>
        <v>unknown</v>
      </c>
      <c r="G5" s="1">
        <v>0.17199999999999999</v>
      </c>
      <c r="H5" s="7" t="str">
        <f>IF(LQF!H5='def. pseudo-mineral groups(PMG)'!$A$1,'def. pseudo-mineral groups(PMG)'!$B$1,IF(LQF!H5='def. pseudo-mineral groups(PMG)'!$A$2,'def. pseudo-mineral groups(PMG)'!$B$2,IF(LQF!H5='def. pseudo-mineral groups(PMG)'!$A$3,'def. pseudo-mineral groups(PMG)'!$B$3,IF(LQF!H5='def. pseudo-mineral groups(PMG)'!$A$4,'def. pseudo-mineral groups(PMG)'!$B$4,IF(LQF!H5='def. pseudo-mineral groups(PMG)'!$A$5,'def. pseudo-mineral groups(PMG)'!$B$5,IF(LQF!H5='def. pseudo-mineral groups(PMG)'!$A$6,'def. pseudo-mineral groups(PMG)'!$B$6,IF(LQF!H5='def. pseudo-mineral groups(PMG)'!$A$7,'def. pseudo-mineral groups(PMG)'!$B$7,IF(LQF!H5='def. pseudo-mineral groups(PMG)'!$A$8,'def. pseudo-mineral groups(PMG)'!$B$8,IF(LQF!H5='def. pseudo-mineral groups(PMG)'!$A$9,'def. pseudo-mineral groups(PMG)'!$B$9,IF(LQF!H5='def. pseudo-mineral groups(PMG)'!$A$10,'def. pseudo-mineral groups(PMG)'!$B$10,IF(LQF!H5='def. pseudo-mineral groups(PMG)'!$A$11,'def. pseudo-mineral groups(PMG)'!$B$11,IF(LQF!H5='def. pseudo-mineral groups(PMG)'!$A$12,'def. pseudo-mineral groups(PMG)'!$B$12,IF(LQF!H5='def. pseudo-mineral groups(PMG)'!$A$13,'def. pseudo-mineral groups(PMG)'!$B$13,IF(LQF!H5='def. pseudo-mineral groups(PMG)'!$A$14,'def. pseudo-mineral groups(PMG)'!$B$14,IF(LQF!H5='def. pseudo-mineral groups(PMG)'!$A$15,'def. pseudo-mineral groups(PMG)'!$B$15,IF(LQF!H5='def. pseudo-mineral groups(PMG)'!$A$16,'def. pseudo-mineral groups(PMG)'!$B$16,IF(LQF!H5='def. pseudo-mineral groups(PMG)'!$A$17,'def. pseudo-mineral groups(PMG)'!$B$17,IF(LQF!H5='def. pseudo-mineral groups(PMG)'!$A$18,'def. pseudo-mineral groups(PMG)'!$B$18,IF(LQF!H5='def. pseudo-mineral groups(PMG)'!$A$19,'def. pseudo-mineral groups(PMG)'!$B$19,IF(LQF!H5='def. pseudo-mineral groups(PMG)'!$A$20,'def. pseudo-mineral groups(PMG)'!$B$20,IF(LQF!H5='def. pseudo-mineral groups(PMG)'!$A$21,'def. pseudo-mineral groups(PMG)'!$B$21,IF(LQF!H5='def. pseudo-mineral groups(PMG)'!$A$22,'def. pseudo-mineral groups(PMG)'!$B$22,IF(LQF!H5='def. pseudo-mineral groups(PMG)'!$A$23,'def. pseudo-mineral groups(PMG)'!$B$23,IF(LQF!H5='def. pseudo-mineral groups(PMG)'!$A$24,'def. pseudo-mineral groups(PMG)'!$B$24,IF(LQF!H5='def. pseudo-mineral groups(PMG)'!$A$25,'def. pseudo-mineral groups(PMG)'!$B$25,IF(LQF!H5='def. pseudo-mineral groups(PMG)'!$A$26,'def. pseudo-mineral groups(PMG)'!$B$26,IF(LQF!H5='def. pseudo-mineral groups(PMG)'!$A$27,'def. pseudo-mineral groups(PMG)'!$B$27,IF(LQF!H5='def. pseudo-mineral groups(PMG)'!$A$28,'def. pseudo-mineral groups(PMG)'!$B$28,IF(LQF!H5='def. pseudo-mineral groups(PMG)'!$A$29,'def. pseudo-mineral groups(PMG)'!$B$29,IF(LQF!H5='def. pseudo-mineral groups(PMG)'!$A$30,'def. pseudo-mineral groups(PMG)'!$B$30,IF(LQF!H5='def. pseudo-mineral groups(PMG)'!$A$31,'def. pseudo-mineral groups(PMG)'!$B$31,IF(LQF!H5='def. pseudo-mineral groups(PMG)'!$A$32,'def. pseudo-mineral groups(PMG)'!$B$32,IF(LQF!H5='def. pseudo-mineral groups(PMG)'!$A$33,'def. pseudo-mineral groups(PMG)'!$B$33,IF(LQF!H5='def. pseudo-mineral groups(PMG)'!$A$34,'def. pseudo-mineral groups(PMG)'!$B$34,IF(LQF!H5='def. pseudo-mineral groups(PMG)'!$A$35,'def. pseudo-mineral groups(PMG)'!$B$35,IF(LQF!H5='def. pseudo-mineral groups(PMG)'!$A$36,'def. pseudo-mineral groups(PMG)'!$B$36,IF(LQF!H5='def. pseudo-mineral groups(PMG)'!$A$37,'def. pseudo-mineral groups(PMG)'!$B$37,IF(LQF!H5='def. pseudo-mineral groups(PMG)'!$A$38,'def. pseudo-mineral groups(PMG)'!$B$38,IF(LQF!H5='def. pseudo-mineral groups(PMG)'!$A$39,'def. pseudo-mineral groups(PMG)'!$B$39,IF(LQF!H5='def. pseudo-mineral groups(PMG)'!$A$40,'def. pseudo-mineral groups(PMG)'!$B$40,IF(LQF!H5='def. pseudo-mineral groups(PMG)'!$A$41,'def. pseudo-mineral groups(PMG)'!$B$41,IF(LQF!H5='def. pseudo-mineral groups(PMG)'!$A$41,'def. pseudo-mineral groups(PMG)'!$B$41,IF(LQF!H5='def. pseudo-mineral groups(PMG)'!$A$42,'def. pseudo-mineral groups(PMG)'!$B$42,IF(LQF!H5='def. pseudo-mineral groups(PMG)'!$A$43,'def. pseudo-mineral groups(PMG)'!$B$43,IF(LQF!H5='def. pseudo-mineral groups(PMG)'!$A$44,'def. pseudo-mineral groups(PMG)'!$B$44,IF(LQF!H5='def. pseudo-mineral groups(PMG)'!$A$45,'def. pseudo-mineral groups(PMG)'!$B$45,IF(LQF!H5='def. pseudo-mineral groups(PMG)'!$A$46,'def. pseudo-mineral groups(PMG)'!$B$46,IF(LQF!H5='def. pseudo-mineral groups(PMG)'!$A$47,'def. pseudo-mineral groups(PMG)'!$B$47,IF(LQF!H5='def. pseudo-mineral groups(PMG)'!$A$48,'def. pseudo-mineral groups(PMG)'!$B$48,IF(LQF!H5='def. pseudo-mineral groups(PMG)'!$A$49,'def. pseudo-mineral groups(PMG)'!$B$49,IF(LQF!H5='def. pseudo-mineral groups(PMG)'!$A$50,'def. pseudo-mineral groups(PMG)'!$B$50,IF(LQF!H5='def. pseudo-mineral groups(PMG)'!$A$51,'def. pseudo-mineral groups(PMG)'!$B$51,IF(LQF!H5='def. pseudo-mineral groups(PMG)'!$A$52,'def. pseudo-mineral groups(PMG)'!$B$52,IF(LQF!H5='def. pseudo-mineral groups(PMG)'!$A$53,'def. pseudo-mineral groups(PMG)'!$B$53,IF(LQF!H5='def. pseudo-mineral groups(PMG)'!$A$54,'def. pseudo-mineral groups(PMG)'!$B$54,IF(LQF!H5='def. pseudo-mineral groups(PMG)'!$A$55,'def. pseudo-mineral groups(PMG)'!$B$55,IF(LQF!H5='def. pseudo-mineral groups(PMG)'!$A$56,'def. pseudo-mineral groups(PMG)'!$B$56,IF(LQF!H5='def. pseudo-mineral groups(PMG)'!$A$57,'def. pseudo-mineral groups(PMG)'!$B$57,IF(LQF!H5='def. pseudo-mineral groups(PMG)'!$A$58,'def. pseudo-mineral groups(PMG)'!$B$58,IF(LQF!H5='def. pseudo-mineral groups(PMG)'!$A$59,'def. pseudo-mineral groups(PMG)'!$B$59,IF(LQF!H5='def. pseudo-mineral groups(PMG)'!$A$60,'def. pseudo-mineral groups(PMG)'!$B$60,IF(LQF!H5='def. pseudo-mineral groups(PMG)'!$A$61,'def. pseudo-mineral groups(PMG)'!$B$61,IF(LQF!H5='def. pseudo-mineral groups(PMG)'!$A$62,'def. pseudo-mineral groups(PMG)'!$B$62,IF(LQF!H5='def. pseudo-mineral groups(PMG)'!$A$63,'def. pseudo-mineral groups(PMG)'!$B$63,IF(LQF!H5='def. pseudo-mineral groups(PMG)'!$A$64,'def. pseudo-mineral groups(PMG)'!$B$64)))))))))))))))))))))))))))))))))))))))))))))))))))))))))))))))))</f>
        <v>Fe(III) oxy+org</v>
      </c>
      <c r="I5" s="1">
        <f t="shared" si="0"/>
        <v>0.9910000000000001</v>
      </c>
      <c r="J5" s="6">
        <v>7.3899999999999994E-5</v>
      </c>
      <c r="K5" s="1" t="e">
        <v>#N/A</v>
      </c>
      <c r="L5" s="1">
        <v>96.718164347769843</v>
      </c>
      <c r="M5" s="21">
        <v>42947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5">
      <c r="A6" s="1" t="s">
        <v>154</v>
      </c>
      <c r="B6" s="1"/>
      <c r="C6" s="1">
        <v>0.69099999999999995</v>
      </c>
      <c r="D6" s="7" t="str">
        <f>IF(LQF!D6='def. pseudo-mineral groups(PMG)'!$A$1,'def. pseudo-mineral groups(PMG)'!$B$1,IF(LQF!D6='def. pseudo-mineral groups(PMG)'!$A$2,'def. pseudo-mineral groups(PMG)'!$B$2,IF(LQF!D6='def. pseudo-mineral groups(PMG)'!$A$3,'def. pseudo-mineral groups(PMG)'!$B$3,IF(LQF!D6='def. pseudo-mineral groups(PMG)'!$A$4,'def. pseudo-mineral groups(PMG)'!$B$4,IF(LQF!D6='def. pseudo-mineral groups(PMG)'!$A$5,'def. pseudo-mineral groups(PMG)'!$B$5,IF(LQF!D6='def. pseudo-mineral groups(PMG)'!$A$6,'def. pseudo-mineral groups(PMG)'!$B$6,IF(LQF!D6='def. pseudo-mineral groups(PMG)'!$A$7,'def. pseudo-mineral groups(PMG)'!$B$7,IF(LQF!D6='def. pseudo-mineral groups(PMG)'!$A$8,'def. pseudo-mineral groups(PMG)'!$B$8,IF(LQF!D6='def. pseudo-mineral groups(PMG)'!$A$9,'def. pseudo-mineral groups(PMG)'!$B$9,IF(LQF!D6='def. pseudo-mineral groups(PMG)'!$A$10,'def. pseudo-mineral groups(PMG)'!$B$10,IF(LQF!D6='def. pseudo-mineral groups(PMG)'!$A$11,'def. pseudo-mineral groups(PMG)'!$B$11,IF(LQF!D6='def. pseudo-mineral groups(PMG)'!$A$12,'def. pseudo-mineral groups(PMG)'!$B$12,IF(LQF!D6='def. pseudo-mineral groups(PMG)'!$A$13,'def. pseudo-mineral groups(PMG)'!$B$13,IF(LQF!D6='def. pseudo-mineral groups(PMG)'!$A$14,'def. pseudo-mineral groups(PMG)'!$B$14,IF(LQF!D6='def. pseudo-mineral groups(PMG)'!$A$15,'def. pseudo-mineral groups(PMG)'!$B$15,IF(LQF!D6='def. pseudo-mineral groups(PMG)'!$A$16,'def. pseudo-mineral groups(PMG)'!$B$16,IF(LQF!D6='def. pseudo-mineral groups(PMG)'!$A$17,'def. pseudo-mineral groups(PMG)'!$B$17,IF(LQF!D6='def. pseudo-mineral groups(PMG)'!$A$18,'def. pseudo-mineral groups(PMG)'!$B$18,IF(LQF!D6='def. pseudo-mineral groups(PMG)'!$A$19,'def. pseudo-mineral groups(PMG)'!$B$19,IF(LQF!D6='def. pseudo-mineral groups(PMG)'!$A$20,'def. pseudo-mineral groups(PMG)'!$B$20,IF(LQF!D6='def. pseudo-mineral groups(PMG)'!$A$21,'def. pseudo-mineral groups(PMG)'!$B$21,IF(LQF!D6='def. pseudo-mineral groups(PMG)'!$A$22,'def. pseudo-mineral groups(PMG)'!$B$22,IF(LQF!D6='def. pseudo-mineral groups(PMG)'!$A$23,'def. pseudo-mineral groups(PMG)'!$B$23,IF(LQF!D6='def. pseudo-mineral groups(PMG)'!$A$24,'def. pseudo-mineral groups(PMG)'!$B$24,IF(LQF!D6='def. pseudo-mineral groups(PMG)'!$A$25,'def. pseudo-mineral groups(PMG)'!$B$25,IF(LQF!D6='def. pseudo-mineral groups(PMG)'!$A$26,'def. pseudo-mineral groups(PMG)'!$B$26,IF(LQF!D6='def. pseudo-mineral groups(PMG)'!$A$27,'def. pseudo-mineral groups(PMG)'!$B$27,IF(LQF!D6='def. pseudo-mineral groups(PMG)'!$A$28,'def. pseudo-mineral groups(PMG)'!$B$28,IF(LQF!D6='def. pseudo-mineral groups(PMG)'!$A$29,'def. pseudo-mineral groups(PMG)'!$B$29,IF(LQF!D6='def. pseudo-mineral groups(PMG)'!$A$30,'def. pseudo-mineral groups(PMG)'!$B$30,IF(LQF!D6='def. pseudo-mineral groups(PMG)'!$A$31,'def. pseudo-mineral groups(PMG)'!$B$31,IF(LQF!D6='def. pseudo-mineral groups(PMG)'!$A$32,'def. pseudo-mineral groups(PMG)'!$B$32,IF(LQF!D6='def. pseudo-mineral groups(PMG)'!$A$33,'def. pseudo-mineral groups(PMG)'!$B$33,IF(LQF!D6='def. pseudo-mineral groups(PMG)'!$A$34,'def. pseudo-mineral groups(PMG)'!$B$34,IF(LQF!D6='def. pseudo-mineral groups(PMG)'!$A$35,'def. pseudo-mineral groups(PMG)'!$B$35,IF(LQF!D6='def. pseudo-mineral groups(PMG)'!$A$36,'def. pseudo-mineral groups(PMG)'!$B$36,IF(LQF!D6='def. pseudo-mineral groups(PMG)'!$A$37,'def. pseudo-mineral groups(PMG)'!$B$37,IF(LQF!D6='def. pseudo-mineral groups(PMG)'!$A$38,'def. pseudo-mineral groups(PMG)'!$B$38,IF(LQF!D6='def. pseudo-mineral groups(PMG)'!$A$39,'def. pseudo-mineral groups(PMG)'!$B$39,IF(LQF!D6='def. pseudo-mineral groups(PMG)'!$A$40,'def. pseudo-mineral groups(PMG)'!$B$40,IF(LQF!D6='def. pseudo-mineral groups(PMG)'!$A$41,'def. pseudo-mineral groups(PMG)'!$B$41,IF(LQF!D6='def. pseudo-mineral groups(PMG)'!$A$41,'def. pseudo-mineral groups(PMG)'!$B$41,IF(LQF!D6='def. pseudo-mineral groups(PMG)'!$A$42,'def. pseudo-mineral groups(PMG)'!$B$42,IF(LQF!D6='def. pseudo-mineral groups(PMG)'!$A$43,'def. pseudo-mineral groups(PMG)'!$B$43,IF(LQF!D6='def. pseudo-mineral groups(PMG)'!$A$44,'def. pseudo-mineral groups(PMG)'!$B$44,IF(LQF!D6='def. pseudo-mineral groups(PMG)'!$A$45,'def. pseudo-mineral groups(PMG)'!$B$45,IF(LQF!D6='def. pseudo-mineral groups(PMG)'!$A$46,'def. pseudo-mineral groups(PMG)'!$B$46,IF(LQF!D6='def. pseudo-mineral groups(PMG)'!$A$47,'def. pseudo-mineral groups(PMG)'!$B$47,IF(LQF!D6='def. pseudo-mineral groups(PMG)'!$A$48,'def. pseudo-mineral groups(PMG)'!$B$48,IF(LQF!D6='def. pseudo-mineral groups(PMG)'!$A$49,'def. pseudo-mineral groups(PMG)'!$B$49,IF(LQF!D6='def. pseudo-mineral groups(PMG)'!$A$50,'def. pseudo-mineral groups(PMG)'!$B$50,IF(LQF!D6='def. pseudo-mineral groups(PMG)'!$A$51,'def. pseudo-mineral groups(PMG)'!$B$51,IF(LQF!D6='def. pseudo-mineral groups(PMG)'!$A$52,'def. pseudo-mineral groups(PMG)'!$B$52,IF(LQF!D6='def. pseudo-mineral groups(PMG)'!$A$53,'def. pseudo-mineral groups(PMG)'!$B$53,IF(LQF!D6='def. pseudo-mineral groups(PMG)'!$A$54,'def. pseudo-mineral groups(PMG)'!$B$54,IF(LQF!D6='def. pseudo-mineral groups(PMG)'!$A$55,'def. pseudo-mineral groups(PMG)'!$B$55,IF(LQF!D6='def. pseudo-mineral groups(PMG)'!$A$56,'def. pseudo-mineral groups(PMG)'!$B$56,IF(LQF!D6='def. pseudo-mineral groups(PMG)'!$A$57,'def. pseudo-mineral groups(PMG)'!$B$57,IF(LQF!D6='def. pseudo-mineral groups(PMG)'!$A$58,'def. pseudo-mineral groups(PMG)'!$B$58,IF(LQF!D6='def. pseudo-mineral groups(PMG)'!$A$59,'def. pseudo-mineral groups(PMG)'!$B$59,IF(LQF!D6='def. pseudo-mineral groups(PMG)'!$A$60,'def. pseudo-mineral groups(PMG)'!$B$60,IF(LQF!D6='def. pseudo-mineral groups(PMG)'!$A$61,'def. pseudo-mineral groups(PMG)'!$B$61,IF(LQF!D6='def. pseudo-mineral groups(PMG)'!$A$62,'def. pseudo-mineral groups(PMG)'!$B$62,IF(LQF!D6='def. pseudo-mineral groups(PMG)'!$A$63,'def. pseudo-mineral groups(PMG)'!$B$63,IF(LQF!D6='def. pseudo-mineral groups(PMG)'!$A$64,'def. pseudo-mineral groups(PMG)'!$B$64)))))))))))))))))))))))))))))))))))))))))))))))))))))))))))))))))</f>
        <v>Fe(II) silicate</v>
      </c>
      <c r="E6" s="1">
        <v>0.13100000000000001</v>
      </c>
      <c r="F6" s="7" t="str">
        <f>IF(LQF!F6='def. pseudo-mineral groups(PMG)'!$A$1,'def. pseudo-mineral groups(PMG)'!$B$1,IF(LQF!F6='def. pseudo-mineral groups(PMG)'!$A$2,'def. pseudo-mineral groups(PMG)'!$B$2,IF(LQF!F6='def. pseudo-mineral groups(PMG)'!$A$3,'def. pseudo-mineral groups(PMG)'!$B$3,IF(LQF!F6='def. pseudo-mineral groups(PMG)'!$A$4,'def. pseudo-mineral groups(PMG)'!$B$4,IF(LQF!F6='def. pseudo-mineral groups(PMG)'!$A$5,'def. pseudo-mineral groups(PMG)'!$B$5,IF(LQF!F6='def. pseudo-mineral groups(PMG)'!$A$6,'def. pseudo-mineral groups(PMG)'!$B$6,IF(LQF!F6='def. pseudo-mineral groups(PMG)'!$A$7,'def. pseudo-mineral groups(PMG)'!$B$7,IF(LQF!F6='def. pseudo-mineral groups(PMG)'!$A$8,'def. pseudo-mineral groups(PMG)'!$B$8,IF(LQF!F6='def. pseudo-mineral groups(PMG)'!$A$9,'def. pseudo-mineral groups(PMG)'!$B$9,IF(LQF!F6='def. pseudo-mineral groups(PMG)'!$A$10,'def. pseudo-mineral groups(PMG)'!$B$10,IF(LQF!F6='def. pseudo-mineral groups(PMG)'!$A$11,'def. pseudo-mineral groups(PMG)'!$B$11,IF(LQF!F6='def. pseudo-mineral groups(PMG)'!$A$12,'def. pseudo-mineral groups(PMG)'!$B$12,IF(LQF!F6='def. pseudo-mineral groups(PMG)'!$A$13,'def. pseudo-mineral groups(PMG)'!$B$13,IF(LQF!F6='def. pseudo-mineral groups(PMG)'!$A$14,'def. pseudo-mineral groups(PMG)'!$B$14,IF(LQF!F6='def. pseudo-mineral groups(PMG)'!$A$15,'def. pseudo-mineral groups(PMG)'!$B$15,IF(LQF!F6='def. pseudo-mineral groups(PMG)'!$A$16,'def. pseudo-mineral groups(PMG)'!$B$16,IF(LQF!F6='def. pseudo-mineral groups(PMG)'!$A$17,'def. pseudo-mineral groups(PMG)'!$B$17,IF(LQF!F6='def. pseudo-mineral groups(PMG)'!$A$18,'def. pseudo-mineral groups(PMG)'!$B$18,IF(LQF!F6='def. pseudo-mineral groups(PMG)'!$A$19,'def. pseudo-mineral groups(PMG)'!$B$19,IF(LQF!F6='def. pseudo-mineral groups(PMG)'!$A$20,'def. pseudo-mineral groups(PMG)'!$B$20,IF(LQF!F6='def. pseudo-mineral groups(PMG)'!$A$21,'def. pseudo-mineral groups(PMG)'!$B$21,IF(LQF!F6='def. pseudo-mineral groups(PMG)'!$A$22,'def. pseudo-mineral groups(PMG)'!$B$22,IF(LQF!F6='def. pseudo-mineral groups(PMG)'!$A$23,'def. pseudo-mineral groups(PMG)'!$B$23,IF(LQF!F6='def. pseudo-mineral groups(PMG)'!$A$24,'def. pseudo-mineral groups(PMG)'!$B$24,IF(LQF!F6='def. pseudo-mineral groups(PMG)'!$A$25,'def. pseudo-mineral groups(PMG)'!$B$25,IF(LQF!F6='def. pseudo-mineral groups(PMG)'!$A$26,'def. pseudo-mineral groups(PMG)'!$B$26,IF(LQF!F6='def. pseudo-mineral groups(PMG)'!$A$27,'def. pseudo-mineral groups(PMG)'!$B$27,IF(LQF!F6='def. pseudo-mineral groups(PMG)'!$A$28,'def. pseudo-mineral groups(PMG)'!$B$28,IF(LQF!F6='def. pseudo-mineral groups(PMG)'!$A$29,'def. pseudo-mineral groups(PMG)'!$B$29,IF(LQF!F6='def. pseudo-mineral groups(PMG)'!$A$30,'def. pseudo-mineral groups(PMG)'!$B$30,IF(LQF!F6='def. pseudo-mineral groups(PMG)'!$A$31,'def. pseudo-mineral groups(PMG)'!$B$31,IF(LQF!F6='def. pseudo-mineral groups(PMG)'!$A$32,'def. pseudo-mineral groups(PMG)'!$B$32,IF(LQF!F6='def. pseudo-mineral groups(PMG)'!$A$33,'def. pseudo-mineral groups(PMG)'!$B$33,IF(LQF!F6='def. pseudo-mineral groups(PMG)'!$A$34,'def. pseudo-mineral groups(PMG)'!$B$34,IF(LQF!F6='def. pseudo-mineral groups(PMG)'!$A$35,'def. pseudo-mineral groups(PMG)'!$B$35,IF(LQF!F6='def. pseudo-mineral groups(PMG)'!$A$36,'def. pseudo-mineral groups(PMG)'!$B$36,IF(LQF!F6='def. pseudo-mineral groups(PMG)'!$A$37,'def. pseudo-mineral groups(PMG)'!$B$37,IF(LQF!F6='def. pseudo-mineral groups(PMG)'!$A$38,'def. pseudo-mineral groups(PMG)'!$B$38,IF(LQF!F6='def. pseudo-mineral groups(PMG)'!$A$39,'def. pseudo-mineral groups(PMG)'!$B$39,IF(LQF!F6='def. pseudo-mineral groups(PMG)'!$A$40,'def. pseudo-mineral groups(PMG)'!$B$40,IF(LQF!F6='def. pseudo-mineral groups(PMG)'!$A$41,'def. pseudo-mineral groups(PMG)'!$B$41,IF(LQF!F6='def. pseudo-mineral groups(PMG)'!$A$41,'def. pseudo-mineral groups(PMG)'!$B$41,IF(LQF!F6='def. pseudo-mineral groups(PMG)'!$A$42,'def. pseudo-mineral groups(PMG)'!$B$42,IF(LQF!F6='def. pseudo-mineral groups(PMG)'!$A$43,'def. pseudo-mineral groups(PMG)'!$B$43,IF(LQF!F6='def. pseudo-mineral groups(PMG)'!$A$44,'def. pseudo-mineral groups(PMG)'!$B$44,IF(LQF!F6='def. pseudo-mineral groups(PMG)'!$A$45,'def. pseudo-mineral groups(PMG)'!$B$45,IF(LQF!F6='def. pseudo-mineral groups(PMG)'!$A$46,'def. pseudo-mineral groups(PMG)'!$B$46,IF(LQF!F6='def. pseudo-mineral groups(PMG)'!$A$47,'def. pseudo-mineral groups(PMG)'!$B$47,IF(LQF!F6='def. pseudo-mineral groups(PMG)'!$A$48,'def. pseudo-mineral groups(PMG)'!$B$48,IF(LQF!F6='def. pseudo-mineral groups(PMG)'!$A$49,'def. pseudo-mineral groups(PMG)'!$B$49,IF(LQF!F6='def. pseudo-mineral groups(PMG)'!$A$50,'def. pseudo-mineral groups(PMG)'!$B$50,IF(LQF!F6='def. pseudo-mineral groups(PMG)'!$A$51,'def. pseudo-mineral groups(PMG)'!$B$51,IF(LQF!F6='def. pseudo-mineral groups(PMG)'!$A$52,'def. pseudo-mineral groups(PMG)'!$B$52,IF(LQF!F6='def. pseudo-mineral groups(PMG)'!$A$53,'def. pseudo-mineral groups(PMG)'!$B$53,IF(LQF!F6='def. pseudo-mineral groups(PMG)'!$A$54,'def. pseudo-mineral groups(PMG)'!$B$54,IF(LQF!F6='def. pseudo-mineral groups(PMG)'!$A$55,'def. pseudo-mineral groups(PMG)'!$B$55,IF(LQF!F6='def. pseudo-mineral groups(PMG)'!$A$56,'def. pseudo-mineral groups(PMG)'!$B$56,IF(LQF!F6='def. pseudo-mineral groups(PMG)'!$A$57,'def. pseudo-mineral groups(PMG)'!$B$57,IF(LQF!F6='def. pseudo-mineral groups(PMG)'!$A$58,'def. pseudo-mineral groups(PMG)'!$B$58,IF(LQF!F6='def. pseudo-mineral groups(PMG)'!$A$59,'def. pseudo-mineral groups(PMG)'!$B$59,IF(LQF!F6='def. pseudo-mineral groups(PMG)'!$A$60,'def. pseudo-mineral groups(PMG)'!$B$60,IF(LQF!F6='def. pseudo-mineral groups(PMG)'!$A$61,'def. pseudo-mineral groups(PMG)'!$B$61,IF(LQF!F6='def. pseudo-mineral groups(PMG)'!$A$62,'def. pseudo-mineral groups(PMG)'!$B$62,IF(LQF!F6='def. pseudo-mineral groups(PMG)'!$A$63,'def. pseudo-mineral groups(PMG)'!$B$63,IF(LQF!F6='def. pseudo-mineral groups(PMG)'!$A$64,'def. pseudo-mineral groups(PMG)'!$B$64)))))))))))))))))))))))))))))))))))))))))))))))))))))))))))))))))</f>
        <v>Native</v>
      </c>
      <c r="G6" s="1">
        <v>0.151</v>
      </c>
      <c r="H6" s="7" t="str">
        <f>IF(LQF!H6='def. pseudo-mineral groups(PMG)'!$A$1,'def. pseudo-mineral groups(PMG)'!$B$1,IF(LQF!H6='def. pseudo-mineral groups(PMG)'!$A$2,'def. pseudo-mineral groups(PMG)'!$B$2,IF(LQF!H6='def. pseudo-mineral groups(PMG)'!$A$3,'def. pseudo-mineral groups(PMG)'!$B$3,IF(LQF!H6='def. pseudo-mineral groups(PMG)'!$A$4,'def. pseudo-mineral groups(PMG)'!$B$4,IF(LQF!H6='def. pseudo-mineral groups(PMG)'!$A$5,'def. pseudo-mineral groups(PMG)'!$B$5,IF(LQF!H6='def. pseudo-mineral groups(PMG)'!$A$6,'def. pseudo-mineral groups(PMG)'!$B$6,IF(LQF!H6='def. pseudo-mineral groups(PMG)'!$A$7,'def. pseudo-mineral groups(PMG)'!$B$7,IF(LQF!H6='def. pseudo-mineral groups(PMG)'!$A$8,'def. pseudo-mineral groups(PMG)'!$B$8,IF(LQF!H6='def. pseudo-mineral groups(PMG)'!$A$9,'def. pseudo-mineral groups(PMG)'!$B$9,IF(LQF!H6='def. pseudo-mineral groups(PMG)'!$A$10,'def. pseudo-mineral groups(PMG)'!$B$10,IF(LQF!H6='def. pseudo-mineral groups(PMG)'!$A$11,'def. pseudo-mineral groups(PMG)'!$B$11,IF(LQF!H6='def. pseudo-mineral groups(PMG)'!$A$12,'def. pseudo-mineral groups(PMG)'!$B$12,IF(LQF!H6='def. pseudo-mineral groups(PMG)'!$A$13,'def. pseudo-mineral groups(PMG)'!$B$13,IF(LQF!H6='def. pseudo-mineral groups(PMG)'!$A$14,'def. pseudo-mineral groups(PMG)'!$B$14,IF(LQF!H6='def. pseudo-mineral groups(PMG)'!$A$15,'def. pseudo-mineral groups(PMG)'!$B$15,IF(LQF!H6='def. pseudo-mineral groups(PMG)'!$A$16,'def. pseudo-mineral groups(PMG)'!$B$16,IF(LQF!H6='def. pseudo-mineral groups(PMG)'!$A$17,'def. pseudo-mineral groups(PMG)'!$B$17,IF(LQF!H6='def. pseudo-mineral groups(PMG)'!$A$18,'def. pseudo-mineral groups(PMG)'!$B$18,IF(LQF!H6='def. pseudo-mineral groups(PMG)'!$A$19,'def. pseudo-mineral groups(PMG)'!$B$19,IF(LQF!H6='def. pseudo-mineral groups(PMG)'!$A$20,'def. pseudo-mineral groups(PMG)'!$B$20,IF(LQF!H6='def. pseudo-mineral groups(PMG)'!$A$21,'def. pseudo-mineral groups(PMG)'!$B$21,IF(LQF!H6='def. pseudo-mineral groups(PMG)'!$A$22,'def. pseudo-mineral groups(PMG)'!$B$22,IF(LQF!H6='def. pseudo-mineral groups(PMG)'!$A$23,'def. pseudo-mineral groups(PMG)'!$B$23,IF(LQF!H6='def. pseudo-mineral groups(PMG)'!$A$24,'def. pseudo-mineral groups(PMG)'!$B$24,IF(LQF!H6='def. pseudo-mineral groups(PMG)'!$A$25,'def. pseudo-mineral groups(PMG)'!$B$25,IF(LQF!H6='def. pseudo-mineral groups(PMG)'!$A$26,'def. pseudo-mineral groups(PMG)'!$B$26,IF(LQF!H6='def. pseudo-mineral groups(PMG)'!$A$27,'def. pseudo-mineral groups(PMG)'!$B$27,IF(LQF!H6='def. pseudo-mineral groups(PMG)'!$A$28,'def. pseudo-mineral groups(PMG)'!$B$28,IF(LQF!H6='def. pseudo-mineral groups(PMG)'!$A$29,'def. pseudo-mineral groups(PMG)'!$B$29,IF(LQF!H6='def. pseudo-mineral groups(PMG)'!$A$30,'def. pseudo-mineral groups(PMG)'!$B$30,IF(LQF!H6='def. pseudo-mineral groups(PMG)'!$A$31,'def. pseudo-mineral groups(PMG)'!$B$31,IF(LQF!H6='def. pseudo-mineral groups(PMG)'!$A$32,'def. pseudo-mineral groups(PMG)'!$B$32,IF(LQF!H6='def. pseudo-mineral groups(PMG)'!$A$33,'def. pseudo-mineral groups(PMG)'!$B$33,IF(LQF!H6='def. pseudo-mineral groups(PMG)'!$A$34,'def. pseudo-mineral groups(PMG)'!$B$34,IF(LQF!H6='def. pseudo-mineral groups(PMG)'!$A$35,'def. pseudo-mineral groups(PMG)'!$B$35,IF(LQF!H6='def. pseudo-mineral groups(PMG)'!$A$36,'def. pseudo-mineral groups(PMG)'!$B$36,IF(LQF!H6='def. pseudo-mineral groups(PMG)'!$A$37,'def. pseudo-mineral groups(PMG)'!$B$37,IF(LQF!H6='def. pseudo-mineral groups(PMG)'!$A$38,'def. pseudo-mineral groups(PMG)'!$B$38,IF(LQF!H6='def. pseudo-mineral groups(PMG)'!$A$39,'def. pseudo-mineral groups(PMG)'!$B$39,IF(LQF!H6='def. pseudo-mineral groups(PMG)'!$A$40,'def. pseudo-mineral groups(PMG)'!$B$40,IF(LQF!H6='def. pseudo-mineral groups(PMG)'!$A$41,'def. pseudo-mineral groups(PMG)'!$B$41,IF(LQF!H6='def. pseudo-mineral groups(PMG)'!$A$41,'def. pseudo-mineral groups(PMG)'!$B$41,IF(LQF!H6='def. pseudo-mineral groups(PMG)'!$A$42,'def. pseudo-mineral groups(PMG)'!$B$42,IF(LQF!H6='def. pseudo-mineral groups(PMG)'!$A$43,'def. pseudo-mineral groups(PMG)'!$B$43,IF(LQF!H6='def. pseudo-mineral groups(PMG)'!$A$44,'def. pseudo-mineral groups(PMG)'!$B$44,IF(LQF!H6='def. pseudo-mineral groups(PMG)'!$A$45,'def. pseudo-mineral groups(PMG)'!$B$45,IF(LQF!H6='def. pseudo-mineral groups(PMG)'!$A$46,'def. pseudo-mineral groups(PMG)'!$B$46,IF(LQF!H6='def. pseudo-mineral groups(PMG)'!$A$47,'def. pseudo-mineral groups(PMG)'!$B$47,IF(LQF!H6='def. pseudo-mineral groups(PMG)'!$A$48,'def. pseudo-mineral groups(PMG)'!$B$48,IF(LQF!H6='def. pseudo-mineral groups(PMG)'!$A$49,'def. pseudo-mineral groups(PMG)'!$B$49,IF(LQF!H6='def. pseudo-mineral groups(PMG)'!$A$50,'def. pseudo-mineral groups(PMG)'!$B$50,IF(LQF!H6='def. pseudo-mineral groups(PMG)'!$A$51,'def. pseudo-mineral groups(PMG)'!$B$51,IF(LQF!H6='def. pseudo-mineral groups(PMG)'!$A$52,'def. pseudo-mineral groups(PMG)'!$B$52,IF(LQF!H6='def. pseudo-mineral groups(PMG)'!$A$53,'def. pseudo-mineral groups(PMG)'!$B$53,IF(LQF!H6='def. pseudo-mineral groups(PMG)'!$A$54,'def. pseudo-mineral groups(PMG)'!$B$54,IF(LQF!H6='def. pseudo-mineral groups(PMG)'!$A$55,'def. pseudo-mineral groups(PMG)'!$B$55,IF(LQF!H6='def. pseudo-mineral groups(PMG)'!$A$56,'def. pseudo-mineral groups(PMG)'!$B$56,IF(LQF!H6='def. pseudo-mineral groups(PMG)'!$A$57,'def. pseudo-mineral groups(PMG)'!$B$57,IF(LQF!H6='def. pseudo-mineral groups(PMG)'!$A$58,'def. pseudo-mineral groups(PMG)'!$B$58,IF(LQF!H6='def. pseudo-mineral groups(PMG)'!$A$59,'def. pseudo-mineral groups(PMG)'!$B$59,IF(LQF!H6='def. pseudo-mineral groups(PMG)'!$A$60,'def. pseudo-mineral groups(PMG)'!$B$60,IF(LQF!H6='def. pseudo-mineral groups(PMG)'!$A$61,'def. pseudo-mineral groups(PMG)'!$B$61,IF(LQF!H6='def. pseudo-mineral groups(PMG)'!$A$62,'def. pseudo-mineral groups(PMG)'!$B$62,IF(LQF!H6='def. pseudo-mineral groups(PMG)'!$A$63,'def. pseudo-mineral groups(PMG)'!$B$63,IF(LQF!H6='def. pseudo-mineral groups(PMG)'!$A$64,'def. pseudo-mineral groups(PMG)'!$B$64)))))))))))))))))))))))))))))))))))))))))))))))))))))))))))))))))</f>
        <v>Mixed</v>
      </c>
      <c r="I6" s="1">
        <f t="shared" si="0"/>
        <v>0.97299999999999998</v>
      </c>
      <c r="J6" s="6">
        <v>1.07E-3</v>
      </c>
      <c r="K6" s="1">
        <v>0.47901576963419762</v>
      </c>
      <c r="L6" s="1">
        <v>210.65432511183866</v>
      </c>
      <c r="M6" s="21">
        <v>42801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5">
      <c r="A7" s="1" t="s">
        <v>203</v>
      </c>
      <c r="B7" s="1"/>
      <c r="C7" s="1">
        <v>0.872</v>
      </c>
      <c r="D7" s="7" t="str">
        <f>IF(LQF!D7='def. pseudo-mineral groups(PMG)'!$A$1,'def. pseudo-mineral groups(PMG)'!$B$1,IF(LQF!D7='def. pseudo-mineral groups(PMG)'!$A$2,'def. pseudo-mineral groups(PMG)'!$B$2,IF(LQF!D7='def. pseudo-mineral groups(PMG)'!$A$3,'def. pseudo-mineral groups(PMG)'!$B$3,IF(LQF!D7='def. pseudo-mineral groups(PMG)'!$A$4,'def. pseudo-mineral groups(PMG)'!$B$4,IF(LQF!D7='def. pseudo-mineral groups(PMG)'!$A$5,'def. pseudo-mineral groups(PMG)'!$B$5,IF(LQF!D7='def. pseudo-mineral groups(PMG)'!$A$6,'def. pseudo-mineral groups(PMG)'!$B$6,IF(LQF!D7='def. pseudo-mineral groups(PMG)'!$A$7,'def. pseudo-mineral groups(PMG)'!$B$7,IF(LQF!D7='def. pseudo-mineral groups(PMG)'!$A$8,'def. pseudo-mineral groups(PMG)'!$B$8,IF(LQF!D7='def. pseudo-mineral groups(PMG)'!$A$9,'def. pseudo-mineral groups(PMG)'!$B$9,IF(LQF!D7='def. pseudo-mineral groups(PMG)'!$A$10,'def. pseudo-mineral groups(PMG)'!$B$10,IF(LQF!D7='def. pseudo-mineral groups(PMG)'!$A$11,'def. pseudo-mineral groups(PMG)'!$B$11,IF(LQF!D7='def. pseudo-mineral groups(PMG)'!$A$12,'def. pseudo-mineral groups(PMG)'!$B$12,IF(LQF!D7='def. pseudo-mineral groups(PMG)'!$A$13,'def. pseudo-mineral groups(PMG)'!$B$13,IF(LQF!D7='def. pseudo-mineral groups(PMG)'!$A$14,'def. pseudo-mineral groups(PMG)'!$B$14,IF(LQF!D7='def. pseudo-mineral groups(PMG)'!$A$15,'def. pseudo-mineral groups(PMG)'!$B$15,IF(LQF!D7='def. pseudo-mineral groups(PMG)'!$A$16,'def. pseudo-mineral groups(PMG)'!$B$16,IF(LQF!D7='def. pseudo-mineral groups(PMG)'!$A$17,'def. pseudo-mineral groups(PMG)'!$B$17,IF(LQF!D7='def. pseudo-mineral groups(PMG)'!$A$18,'def. pseudo-mineral groups(PMG)'!$B$18,IF(LQF!D7='def. pseudo-mineral groups(PMG)'!$A$19,'def. pseudo-mineral groups(PMG)'!$B$19,IF(LQF!D7='def. pseudo-mineral groups(PMG)'!$A$20,'def. pseudo-mineral groups(PMG)'!$B$20,IF(LQF!D7='def. pseudo-mineral groups(PMG)'!$A$21,'def. pseudo-mineral groups(PMG)'!$B$21,IF(LQF!D7='def. pseudo-mineral groups(PMG)'!$A$22,'def. pseudo-mineral groups(PMG)'!$B$22,IF(LQF!D7='def. pseudo-mineral groups(PMG)'!$A$23,'def. pseudo-mineral groups(PMG)'!$B$23,IF(LQF!D7='def. pseudo-mineral groups(PMG)'!$A$24,'def. pseudo-mineral groups(PMG)'!$B$24,IF(LQF!D7='def. pseudo-mineral groups(PMG)'!$A$25,'def. pseudo-mineral groups(PMG)'!$B$25,IF(LQF!D7='def. pseudo-mineral groups(PMG)'!$A$26,'def. pseudo-mineral groups(PMG)'!$B$26,IF(LQF!D7='def. pseudo-mineral groups(PMG)'!$A$27,'def. pseudo-mineral groups(PMG)'!$B$27,IF(LQF!D7='def. pseudo-mineral groups(PMG)'!$A$28,'def. pseudo-mineral groups(PMG)'!$B$28,IF(LQF!D7='def. pseudo-mineral groups(PMG)'!$A$29,'def. pseudo-mineral groups(PMG)'!$B$29,IF(LQF!D7='def. pseudo-mineral groups(PMG)'!$A$30,'def. pseudo-mineral groups(PMG)'!$B$30,IF(LQF!D7='def. pseudo-mineral groups(PMG)'!$A$31,'def. pseudo-mineral groups(PMG)'!$B$31,IF(LQF!D7='def. pseudo-mineral groups(PMG)'!$A$32,'def. pseudo-mineral groups(PMG)'!$B$32,IF(LQF!D7='def. pseudo-mineral groups(PMG)'!$A$33,'def. pseudo-mineral groups(PMG)'!$B$33,IF(LQF!D7='def. pseudo-mineral groups(PMG)'!$A$34,'def. pseudo-mineral groups(PMG)'!$B$34,IF(LQF!D7='def. pseudo-mineral groups(PMG)'!$A$35,'def. pseudo-mineral groups(PMG)'!$B$35,IF(LQF!D7='def. pseudo-mineral groups(PMG)'!$A$36,'def. pseudo-mineral groups(PMG)'!$B$36,IF(LQF!D7='def. pseudo-mineral groups(PMG)'!$A$37,'def. pseudo-mineral groups(PMG)'!$B$37,IF(LQF!D7='def. pseudo-mineral groups(PMG)'!$A$38,'def. pseudo-mineral groups(PMG)'!$B$38,IF(LQF!D7='def. pseudo-mineral groups(PMG)'!$A$39,'def. pseudo-mineral groups(PMG)'!$B$39,IF(LQF!D7='def. pseudo-mineral groups(PMG)'!$A$40,'def. pseudo-mineral groups(PMG)'!$B$40,IF(LQF!D7='def. pseudo-mineral groups(PMG)'!$A$41,'def. pseudo-mineral groups(PMG)'!$B$41,IF(LQF!D7='def. pseudo-mineral groups(PMG)'!$A$41,'def. pseudo-mineral groups(PMG)'!$B$41,IF(LQF!D7='def. pseudo-mineral groups(PMG)'!$A$42,'def. pseudo-mineral groups(PMG)'!$B$42,IF(LQF!D7='def. pseudo-mineral groups(PMG)'!$A$43,'def. pseudo-mineral groups(PMG)'!$B$43,IF(LQF!D7='def. pseudo-mineral groups(PMG)'!$A$44,'def. pseudo-mineral groups(PMG)'!$B$44,IF(LQF!D7='def. pseudo-mineral groups(PMG)'!$A$45,'def. pseudo-mineral groups(PMG)'!$B$45,IF(LQF!D7='def. pseudo-mineral groups(PMG)'!$A$46,'def. pseudo-mineral groups(PMG)'!$B$46,IF(LQF!D7='def. pseudo-mineral groups(PMG)'!$A$47,'def. pseudo-mineral groups(PMG)'!$B$47,IF(LQF!D7='def. pseudo-mineral groups(PMG)'!$A$48,'def. pseudo-mineral groups(PMG)'!$B$48,IF(LQF!D7='def. pseudo-mineral groups(PMG)'!$A$49,'def. pseudo-mineral groups(PMG)'!$B$49,IF(LQF!D7='def. pseudo-mineral groups(PMG)'!$A$50,'def. pseudo-mineral groups(PMG)'!$B$50,IF(LQF!D7='def. pseudo-mineral groups(PMG)'!$A$51,'def. pseudo-mineral groups(PMG)'!$B$51,IF(LQF!D7='def. pseudo-mineral groups(PMG)'!$A$52,'def. pseudo-mineral groups(PMG)'!$B$52,IF(LQF!D7='def. pseudo-mineral groups(PMG)'!$A$53,'def. pseudo-mineral groups(PMG)'!$B$53,IF(LQF!D7='def. pseudo-mineral groups(PMG)'!$A$54,'def. pseudo-mineral groups(PMG)'!$B$54,IF(LQF!D7='def. pseudo-mineral groups(PMG)'!$A$55,'def. pseudo-mineral groups(PMG)'!$B$55,IF(LQF!D7='def. pseudo-mineral groups(PMG)'!$A$56,'def. pseudo-mineral groups(PMG)'!$B$56,IF(LQF!D7='def. pseudo-mineral groups(PMG)'!$A$57,'def. pseudo-mineral groups(PMG)'!$B$57,IF(LQF!D7='def. pseudo-mineral groups(PMG)'!$A$58,'def. pseudo-mineral groups(PMG)'!$B$58,IF(LQF!D7='def. pseudo-mineral groups(PMG)'!$A$59,'def. pseudo-mineral groups(PMG)'!$B$59,IF(LQF!D7='def. pseudo-mineral groups(PMG)'!$A$60,'def. pseudo-mineral groups(PMG)'!$B$60,IF(LQF!D7='def. pseudo-mineral groups(PMG)'!$A$61,'def. pseudo-mineral groups(PMG)'!$B$61,IF(LQF!D7='def. pseudo-mineral groups(PMG)'!$A$62,'def. pseudo-mineral groups(PMG)'!$B$62,IF(LQF!D7='def. pseudo-mineral groups(PMG)'!$A$63,'def. pseudo-mineral groups(PMG)'!$B$63,IF(LQF!D7='def. pseudo-mineral groups(PMG)'!$A$64,'def. pseudo-mineral groups(PMG)'!$B$64)))))))))))))))))))))))))))))))))))))))))))))))))))))))))))))))))</f>
        <v>Fe(II) silicate</v>
      </c>
      <c r="E7" s="1">
        <v>2.1000000000000001E-2</v>
      </c>
      <c r="F7" s="7" t="str">
        <f>IF(LQF!F7='def. pseudo-mineral groups(PMG)'!$A$1,'def. pseudo-mineral groups(PMG)'!$B$1,IF(LQF!F7='def. pseudo-mineral groups(PMG)'!$A$2,'def. pseudo-mineral groups(PMG)'!$B$2,IF(LQF!F7='def. pseudo-mineral groups(PMG)'!$A$3,'def. pseudo-mineral groups(PMG)'!$B$3,IF(LQF!F7='def. pseudo-mineral groups(PMG)'!$A$4,'def. pseudo-mineral groups(PMG)'!$B$4,IF(LQF!F7='def. pseudo-mineral groups(PMG)'!$A$5,'def. pseudo-mineral groups(PMG)'!$B$5,IF(LQF!F7='def. pseudo-mineral groups(PMG)'!$A$6,'def. pseudo-mineral groups(PMG)'!$B$6,IF(LQF!F7='def. pseudo-mineral groups(PMG)'!$A$7,'def. pseudo-mineral groups(PMG)'!$B$7,IF(LQF!F7='def. pseudo-mineral groups(PMG)'!$A$8,'def. pseudo-mineral groups(PMG)'!$B$8,IF(LQF!F7='def. pseudo-mineral groups(PMG)'!$A$9,'def. pseudo-mineral groups(PMG)'!$B$9,IF(LQF!F7='def. pseudo-mineral groups(PMG)'!$A$10,'def. pseudo-mineral groups(PMG)'!$B$10,IF(LQF!F7='def. pseudo-mineral groups(PMG)'!$A$11,'def. pseudo-mineral groups(PMG)'!$B$11,IF(LQF!F7='def. pseudo-mineral groups(PMG)'!$A$12,'def. pseudo-mineral groups(PMG)'!$B$12,IF(LQF!F7='def. pseudo-mineral groups(PMG)'!$A$13,'def. pseudo-mineral groups(PMG)'!$B$13,IF(LQF!F7='def. pseudo-mineral groups(PMG)'!$A$14,'def. pseudo-mineral groups(PMG)'!$B$14,IF(LQF!F7='def. pseudo-mineral groups(PMG)'!$A$15,'def. pseudo-mineral groups(PMG)'!$B$15,IF(LQF!F7='def. pseudo-mineral groups(PMG)'!$A$16,'def. pseudo-mineral groups(PMG)'!$B$16,IF(LQF!F7='def. pseudo-mineral groups(PMG)'!$A$17,'def. pseudo-mineral groups(PMG)'!$B$17,IF(LQF!F7='def. pseudo-mineral groups(PMG)'!$A$18,'def. pseudo-mineral groups(PMG)'!$B$18,IF(LQF!F7='def. pseudo-mineral groups(PMG)'!$A$19,'def. pseudo-mineral groups(PMG)'!$B$19,IF(LQF!F7='def. pseudo-mineral groups(PMG)'!$A$20,'def. pseudo-mineral groups(PMG)'!$B$20,IF(LQF!F7='def. pseudo-mineral groups(PMG)'!$A$21,'def. pseudo-mineral groups(PMG)'!$B$21,IF(LQF!F7='def. pseudo-mineral groups(PMG)'!$A$22,'def. pseudo-mineral groups(PMG)'!$B$22,IF(LQF!F7='def. pseudo-mineral groups(PMG)'!$A$23,'def. pseudo-mineral groups(PMG)'!$B$23,IF(LQF!F7='def. pseudo-mineral groups(PMG)'!$A$24,'def. pseudo-mineral groups(PMG)'!$B$24,IF(LQF!F7='def. pseudo-mineral groups(PMG)'!$A$25,'def. pseudo-mineral groups(PMG)'!$B$25,IF(LQF!F7='def. pseudo-mineral groups(PMG)'!$A$26,'def. pseudo-mineral groups(PMG)'!$B$26,IF(LQF!F7='def. pseudo-mineral groups(PMG)'!$A$27,'def. pseudo-mineral groups(PMG)'!$B$27,IF(LQF!F7='def. pseudo-mineral groups(PMG)'!$A$28,'def. pseudo-mineral groups(PMG)'!$B$28,IF(LQF!F7='def. pseudo-mineral groups(PMG)'!$A$29,'def. pseudo-mineral groups(PMG)'!$B$29,IF(LQF!F7='def. pseudo-mineral groups(PMG)'!$A$30,'def. pseudo-mineral groups(PMG)'!$B$30,IF(LQF!F7='def. pseudo-mineral groups(PMG)'!$A$31,'def. pseudo-mineral groups(PMG)'!$B$31,IF(LQF!F7='def. pseudo-mineral groups(PMG)'!$A$32,'def. pseudo-mineral groups(PMG)'!$B$32,IF(LQF!F7='def. pseudo-mineral groups(PMG)'!$A$33,'def. pseudo-mineral groups(PMG)'!$B$33,IF(LQF!F7='def. pseudo-mineral groups(PMG)'!$A$34,'def. pseudo-mineral groups(PMG)'!$B$34,IF(LQF!F7='def. pseudo-mineral groups(PMG)'!$A$35,'def. pseudo-mineral groups(PMG)'!$B$35,IF(LQF!F7='def. pseudo-mineral groups(PMG)'!$A$36,'def. pseudo-mineral groups(PMG)'!$B$36,IF(LQF!F7='def. pseudo-mineral groups(PMG)'!$A$37,'def. pseudo-mineral groups(PMG)'!$B$37,IF(LQF!F7='def. pseudo-mineral groups(PMG)'!$A$38,'def. pseudo-mineral groups(PMG)'!$B$38,IF(LQF!F7='def. pseudo-mineral groups(PMG)'!$A$39,'def. pseudo-mineral groups(PMG)'!$B$39,IF(LQF!F7='def. pseudo-mineral groups(PMG)'!$A$40,'def. pseudo-mineral groups(PMG)'!$B$40,IF(LQF!F7='def. pseudo-mineral groups(PMG)'!$A$41,'def. pseudo-mineral groups(PMG)'!$B$41,IF(LQF!F7='def. pseudo-mineral groups(PMG)'!$A$41,'def. pseudo-mineral groups(PMG)'!$B$41,IF(LQF!F7='def. pseudo-mineral groups(PMG)'!$A$42,'def. pseudo-mineral groups(PMG)'!$B$42,IF(LQF!F7='def. pseudo-mineral groups(PMG)'!$A$43,'def. pseudo-mineral groups(PMG)'!$B$43,IF(LQF!F7='def. pseudo-mineral groups(PMG)'!$A$44,'def. pseudo-mineral groups(PMG)'!$B$44,IF(LQF!F7='def. pseudo-mineral groups(PMG)'!$A$45,'def. pseudo-mineral groups(PMG)'!$B$45,IF(LQF!F7='def. pseudo-mineral groups(PMG)'!$A$46,'def. pseudo-mineral groups(PMG)'!$B$46,IF(LQF!F7='def. pseudo-mineral groups(PMG)'!$A$47,'def. pseudo-mineral groups(PMG)'!$B$47,IF(LQF!F7='def. pseudo-mineral groups(PMG)'!$A$48,'def. pseudo-mineral groups(PMG)'!$B$48,IF(LQF!F7='def. pseudo-mineral groups(PMG)'!$A$49,'def. pseudo-mineral groups(PMG)'!$B$49,IF(LQF!F7='def. pseudo-mineral groups(PMG)'!$A$50,'def. pseudo-mineral groups(PMG)'!$B$50,IF(LQF!F7='def. pseudo-mineral groups(PMG)'!$A$51,'def. pseudo-mineral groups(PMG)'!$B$51,IF(LQF!F7='def. pseudo-mineral groups(PMG)'!$A$52,'def. pseudo-mineral groups(PMG)'!$B$52,IF(LQF!F7='def. pseudo-mineral groups(PMG)'!$A$53,'def. pseudo-mineral groups(PMG)'!$B$53,IF(LQF!F7='def. pseudo-mineral groups(PMG)'!$A$54,'def. pseudo-mineral groups(PMG)'!$B$54,IF(LQF!F7='def. pseudo-mineral groups(PMG)'!$A$55,'def. pseudo-mineral groups(PMG)'!$B$55,IF(LQF!F7='def. pseudo-mineral groups(PMG)'!$A$56,'def. pseudo-mineral groups(PMG)'!$B$56,IF(LQF!F7='def. pseudo-mineral groups(PMG)'!$A$57,'def. pseudo-mineral groups(PMG)'!$B$57,IF(LQF!F7='def. pseudo-mineral groups(PMG)'!$A$58,'def. pseudo-mineral groups(PMG)'!$B$58,IF(LQF!F7='def. pseudo-mineral groups(PMG)'!$A$59,'def. pseudo-mineral groups(PMG)'!$B$59,IF(LQF!F7='def. pseudo-mineral groups(PMG)'!$A$60,'def. pseudo-mineral groups(PMG)'!$B$60,IF(LQF!F7='def. pseudo-mineral groups(PMG)'!$A$61,'def. pseudo-mineral groups(PMG)'!$B$61,IF(LQF!F7='def. pseudo-mineral groups(PMG)'!$A$62,'def. pseudo-mineral groups(PMG)'!$B$62,IF(LQF!F7='def. pseudo-mineral groups(PMG)'!$A$63,'def. pseudo-mineral groups(PMG)'!$B$63,IF(LQF!F7='def. pseudo-mineral groups(PMG)'!$A$64,'def. pseudo-mineral groups(PMG)'!$B$64)))))))))))))))))))))))))))))))))))))))))))))))))))))))))))))))))</f>
        <v>Native</v>
      </c>
      <c r="G7" s="1">
        <v>9.8000000000000004E-2</v>
      </c>
      <c r="H7" s="7" t="str">
        <f>IF(LQF!H7='def. pseudo-mineral groups(PMG)'!$A$1,'def. pseudo-mineral groups(PMG)'!$B$1,IF(LQF!H7='def. pseudo-mineral groups(PMG)'!$A$2,'def. pseudo-mineral groups(PMG)'!$B$2,IF(LQF!H7='def. pseudo-mineral groups(PMG)'!$A$3,'def. pseudo-mineral groups(PMG)'!$B$3,IF(LQF!H7='def. pseudo-mineral groups(PMG)'!$A$4,'def. pseudo-mineral groups(PMG)'!$B$4,IF(LQF!H7='def. pseudo-mineral groups(PMG)'!$A$5,'def. pseudo-mineral groups(PMG)'!$B$5,IF(LQF!H7='def. pseudo-mineral groups(PMG)'!$A$6,'def. pseudo-mineral groups(PMG)'!$B$6,IF(LQF!H7='def. pseudo-mineral groups(PMG)'!$A$7,'def. pseudo-mineral groups(PMG)'!$B$7,IF(LQF!H7='def. pseudo-mineral groups(PMG)'!$A$8,'def. pseudo-mineral groups(PMG)'!$B$8,IF(LQF!H7='def. pseudo-mineral groups(PMG)'!$A$9,'def. pseudo-mineral groups(PMG)'!$B$9,IF(LQF!H7='def. pseudo-mineral groups(PMG)'!$A$10,'def. pseudo-mineral groups(PMG)'!$B$10,IF(LQF!H7='def. pseudo-mineral groups(PMG)'!$A$11,'def. pseudo-mineral groups(PMG)'!$B$11,IF(LQF!H7='def. pseudo-mineral groups(PMG)'!$A$12,'def. pseudo-mineral groups(PMG)'!$B$12,IF(LQF!H7='def. pseudo-mineral groups(PMG)'!$A$13,'def. pseudo-mineral groups(PMG)'!$B$13,IF(LQF!H7='def. pseudo-mineral groups(PMG)'!$A$14,'def. pseudo-mineral groups(PMG)'!$B$14,IF(LQF!H7='def. pseudo-mineral groups(PMG)'!$A$15,'def. pseudo-mineral groups(PMG)'!$B$15,IF(LQF!H7='def. pseudo-mineral groups(PMG)'!$A$16,'def. pseudo-mineral groups(PMG)'!$B$16,IF(LQF!H7='def. pseudo-mineral groups(PMG)'!$A$17,'def. pseudo-mineral groups(PMG)'!$B$17,IF(LQF!H7='def. pseudo-mineral groups(PMG)'!$A$18,'def. pseudo-mineral groups(PMG)'!$B$18,IF(LQF!H7='def. pseudo-mineral groups(PMG)'!$A$19,'def. pseudo-mineral groups(PMG)'!$B$19,IF(LQF!H7='def. pseudo-mineral groups(PMG)'!$A$20,'def. pseudo-mineral groups(PMG)'!$B$20,IF(LQF!H7='def. pseudo-mineral groups(PMG)'!$A$21,'def. pseudo-mineral groups(PMG)'!$B$21,IF(LQF!H7='def. pseudo-mineral groups(PMG)'!$A$22,'def. pseudo-mineral groups(PMG)'!$B$22,IF(LQF!H7='def. pseudo-mineral groups(PMG)'!$A$23,'def. pseudo-mineral groups(PMG)'!$B$23,IF(LQF!H7='def. pseudo-mineral groups(PMG)'!$A$24,'def. pseudo-mineral groups(PMG)'!$B$24,IF(LQF!H7='def. pseudo-mineral groups(PMG)'!$A$25,'def. pseudo-mineral groups(PMG)'!$B$25,IF(LQF!H7='def. pseudo-mineral groups(PMG)'!$A$26,'def. pseudo-mineral groups(PMG)'!$B$26,IF(LQF!H7='def. pseudo-mineral groups(PMG)'!$A$27,'def. pseudo-mineral groups(PMG)'!$B$27,IF(LQF!H7='def. pseudo-mineral groups(PMG)'!$A$28,'def. pseudo-mineral groups(PMG)'!$B$28,IF(LQF!H7='def. pseudo-mineral groups(PMG)'!$A$29,'def. pseudo-mineral groups(PMG)'!$B$29,IF(LQF!H7='def. pseudo-mineral groups(PMG)'!$A$30,'def. pseudo-mineral groups(PMG)'!$B$30,IF(LQF!H7='def. pseudo-mineral groups(PMG)'!$A$31,'def. pseudo-mineral groups(PMG)'!$B$31,IF(LQF!H7='def. pseudo-mineral groups(PMG)'!$A$32,'def. pseudo-mineral groups(PMG)'!$B$32,IF(LQF!H7='def. pseudo-mineral groups(PMG)'!$A$33,'def. pseudo-mineral groups(PMG)'!$B$33,IF(LQF!H7='def. pseudo-mineral groups(PMG)'!$A$34,'def. pseudo-mineral groups(PMG)'!$B$34,IF(LQF!H7='def. pseudo-mineral groups(PMG)'!$A$35,'def. pseudo-mineral groups(PMG)'!$B$35,IF(LQF!H7='def. pseudo-mineral groups(PMG)'!$A$36,'def. pseudo-mineral groups(PMG)'!$B$36,IF(LQF!H7='def. pseudo-mineral groups(PMG)'!$A$37,'def. pseudo-mineral groups(PMG)'!$B$37,IF(LQF!H7='def. pseudo-mineral groups(PMG)'!$A$38,'def. pseudo-mineral groups(PMG)'!$B$38,IF(LQF!H7='def. pseudo-mineral groups(PMG)'!$A$39,'def. pseudo-mineral groups(PMG)'!$B$39,IF(LQF!H7='def. pseudo-mineral groups(PMG)'!$A$40,'def. pseudo-mineral groups(PMG)'!$B$40,IF(LQF!H7='def. pseudo-mineral groups(PMG)'!$A$41,'def. pseudo-mineral groups(PMG)'!$B$41,IF(LQF!H7='def. pseudo-mineral groups(PMG)'!$A$41,'def. pseudo-mineral groups(PMG)'!$B$41,IF(LQF!H7='def. pseudo-mineral groups(PMG)'!$A$42,'def. pseudo-mineral groups(PMG)'!$B$42,IF(LQF!H7='def. pseudo-mineral groups(PMG)'!$A$43,'def. pseudo-mineral groups(PMG)'!$B$43,IF(LQF!H7='def. pseudo-mineral groups(PMG)'!$A$44,'def. pseudo-mineral groups(PMG)'!$B$44,IF(LQF!H7='def. pseudo-mineral groups(PMG)'!$A$45,'def. pseudo-mineral groups(PMG)'!$B$45,IF(LQF!H7='def. pseudo-mineral groups(PMG)'!$A$46,'def. pseudo-mineral groups(PMG)'!$B$46,IF(LQF!H7='def. pseudo-mineral groups(PMG)'!$A$47,'def. pseudo-mineral groups(PMG)'!$B$47,IF(LQF!H7='def. pseudo-mineral groups(PMG)'!$A$48,'def. pseudo-mineral groups(PMG)'!$B$48,IF(LQF!H7='def. pseudo-mineral groups(PMG)'!$A$49,'def. pseudo-mineral groups(PMG)'!$B$49,IF(LQF!H7='def. pseudo-mineral groups(PMG)'!$A$50,'def. pseudo-mineral groups(PMG)'!$B$50,IF(LQF!H7='def. pseudo-mineral groups(PMG)'!$A$51,'def. pseudo-mineral groups(PMG)'!$B$51,IF(LQF!H7='def. pseudo-mineral groups(PMG)'!$A$52,'def. pseudo-mineral groups(PMG)'!$B$52,IF(LQF!H7='def. pseudo-mineral groups(PMG)'!$A$53,'def. pseudo-mineral groups(PMG)'!$B$53,IF(LQF!H7='def. pseudo-mineral groups(PMG)'!$A$54,'def. pseudo-mineral groups(PMG)'!$B$54,IF(LQF!H7='def. pseudo-mineral groups(PMG)'!$A$55,'def. pseudo-mineral groups(PMG)'!$B$55,IF(LQF!H7='def. pseudo-mineral groups(PMG)'!$A$56,'def. pseudo-mineral groups(PMG)'!$B$56,IF(LQF!H7='def. pseudo-mineral groups(PMG)'!$A$57,'def. pseudo-mineral groups(PMG)'!$B$57,IF(LQF!H7='def. pseudo-mineral groups(PMG)'!$A$58,'def. pseudo-mineral groups(PMG)'!$B$58,IF(LQF!H7='def. pseudo-mineral groups(PMG)'!$A$59,'def. pseudo-mineral groups(PMG)'!$B$59,IF(LQF!H7='def. pseudo-mineral groups(PMG)'!$A$60,'def. pseudo-mineral groups(PMG)'!$B$60,IF(LQF!H7='def. pseudo-mineral groups(PMG)'!$A$61,'def. pseudo-mineral groups(PMG)'!$B$61,IF(LQF!H7='def. pseudo-mineral groups(PMG)'!$A$62,'def. pseudo-mineral groups(PMG)'!$B$62,IF(LQF!H7='def. pseudo-mineral groups(PMG)'!$A$63,'def. pseudo-mineral groups(PMG)'!$B$63,IF(LQF!H7='def. pseudo-mineral groups(PMG)'!$A$64,'def. pseudo-mineral groups(PMG)'!$B$64)))))))))))))))))))))))))))))))))))))))))))))))))))))))))))))))))</f>
        <v>Mixed</v>
      </c>
      <c r="I7" s="1">
        <f t="shared" si="0"/>
        <v>0.99099999999999999</v>
      </c>
      <c r="J7" s="6">
        <v>1.26E-4</v>
      </c>
      <c r="K7" s="1">
        <v>0.47901576963419762</v>
      </c>
      <c r="L7" s="1">
        <v>210.65432511183866</v>
      </c>
      <c r="M7" s="21">
        <v>42801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5">
      <c r="A8" s="1" t="s">
        <v>247</v>
      </c>
      <c r="B8" s="1"/>
      <c r="C8" s="1">
        <v>0.26600000000000001</v>
      </c>
      <c r="D8" s="7" t="str">
        <f>IF(LQF!D8='def. pseudo-mineral groups(PMG)'!$A$1,'def. pseudo-mineral groups(PMG)'!$B$1,IF(LQF!D8='def. pseudo-mineral groups(PMG)'!$A$2,'def. pseudo-mineral groups(PMG)'!$B$2,IF(LQF!D8='def. pseudo-mineral groups(PMG)'!$A$3,'def. pseudo-mineral groups(PMG)'!$B$3,IF(LQF!D8='def. pseudo-mineral groups(PMG)'!$A$4,'def. pseudo-mineral groups(PMG)'!$B$4,IF(LQF!D8='def. pseudo-mineral groups(PMG)'!$A$5,'def. pseudo-mineral groups(PMG)'!$B$5,IF(LQF!D8='def. pseudo-mineral groups(PMG)'!$A$6,'def. pseudo-mineral groups(PMG)'!$B$6,IF(LQF!D8='def. pseudo-mineral groups(PMG)'!$A$7,'def. pseudo-mineral groups(PMG)'!$B$7,IF(LQF!D8='def. pseudo-mineral groups(PMG)'!$A$8,'def. pseudo-mineral groups(PMG)'!$B$8,IF(LQF!D8='def. pseudo-mineral groups(PMG)'!$A$9,'def. pseudo-mineral groups(PMG)'!$B$9,IF(LQF!D8='def. pseudo-mineral groups(PMG)'!$A$10,'def. pseudo-mineral groups(PMG)'!$B$10,IF(LQF!D8='def. pseudo-mineral groups(PMG)'!$A$11,'def. pseudo-mineral groups(PMG)'!$B$11,IF(LQF!D8='def. pseudo-mineral groups(PMG)'!$A$12,'def. pseudo-mineral groups(PMG)'!$B$12,IF(LQF!D8='def. pseudo-mineral groups(PMG)'!$A$13,'def. pseudo-mineral groups(PMG)'!$B$13,IF(LQF!D8='def. pseudo-mineral groups(PMG)'!$A$14,'def. pseudo-mineral groups(PMG)'!$B$14,IF(LQF!D8='def. pseudo-mineral groups(PMG)'!$A$15,'def. pseudo-mineral groups(PMG)'!$B$15,IF(LQF!D8='def. pseudo-mineral groups(PMG)'!$A$16,'def. pseudo-mineral groups(PMG)'!$B$16,IF(LQF!D8='def. pseudo-mineral groups(PMG)'!$A$17,'def. pseudo-mineral groups(PMG)'!$B$17,IF(LQF!D8='def. pseudo-mineral groups(PMG)'!$A$18,'def. pseudo-mineral groups(PMG)'!$B$18,IF(LQF!D8='def. pseudo-mineral groups(PMG)'!$A$19,'def. pseudo-mineral groups(PMG)'!$B$19,IF(LQF!D8='def. pseudo-mineral groups(PMG)'!$A$20,'def. pseudo-mineral groups(PMG)'!$B$20,IF(LQF!D8='def. pseudo-mineral groups(PMG)'!$A$21,'def. pseudo-mineral groups(PMG)'!$B$21,IF(LQF!D8='def. pseudo-mineral groups(PMG)'!$A$22,'def. pseudo-mineral groups(PMG)'!$B$22,IF(LQF!D8='def. pseudo-mineral groups(PMG)'!$A$23,'def. pseudo-mineral groups(PMG)'!$B$23,IF(LQF!D8='def. pseudo-mineral groups(PMG)'!$A$24,'def. pseudo-mineral groups(PMG)'!$B$24,IF(LQF!D8='def. pseudo-mineral groups(PMG)'!$A$25,'def. pseudo-mineral groups(PMG)'!$B$25,IF(LQF!D8='def. pseudo-mineral groups(PMG)'!$A$26,'def. pseudo-mineral groups(PMG)'!$B$26,IF(LQF!D8='def. pseudo-mineral groups(PMG)'!$A$27,'def. pseudo-mineral groups(PMG)'!$B$27,IF(LQF!D8='def. pseudo-mineral groups(PMG)'!$A$28,'def. pseudo-mineral groups(PMG)'!$B$28,IF(LQF!D8='def. pseudo-mineral groups(PMG)'!$A$29,'def. pseudo-mineral groups(PMG)'!$B$29,IF(LQF!D8='def. pseudo-mineral groups(PMG)'!$A$30,'def. pseudo-mineral groups(PMG)'!$B$30,IF(LQF!D8='def. pseudo-mineral groups(PMG)'!$A$31,'def. pseudo-mineral groups(PMG)'!$B$31,IF(LQF!D8='def. pseudo-mineral groups(PMG)'!$A$32,'def. pseudo-mineral groups(PMG)'!$B$32,IF(LQF!D8='def. pseudo-mineral groups(PMG)'!$A$33,'def. pseudo-mineral groups(PMG)'!$B$33,IF(LQF!D8='def. pseudo-mineral groups(PMG)'!$A$34,'def. pseudo-mineral groups(PMG)'!$B$34,IF(LQF!D8='def. pseudo-mineral groups(PMG)'!$A$35,'def. pseudo-mineral groups(PMG)'!$B$35,IF(LQF!D8='def. pseudo-mineral groups(PMG)'!$A$36,'def. pseudo-mineral groups(PMG)'!$B$36,IF(LQF!D8='def. pseudo-mineral groups(PMG)'!$A$37,'def. pseudo-mineral groups(PMG)'!$B$37,IF(LQF!D8='def. pseudo-mineral groups(PMG)'!$A$38,'def. pseudo-mineral groups(PMG)'!$B$38,IF(LQF!D8='def. pseudo-mineral groups(PMG)'!$A$39,'def. pseudo-mineral groups(PMG)'!$B$39,IF(LQF!D8='def. pseudo-mineral groups(PMG)'!$A$40,'def. pseudo-mineral groups(PMG)'!$B$40,IF(LQF!D8='def. pseudo-mineral groups(PMG)'!$A$41,'def. pseudo-mineral groups(PMG)'!$B$41,IF(LQF!D8='def. pseudo-mineral groups(PMG)'!$A$41,'def. pseudo-mineral groups(PMG)'!$B$41,IF(LQF!D8='def. pseudo-mineral groups(PMG)'!$A$42,'def. pseudo-mineral groups(PMG)'!$B$42,IF(LQF!D8='def. pseudo-mineral groups(PMG)'!$A$43,'def. pseudo-mineral groups(PMG)'!$B$43,IF(LQF!D8='def. pseudo-mineral groups(PMG)'!$A$44,'def. pseudo-mineral groups(PMG)'!$B$44,IF(LQF!D8='def. pseudo-mineral groups(PMG)'!$A$45,'def. pseudo-mineral groups(PMG)'!$B$45,IF(LQF!D8='def. pseudo-mineral groups(PMG)'!$A$46,'def. pseudo-mineral groups(PMG)'!$B$46,IF(LQF!D8='def. pseudo-mineral groups(PMG)'!$A$47,'def. pseudo-mineral groups(PMG)'!$B$47,IF(LQF!D8='def. pseudo-mineral groups(PMG)'!$A$48,'def. pseudo-mineral groups(PMG)'!$B$48,IF(LQF!D8='def. pseudo-mineral groups(PMG)'!$A$49,'def. pseudo-mineral groups(PMG)'!$B$49,IF(LQF!D8='def. pseudo-mineral groups(PMG)'!$A$50,'def. pseudo-mineral groups(PMG)'!$B$50,IF(LQF!D8='def. pseudo-mineral groups(PMG)'!$A$51,'def. pseudo-mineral groups(PMG)'!$B$51,IF(LQF!D8='def. pseudo-mineral groups(PMG)'!$A$52,'def. pseudo-mineral groups(PMG)'!$B$52,IF(LQF!D8='def. pseudo-mineral groups(PMG)'!$A$53,'def. pseudo-mineral groups(PMG)'!$B$53,IF(LQF!D8='def. pseudo-mineral groups(PMG)'!$A$54,'def. pseudo-mineral groups(PMG)'!$B$54,IF(LQF!D8='def. pseudo-mineral groups(PMG)'!$A$55,'def. pseudo-mineral groups(PMG)'!$B$55,IF(LQF!D8='def. pseudo-mineral groups(PMG)'!$A$56,'def. pseudo-mineral groups(PMG)'!$B$56,IF(LQF!D8='def. pseudo-mineral groups(PMG)'!$A$57,'def. pseudo-mineral groups(PMG)'!$B$57,IF(LQF!D8='def. pseudo-mineral groups(PMG)'!$A$58,'def. pseudo-mineral groups(PMG)'!$B$58,IF(LQF!D8='def. pseudo-mineral groups(PMG)'!$A$59,'def. pseudo-mineral groups(PMG)'!$B$59,IF(LQF!D8='def. pseudo-mineral groups(PMG)'!$A$60,'def. pseudo-mineral groups(PMG)'!$B$60,IF(LQF!D8='def. pseudo-mineral groups(PMG)'!$A$61,'def. pseudo-mineral groups(PMG)'!$B$61,IF(LQF!D8='def. pseudo-mineral groups(PMG)'!$A$62,'def. pseudo-mineral groups(PMG)'!$B$62,IF(LQF!D8='def. pseudo-mineral groups(PMG)'!$A$63,'def. pseudo-mineral groups(PMG)'!$B$63,IF(LQF!D8='def. pseudo-mineral groups(PMG)'!$A$64,'def. pseudo-mineral groups(PMG)'!$B$64)))))))))))))))))))))))))))))))))))))))))))))))))))))))))))))))))</f>
        <v>Fe(III) carbonate</v>
      </c>
      <c r="E8" s="1">
        <v>0.64600000000000002</v>
      </c>
      <c r="F8" s="7" t="str">
        <f>IF(LQF!F8='def. pseudo-mineral groups(PMG)'!$A$1,'def. pseudo-mineral groups(PMG)'!$B$1,IF(LQF!F8='def. pseudo-mineral groups(PMG)'!$A$2,'def. pseudo-mineral groups(PMG)'!$B$2,IF(LQF!F8='def. pseudo-mineral groups(PMG)'!$A$3,'def. pseudo-mineral groups(PMG)'!$B$3,IF(LQF!F8='def. pseudo-mineral groups(PMG)'!$A$4,'def. pseudo-mineral groups(PMG)'!$B$4,IF(LQF!F8='def. pseudo-mineral groups(PMG)'!$A$5,'def. pseudo-mineral groups(PMG)'!$B$5,IF(LQF!F8='def. pseudo-mineral groups(PMG)'!$A$6,'def. pseudo-mineral groups(PMG)'!$B$6,IF(LQF!F8='def. pseudo-mineral groups(PMG)'!$A$7,'def. pseudo-mineral groups(PMG)'!$B$7,IF(LQF!F8='def. pseudo-mineral groups(PMG)'!$A$8,'def. pseudo-mineral groups(PMG)'!$B$8,IF(LQF!F8='def. pseudo-mineral groups(PMG)'!$A$9,'def. pseudo-mineral groups(PMG)'!$B$9,IF(LQF!F8='def. pseudo-mineral groups(PMG)'!$A$10,'def. pseudo-mineral groups(PMG)'!$B$10,IF(LQF!F8='def. pseudo-mineral groups(PMG)'!$A$11,'def. pseudo-mineral groups(PMG)'!$B$11,IF(LQF!F8='def. pseudo-mineral groups(PMG)'!$A$12,'def. pseudo-mineral groups(PMG)'!$B$12,IF(LQF!F8='def. pseudo-mineral groups(PMG)'!$A$13,'def. pseudo-mineral groups(PMG)'!$B$13,IF(LQF!F8='def. pseudo-mineral groups(PMG)'!$A$14,'def. pseudo-mineral groups(PMG)'!$B$14,IF(LQF!F8='def. pseudo-mineral groups(PMG)'!$A$15,'def. pseudo-mineral groups(PMG)'!$B$15,IF(LQF!F8='def. pseudo-mineral groups(PMG)'!$A$16,'def. pseudo-mineral groups(PMG)'!$B$16,IF(LQF!F8='def. pseudo-mineral groups(PMG)'!$A$17,'def. pseudo-mineral groups(PMG)'!$B$17,IF(LQF!F8='def. pseudo-mineral groups(PMG)'!$A$18,'def. pseudo-mineral groups(PMG)'!$B$18,IF(LQF!F8='def. pseudo-mineral groups(PMG)'!$A$19,'def. pseudo-mineral groups(PMG)'!$B$19,IF(LQF!F8='def. pseudo-mineral groups(PMG)'!$A$20,'def. pseudo-mineral groups(PMG)'!$B$20,IF(LQF!F8='def. pseudo-mineral groups(PMG)'!$A$21,'def. pseudo-mineral groups(PMG)'!$B$21,IF(LQF!F8='def. pseudo-mineral groups(PMG)'!$A$22,'def. pseudo-mineral groups(PMG)'!$B$22,IF(LQF!F8='def. pseudo-mineral groups(PMG)'!$A$23,'def. pseudo-mineral groups(PMG)'!$B$23,IF(LQF!F8='def. pseudo-mineral groups(PMG)'!$A$24,'def. pseudo-mineral groups(PMG)'!$B$24,IF(LQF!F8='def. pseudo-mineral groups(PMG)'!$A$25,'def. pseudo-mineral groups(PMG)'!$B$25,IF(LQF!F8='def. pseudo-mineral groups(PMG)'!$A$26,'def. pseudo-mineral groups(PMG)'!$B$26,IF(LQF!F8='def. pseudo-mineral groups(PMG)'!$A$27,'def. pseudo-mineral groups(PMG)'!$B$27,IF(LQF!F8='def. pseudo-mineral groups(PMG)'!$A$28,'def. pseudo-mineral groups(PMG)'!$B$28,IF(LQF!F8='def. pseudo-mineral groups(PMG)'!$A$29,'def. pseudo-mineral groups(PMG)'!$B$29,IF(LQF!F8='def. pseudo-mineral groups(PMG)'!$A$30,'def. pseudo-mineral groups(PMG)'!$B$30,IF(LQF!F8='def. pseudo-mineral groups(PMG)'!$A$31,'def. pseudo-mineral groups(PMG)'!$B$31,IF(LQF!F8='def. pseudo-mineral groups(PMG)'!$A$32,'def. pseudo-mineral groups(PMG)'!$B$32,IF(LQF!F8='def. pseudo-mineral groups(PMG)'!$A$33,'def. pseudo-mineral groups(PMG)'!$B$33,IF(LQF!F8='def. pseudo-mineral groups(PMG)'!$A$34,'def. pseudo-mineral groups(PMG)'!$B$34,IF(LQF!F8='def. pseudo-mineral groups(PMG)'!$A$35,'def. pseudo-mineral groups(PMG)'!$B$35,IF(LQF!F8='def. pseudo-mineral groups(PMG)'!$A$36,'def. pseudo-mineral groups(PMG)'!$B$36,IF(LQF!F8='def. pseudo-mineral groups(PMG)'!$A$37,'def. pseudo-mineral groups(PMG)'!$B$37,IF(LQF!F8='def. pseudo-mineral groups(PMG)'!$A$38,'def. pseudo-mineral groups(PMG)'!$B$38,IF(LQF!F8='def. pseudo-mineral groups(PMG)'!$A$39,'def. pseudo-mineral groups(PMG)'!$B$39,IF(LQF!F8='def. pseudo-mineral groups(PMG)'!$A$40,'def. pseudo-mineral groups(PMG)'!$B$40,IF(LQF!F8='def. pseudo-mineral groups(PMG)'!$A$41,'def. pseudo-mineral groups(PMG)'!$B$41,IF(LQF!F8='def. pseudo-mineral groups(PMG)'!$A$41,'def. pseudo-mineral groups(PMG)'!$B$41,IF(LQF!F8='def. pseudo-mineral groups(PMG)'!$A$42,'def. pseudo-mineral groups(PMG)'!$B$42,IF(LQF!F8='def. pseudo-mineral groups(PMG)'!$A$43,'def. pseudo-mineral groups(PMG)'!$B$43,IF(LQF!F8='def. pseudo-mineral groups(PMG)'!$A$44,'def. pseudo-mineral groups(PMG)'!$B$44,IF(LQF!F8='def. pseudo-mineral groups(PMG)'!$A$45,'def. pseudo-mineral groups(PMG)'!$B$45,IF(LQF!F8='def. pseudo-mineral groups(PMG)'!$A$46,'def. pseudo-mineral groups(PMG)'!$B$46,IF(LQF!F8='def. pseudo-mineral groups(PMG)'!$A$47,'def. pseudo-mineral groups(PMG)'!$B$47,IF(LQF!F8='def. pseudo-mineral groups(PMG)'!$A$48,'def. pseudo-mineral groups(PMG)'!$B$48,IF(LQF!F8='def. pseudo-mineral groups(PMG)'!$A$49,'def. pseudo-mineral groups(PMG)'!$B$49,IF(LQF!F8='def. pseudo-mineral groups(PMG)'!$A$50,'def. pseudo-mineral groups(PMG)'!$B$50,IF(LQF!F8='def. pseudo-mineral groups(PMG)'!$A$51,'def. pseudo-mineral groups(PMG)'!$B$51,IF(LQF!F8='def. pseudo-mineral groups(PMG)'!$A$52,'def. pseudo-mineral groups(PMG)'!$B$52,IF(LQF!F8='def. pseudo-mineral groups(PMG)'!$A$53,'def. pseudo-mineral groups(PMG)'!$B$53,IF(LQF!F8='def. pseudo-mineral groups(PMG)'!$A$54,'def. pseudo-mineral groups(PMG)'!$B$54,IF(LQF!F8='def. pseudo-mineral groups(PMG)'!$A$55,'def. pseudo-mineral groups(PMG)'!$B$55,IF(LQF!F8='def. pseudo-mineral groups(PMG)'!$A$56,'def. pseudo-mineral groups(PMG)'!$B$56,IF(LQF!F8='def. pseudo-mineral groups(PMG)'!$A$57,'def. pseudo-mineral groups(PMG)'!$B$57,IF(LQF!F8='def. pseudo-mineral groups(PMG)'!$A$58,'def. pseudo-mineral groups(PMG)'!$B$58,IF(LQF!F8='def. pseudo-mineral groups(PMG)'!$A$59,'def. pseudo-mineral groups(PMG)'!$B$59,IF(LQF!F8='def. pseudo-mineral groups(PMG)'!$A$60,'def. pseudo-mineral groups(PMG)'!$B$60,IF(LQF!F8='def. pseudo-mineral groups(PMG)'!$A$61,'def. pseudo-mineral groups(PMG)'!$B$61,IF(LQF!F8='def. pseudo-mineral groups(PMG)'!$A$62,'def. pseudo-mineral groups(PMG)'!$B$62,IF(LQF!F8='def. pseudo-mineral groups(PMG)'!$A$63,'def. pseudo-mineral groups(PMG)'!$B$63,IF(LQF!F8='def. pseudo-mineral groups(PMG)'!$A$64,'def. pseudo-mineral groups(PMG)'!$B$64)))))))))))))))))))))))))))))))))))))))))))))))))))))))))))))))))</f>
        <v>Fe(III) oxy+org</v>
      </c>
      <c r="G8" s="1">
        <v>7.1999999999999995E-2</v>
      </c>
      <c r="H8" s="7" t="str">
        <f>IF(LQF!H8='def. pseudo-mineral groups(PMG)'!$A$1,'def. pseudo-mineral groups(PMG)'!$B$1,IF(LQF!H8='def. pseudo-mineral groups(PMG)'!$A$2,'def. pseudo-mineral groups(PMG)'!$B$2,IF(LQF!H8='def. pseudo-mineral groups(PMG)'!$A$3,'def. pseudo-mineral groups(PMG)'!$B$3,IF(LQF!H8='def. pseudo-mineral groups(PMG)'!$A$4,'def. pseudo-mineral groups(PMG)'!$B$4,IF(LQF!H8='def. pseudo-mineral groups(PMG)'!$A$5,'def. pseudo-mineral groups(PMG)'!$B$5,IF(LQF!H8='def. pseudo-mineral groups(PMG)'!$A$6,'def. pseudo-mineral groups(PMG)'!$B$6,IF(LQF!H8='def. pseudo-mineral groups(PMG)'!$A$7,'def. pseudo-mineral groups(PMG)'!$B$7,IF(LQF!H8='def. pseudo-mineral groups(PMG)'!$A$8,'def. pseudo-mineral groups(PMG)'!$B$8,IF(LQF!H8='def. pseudo-mineral groups(PMG)'!$A$9,'def. pseudo-mineral groups(PMG)'!$B$9,IF(LQF!H8='def. pseudo-mineral groups(PMG)'!$A$10,'def. pseudo-mineral groups(PMG)'!$B$10,IF(LQF!H8='def. pseudo-mineral groups(PMG)'!$A$11,'def. pseudo-mineral groups(PMG)'!$B$11,IF(LQF!H8='def. pseudo-mineral groups(PMG)'!$A$12,'def. pseudo-mineral groups(PMG)'!$B$12,IF(LQF!H8='def. pseudo-mineral groups(PMG)'!$A$13,'def. pseudo-mineral groups(PMG)'!$B$13,IF(LQF!H8='def. pseudo-mineral groups(PMG)'!$A$14,'def. pseudo-mineral groups(PMG)'!$B$14,IF(LQF!H8='def. pseudo-mineral groups(PMG)'!$A$15,'def. pseudo-mineral groups(PMG)'!$B$15,IF(LQF!H8='def. pseudo-mineral groups(PMG)'!$A$16,'def. pseudo-mineral groups(PMG)'!$B$16,IF(LQF!H8='def. pseudo-mineral groups(PMG)'!$A$17,'def. pseudo-mineral groups(PMG)'!$B$17,IF(LQF!H8='def. pseudo-mineral groups(PMG)'!$A$18,'def. pseudo-mineral groups(PMG)'!$B$18,IF(LQF!H8='def. pseudo-mineral groups(PMG)'!$A$19,'def. pseudo-mineral groups(PMG)'!$B$19,IF(LQF!H8='def. pseudo-mineral groups(PMG)'!$A$20,'def. pseudo-mineral groups(PMG)'!$B$20,IF(LQF!H8='def. pseudo-mineral groups(PMG)'!$A$21,'def. pseudo-mineral groups(PMG)'!$B$21,IF(LQF!H8='def. pseudo-mineral groups(PMG)'!$A$22,'def. pseudo-mineral groups(PMG)'!$B$22,IF(LQF!H8='def. pseudo-mineral groups(PMG)'!$A$23,'def. pseudo-mineral groups(PMG)'!$B$23,IF(LQF!H8='def. pseudo-mineral groups(PMG)'!$A$24,'def. pseudo-mineral groups(PMG)'!$B$24,IF(LQF!H8='def. pseudo-mineral groups(PMG)'!$A$25,'def. pseudo-mineral groups(PMG)'!$B$25,IF(LQF!H8='def. pseudo-mineral groups(PMG)'!$A$26,'def. pseudo-mineral groups(PMG)'!$B$26,IF(LQF!H8='def. pseudo-mineral groups(PMG)'!$A$27,'def. pseudo-mineral groups(PMG)'!$B$27,IF(LQF!H8='def. pseudo-mineral groups(PMG)'!$A$28,'def. pseudo-mineral groups(PMG)'!$B$28,IF(LQF!H8='def. pseudo-mineral groups(PMG)'!$A$29,'def. pseudo-mineral groups(PMG)'!$B$29,IF(LQF!H8='def. pseudo-mineral groups(PMG)'!$A$30,'def. pseudo-mineral groups(PMG)'!$B$30,IF(LQF!H8='def. pseudo-mineral groups(PMG)'!$A$31,'def. pseudo-mineral groups(PMG)'!$B$31,IF(LQF!H8='def. pseudo-mineral groups(PMG)'!$A$32,'def. pseudo-mineral groups(PMG)'!$B$32,IF(LQF!H8='def. pseudo-mineral groups(PMG)'!$A$33,'def. pseudo-mineral groups(PMG)'!$B$33,IF(LQF!H8='def. pseudo-mineral groups(PMG)'!$A$34,'def. pseudo-mineral groups(PMG)'!$B$34,IF(LQF!H8='def. pseudo-mineral groups(PMG)'!$A$35,'def. pseudo-mineral groups(PMG)'!$B$35,IF(LQF!H8='def. pseudo-mineral groups(PMG)'!$A$36,'def. pseudo-mineral groups(PMG)'!$B$36,IF(LQF!H8='def. pseudo-mineral groups(PMG)'!$A$37,'def. pseudo-mineral groups(PMG)'!$B$37,IF(LQF!H8='def. pseudo-mineral groups(PMG)'!$A$38,'def. pseudo-mineral groups(PMG)'!$B$38,IF(LQF!H8='def. pseudo-mineral groups(PMG)'!$A$39,'def. pseudo-mineral groups(PMG)'!$B$39,IF(LQF!H8='def. pseudo-mineral groups(PMG)'!$A$40,'def. pseudo-mineral groups(PMG)'!$B$40,IF(LQF!H8='def. pseudo-mineral groups(PMG)'!$A$41,'def. pseudo-mineral groups(PMG)'!$B$41,IF(LQF!H8='def. pseudo-mineral groups(PMG)'!$A$41,'def. pseudo-mineral groups(PMG)'!$B$41,IF(LQF!H8='def. pseudo-mineral groups(PMG)'!$A$42,'def. pseudo-mineral groups(PMG)'!$B$42,IF(LQF!H8='def. pseudo-mineral groups(PMG)'!$A$43,'def. pseudo-mineral groups(PMG)'!$B$43,IF(LQF!H8='def. pseudo-mineral groups(PMG)'!$A$44,'def. pseudo-mineral groups(PMG)'!$B$44,IF(LQF!H8='def. pseudo-mineral groups(PMG)'!$A$45,'def. pseudo-mineral groups(PMG)'!$B$45,IF(LQF!H8='def. pseudo-mineral groups(PMG)'!$A$46,'def. pseudo-mineral groups(PMG)'!$B$46,IF(LQF!H8='def. pseudo-mineral groups(PMG)'!$A$47,'def. pseudo-mineral groups(PMG)'!$B$47,IF(LQF!H8='def. pseudo-mineral groups(PMG)'!$A$48,'def. pseudo-mineral groups(PMG)'!$B$48,IF(LQF!H8='def. pseudo-mineral groups(PMG)'!$A$49,'def. pseudo-mineral groups(PMG)'!$B$49,IF(LQF!H8='def. pseudo-mineral groups(PMG)'!$A$50,'def. pseudo-mineral groups(PMG)'!$B$50,IF(LQF!H8='def. pseudo-mineral groups(PMG)'!$A$51,'def. pseudo-mineral groups(PMG)'!$B$51,IF(LQF!H8='def. pseudo-mineral groups(PMG)'!$A$52,'def. pseudo-mineral groups(PMG)'!$B$52,IF(LQF!H8='def. pseudo-mineral groups(PMG)'!$A$53,'def. pseudo-mineral groups(PMG)'!$B$53,IF(LQF!H8='def. pseudo-mineral groups(PMG)'!$A$54,'def. pseudo-mineral groups(PMG)'!$B$54,IF(LQF!H8='def. pseudo-mineral groups(PMG)'!$A$55,'def. pseudo-mineral groups(PMG)'!$B$55,IF(LQF!H8='def. pseudo-mineral groups(PMG)'!$A$56,'def. pseudo-mineral groups(PMG)'!$B$56,IF(LQF!H8='def. pseudo-mineral groups(PMG)'!$A$57,'def. pseudo-mineral groups(PMG)'!$B$57,IF(LQF!H8='def. pseudo-mineral groups(PMG)'!$A$58,'def. pseudo-mineral groups(PMG)'!$B$58,IF(LQF!H8='def. pseudo-mineral groups(PMG)'!$A$59,'def. pseudo-mineral groups(PMG)'!$B$59,IF(LQF!H8='def. pseudo-mineral groups(PMG)'!$A$60,'def. pseudo-mineral groups(PMG)'!$B$60,IF(LQF!H8='def. pseudo-mineral groups(PMG)'!$A$61,'def. pseudo-mineral groups(PMG)'!$B$61,IF(LQF!H8='def. pseudo-mineral groups(PMG)'!$A$62,'def. pseudo-mineral groups(PMG)'!$B$62,IF(LQF!H8='def. pseudo-mineral groups(PMG)'!$A$63,'def. pseudo-mineral groups(PMG)'!$B$63,IF(LQF!H8='def. pseudo-mineral groups(PMG)'!$A$64,'def. pseudo-mineral groups(PMG)'!$B$64)))))))))))))))))))))))))))))))))))))))))))))))))))))))))))))))))</f>
        <v>Mixed</v>
      </c>
      <c r="I8" s="1">
        <f t="shared" si="0"/>
        <v>0.98399999999999999</v>
      </c>
      <c r="J8" s="6">
        <v>2.4000000000000001E-4</v>
      </c>
      <c r="K8" s="1">
        <v>0.47901576963419762</v>
      </c>
      <c r="L8" s="1">
        <v>210.65432511183866</v>
      </c>
      <c r="M8" s="21">
        <v>42801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5">
      <c r="A9" s="1" t="s">
        <v>158</v>
      </c>
      <c r="B9" s="1"/>
      <c r="C9" s="1">
        <v>0.21299999999999999</v>
      </c>
      <c r="D9" s="7" t="str">
        <f>IF(LQF!D9='def. pseudo-mineral groups(PMG)'!$A$1,'def. pseudo-mineral groups(PMG)'!$B$1,IF(LQF!D9='def. pseudo-mineral groups(PMG)'!$A$2,'def. pseudo-mineral groups(PMG)'!$B$2,IF(LQF!D9='def. pseudo-mineral groups(PMG)'!$A$3,'def. pseudo-mineral groups(PMG)'!$B$3,IF(LQF!D9='def. pseudo-mineral groups(PMG)'!$A$4,'def. pseudo-mineral groups(PMG)'!$B$4,IF(LQF!D9='def. pseudo-mineral groups(PMG)'!$A$5,'def. pseudo-mineral groups(PMG)'!$B$5,IF(LQF!D9='def. pseudo-mineral groups(PMG)'!$A$6,'def. pseudo-mineral groups(PMG)'!$B$6,IF(LQF!D9='def. pseudo-mineral groups(PMG)'!$A$7,'def. pseudo-mineral groups(PMG)'!$B$7,IF(LQF!D9='def. pseudo-mineral groups(PMG)'!$A$8,'def. pseudo-mineral groups(PMG)'!$B$8,IF(LQF!D9='def. pseudo-mineral groups(PMG)'!$A$9,'def. pseudo-mineral groups(PMG)'!$B$9,IF(LQF!D9='def. pseudo-mineral groups(PMG)'!$A$10,'def. pseudo-mineral groups(PMG)'!$B$10,IF(LQF!D9='def. pseudo-mineral groups(PMG)'!$A$11,'def. pseudo-mineral groups(PMG)'!$B$11,IF(LQF!D9='def. pseudo-mineral groups(PMG)'!$A$12,'def. pseudo-mineral groups(PMG)'!$B$12,IF(LQF!D9='def. pseudo-mineral groups(PMG)'!$A$13,'def. pseudo-mineral groups(PMG)'!$B$13,IF(LQF!D9='def. pseudo-mineral groups(PMG)'!$A$14,'def. pseudo-mineral groups(PMG)'!$B$14,IF(LQF!D9='def. pseudo-mineral groups(PMG)'!$A$15,'def. pseudo-mineral groups(PMG)'!$B$15,IF(LQF!D9='def. pseudo-mineral groups(PMG)'!$A$16,'def. pseudo-mineral groups(PMG)'!$B$16,IF(LQF!D9='def. pseudo-mineral groups(PMG)'!$A$17,'def. pseudo-mineral groups(PMG)'!$B$17,IF(LQF!D9='def. pseudo-mineral groups(PMG)'!$A$18,'def. pseudo-mineral groups(PMG)'!$B$18,IF(LQF!D9='def. pseudo-mineral groups(PMG)'!$A$19,'def. pseudo-mineral groups(PMG)'!$B$19,IF(LQF!D9='def. pseudo-mineral groups(PMG)'!$A$20,'def. pseudo-mineral groups(PMG)'!$B$20,IF(LQF!D9='def. pseudo-mineral groups(PMG)'!$A$21,'def. pseudo-mineral groups(PMG)'!$B$21,IF(LQF!D9='def. pseudo-mineral groups(PMG)'!$A$22,'def. pseudo-mineral groups(PMG)'!$B$22,IF(LQF!D9='def. pseudo-mineral groups(PMG)'!$A$23,'def. pseudo-mineral groups(PMG)'!$B$23,IF(LQF!D9='def. pseudo-mineral groups(PMG)'!$A$24,'def. pseudo-mineral groups(PMG)'!$B$24,IF(LQF!D9='def. pseudo-mineral groups(PMG)'!$A$25,'def. pseudo-mineral groups(PMG)'!$B$25,IF(LQF!D9='def. pseudo-mineral groups(PMG)'!$A$26,'def. pseudo-mineral groups(PMG)'!$B$26,IF(LQF!D9='def. pseudo-mineral groups(PMG)'!$A$27,'def. pseudo-mineral groups(PMG)'!$B$27,IF(LQF!D9='def. pseudo-mineral groups(PMG)'!$A$28,'def. pseudo-mineral groups(PMG)'!$B$28,IF(LQF!D9='def. pseudo-mineral groups(PMG)'!$A$29,'def. pseudo-mineral groups(PMG)'!$B$29,IF(LQF!D9='def. pseudo-mineral groups(PMG)'!$A$30,'def. pseudo-mineral groups(PMG)'!$B$30,IF(LQF!D9='def. pseudo-mineral groups(PMG)'!$A$31,'def. pseudo-mineral groups(PMG)'!$B$31,IF(LQF!D9='def. pseudo-mineral groups(PMG)'!$A$32,'def. pseudo-mineral groups(PMG)'!$B$32,IF(LQF!D9='def. pseudo-mineral groups(PMG)'!$A$33,'def. pseudo-mineral groups(PMG)'!$B$33,IF(LQF!D9='def. pseudo-mineral groups(PMG)'!$A$34,'def. pseudo-mineral groups(PMG)'!$B$34,IF(LQF!D9='def. pseudo-mineral groups(PMG)'!$A$35,'def. pseudo-mineral groups(PMG)'!$B$35,IF(LQF!D9='def. pseudo-mineral groups(PMG)'!$A$36,'def. pseudo-mineral groups(PMG)'!$B$36,IF(LQF!D9='def. pseudo-mineral groups(PMG)'!$A$37,'def. pseudo-mineral groups(PMG)'!$B$37,IF(LQF!D9='def. pseudo-mineral groups(PMG)'!$A$38,'def. pseudo-mineral groups(PMG)'!$B$38,IF(LQF!D9='def. pseudo-mineral groups(PMG)'!$A$39,'def. pseudo-mineral groups(PMG)'!$B$39,IF(LQF!D9='def. pseudo-mineral groups(PMG)'!$A$40,'def. pseudo-mineral groups(PMG)'!$B$40,IF(LQF!D9='def. pseudo-mineral groups(PMG)'!$A$41,'def. pseudo-mineral groups(PMG)'!$B$41,IF(LQF!D9='def. pseudo-mineral groups(PMG)'!$A$41,'def. pseudo-mineral groups(PMG)'!$B$41,IF(LQF!D9='def. pseudo-mineral groups(PMG)'!$A$42,'def. pseudo-mineral groups(PMG)'!$B$42,IF(LQF!D9='def. pseudo-mineral groups(PMG)'!$A$43,'def. pseudo-mineral groups(PMG)'!$B$43,IF(LQF!D9='def. pseudo-mineral groups(PMG)'!$A$44,'def. pseudo-mineral groups(PMG)'!$B$44,IF(LQF!D9='def. pseudo-mineral groups(PMG)'!$A$45,'def. pseudo-mineral groups(PMG)'!$B$45,IF(LQF!D9='def. pseudo-mineral groups(PMG)'!$A$46,'def. pseudo-mineral groups(PMG)'!$B$46,IF(LQF!D9='def. pseudo-mineral groups(PMG)'!$A$47,'def. pseudo-mineral groups(PMG)'!$B$47,IF(LQF!D9='def. pseudo-mineral groups(PMG)'!$A$48,'def. pseudo-mineral groups(PMG)'!$B$48,IF(LQF!D9='def. pseudo-mineral groups(PMG)'!$A$49,'def. pseudo-mineral groups(PMG)'!$B$49,IF(LQF!D9='def. pseudo-mineral groups(PMG)'!$A$50,'def. pseudo-mineral groups(PMG)'!$B$50,IF(LQF!D9='def. pseudo-mineral groups(PMG)'!$A$51,'def. pseudo-mineral groups(PMG)'!$B$51,IF(LQF!D9='def. pseudo-mineral groups(PMG)'!$A$52,'def. pseudo-mineral groups(PMG)'!$B$52,IF(LQF!D9='def. pseudo-mineral groups(PMG)'!$A$53,'def. pseudo-mineral groups(PMG)'!$B$53,IF(LQF!D9='def. pseudo-mineral groups(PMG)'!$A$54,'def. pseudo-mineral groups(PMG)'!$B$54,IF(LQF!D9='def. pseudo-mineral groups(PMG)'!$A$55,'def. pseudo-mineral groups(PMG)'!$B$55,IF(LQF!D9='def. pseudo-mineral groups(PMG)'!$A$56,'def. pseudo-mineral groups(PMG)'!$B$56,IF(LQF!D9='def. pseudo-mineral groups(PMG)'!$A$57,'def. pseudo-mineral groups(PMG)'!$B$57,IF(LQF!D9='def. pseudo-mineral groups(PMG)'!$A$58,'def. pseudo-mineral groups(PMG)'!$B$58,IF(LQF!D9='def. pseudo-mineral groups(PMG)'!$A$59,'def. pseudo-mineral groups(PMG)'!$B$59,IF(LQF!D9='def. pseudo-mineral groups(PMG)'!$A$60,'def. pseudo-mineral groups(PMG)'!$B$60,IF(LQF!D9='def. pseudo-mineral groups(PMG)'!$A$61,'def. pseudo-mineral groups(PMG)'!$B$61,IF(LQF!D9='def. pseudo-mineral groups(PMG)'!$A$62,'def. pseudo-mineral groups(PMG)'!$B$62,IF(LQF!D9='def. pseudo-mineral groups(PMG)'!$A$63,'def. pseudo-mineral groups(PMG)'!$B$63,IF(LQF!D9='def. pseudo-mineral groups(PMG)'!$A$64,'def. pseudo-mineral groups(PMG)'!$B$64)))))))))))))))))))))))))))))))))))))))))))))))))))))))))))))))))</f>
        <v>Fe(II) oxide</v>
      </c>
      <c r="E9" s="1">
        <v>0.57199999999999995</v>
      </c>
      <c r="F9" s="7" t="str">
        <f>IF(LQF!F9='def. pseudo-mineral groups(PMG)'!$A$1,'def. pseudo-mineral groups(PMG)'!$B$1,IF(LQF!F9='def. pseudo-mineral groups(PMG)'!$A$2,'def. pseudo-mineral groups(PMG)'!$B$2,IF(LQF!F9='def. pseudo-mineral groups(PMG)'!$A$3,'def. pseudo-mineral groups(PMG)'!$B$3,IF(LQF!F9='def. pseudo-mineral groups(PMG)'!$A$4,'def. pseudo-mineral groups(PMG)'!$B$4,IF(LQF!F9='def. pseudo-mineral groups(PMG)'!$A$5,'def. pseudo-mineral groups(PMG)'!$B$5,IF(LQF!F9='def. pseudo-mineral groups(PMG)'!$A$6,'def. pseudo-mineral groups(PMG)'!$B$6,IF(LQF!F9='def. pseudo-mineral groups(PMG)'!$A$7,'def. pseudo-mineral groups(PMG)'!$B$7,IF(LQF!F9='def. pseudo-mineral groups(PMG)'!$A$8,'def. pseudo-mineral groups(PMG)'!$B$8,IF(LQF!F9='def. pseudo-mineral groups(PMG)'!$A$9,'def. pseudo-mineral groups(PMG)'!$B$9,IF(LQF!F9='def. pseudo-mineral groups(PMG)'!$A$10,'def. pseudo-mineral groups(PMG)'!$B$10,IF(LQF!F9='def. pseudo-mineral groups(PMG)'!$A$11,'def. pseudo-mineral groups(PMG)'!$B$11,IF(LQF!F9='def. pseudo-mineral groups(PMG)'!$A$12,'def. pseudo-mineral groups(PMG)'!$B$12,IF(LQF!F9='def. pseudo-mineral groups(PMG)'!$A$13,'def. pseudo-mineral groups(PMG)'!$B$13,IF(LQF!F9='def. pseudo-mineral groups(PMG)'!$A$14,'def. pseudo-mineral groups(PMG)'!$B$14,IF(LQF!F9='def. pseudo-mineral groups(PMG)'!$A$15,'def. pseudo-mineral groups(PMG)'!$B$15,IF(LQF!F9='def. pseudo-mineral groups(PMG)'!$A$16,'def. pseudo-mineral groups(PMG)'!$B$16,IF(LQF!F9='def. pseudo-mineral groups(PMG)'!$A$17,'def. pseudo-mineral groups(PMG)'!$B$17,IF(LQF!F9='def. pseudo-mineral groups(PMG)'!$A$18,'def. pseudo-mineral groups(PMG)'!$B$18,IF(LQF!F9='def. pseudo-mineral groups(PMG)'!$A$19,'def. pseudo-mineral groups(PMG)'!$B$19,IF(LQF!F9='def. pseudo-mineral groups(PMG)'!$A$20,'def. pseudo-mineral groups(PMG)'!$B$20,IF(LQF!F9='def. pseudo-mineral groups(PMG)'!$A$21,'def. pseudo-mineral groups(PMG)'!$B$21,IF(LQF!F9='def. pseudo-mineral groups(PMG)'!$A$22,'def. pseudo-mineral groups(PMG)'!$B$22,IF(LQF!F9='def. pseudo-mineral groups(PMG)'!$A$23,'def. pseudo-mineral groups(PMG)'!$B$23,IF(LQF!F9='def. pseudo-mineral groups(PMG)'!$A$24,'def. pseudo-mineral groups(PMG)'!$B$24,IF(LQF!F9='def. pseudo-mineral groups(PMG)'!$A$25,'def. pseudo-mineral groups(PMG)'!$B$25,IF(LQF!F9='def. pseudo-mineral groups(PMG)'!$A$26,'def. pseudo-mineral groups(PMG)'!$B$26,IF(LQF!F9='def. pseudo-mineral groups(PMG)'!$A$27,'def. pseudo-mineral groups(PMG)'!$B$27,IF(LQF!F9='def. pseudo-mineral groups(PMG)'!$A$28,'def. pseudo-mineral groups(PMG)'!$B$28,IF(LQF!F9='def. pseudo-mineral groups(PMG)'!$A$29,'def. pseudo-mineral groups(PMG)'!$B$29,IF(LQF!F9='def. pseudo-mineral groups(PMG)'!$A$30,'def. pseudo-mineral groups(PMG)'!$B$30,IF(LQF!F9='def. pseudo-mineral groups(PMG)'!$A$31,'def. pseudo-mineral groups(PMG)'!$B$31,IF(LQF!F9='def. pseudo-mineral groups(PMG)'!$A$32,'def. pseudo-mineral groups(PMG)'!$B$32,IF(LQF!F9='def. pseudo-mineral groups(PMG)'!$A$33,'def. pseudo-mineral groups(PMG)'!$B$33,IF(LQF!F9='def. pseudo-mineral groups(PMG)'!$A$34,'def. pseudo-mineral groups(PMG)'!$B$34,IF(LQF!F9='def. pseudo-mineral groups(PMG)'!$A$35,'def. pseudo-mineral groups(PMG)'!$B$35,IF(LQF!F9='def. pseudo-mineral groups(PMG)'!$A$36,'def. pseudo-mineral groups(PMG)'!$B$36,IF(LQF!F9='def. pseudo-mineral groups(PMG)'!$A$37,'def. pseudo-mineral groups(PMG)'!$B$37,IF(LQF!F9='def. pseudo-mineral groups(PMG)'!$A$38,'def. pseudo-mineral groups(PMG)'!$B$38,IF(LQF!F9='def. pseudo-mineral groups(PMG)'!$A$39,'def. pseudo-mineral groups(PMG)'!$B$39,IF(LQF!F9='def. pseudo-mineral groups(PMG)'!$A$40,'def. pseudo-mineral groups(PMG)'!$B$40,IF(LQF!F9='def. pseudo-mineral groups(PMG)'!$A$41,'def. pseudo-mineral groups(PMG)'!$B$41,IF(LQF!F9='def. pseudo-mineral groups(PMG)'!$A$41,'def. pseudo-mineral groups(PMG)'!$B$41,IF(LQF!F9='def. pseudo-mineral groups(PMG)'!$A$42,'def. pseudo-mineral groups(PMG)'!$B$42,IF(LQF!F9='def. pseudo-mineral groups(PMG)'!$A$43,'def. pseudo-mineral groups(PMG)'!$B$43,IF(LQF!F9='def. pseudo-mineral groups(PMG)'!$A$44,'def. pseudo-mineral groups(PMG)'!$B$44,IF(LQF!F9='def. pseudo-mineral groups(PMG)'!$A$45,'def. pseudo-mineral groups(PMG)'!$B$45,IF(LQF!F9='def. pseudo-mineral groups(PMG)'!$A$46,'def. pseudo-mineral groups(PMG)'!$B$46,IF(LQF!F9='def. pseudo-mineral groups(PMG)'!$A$47,'def. pseudo-mineral groups(PMG)'!$B$47,IF(LQF!F9='def. pseudo-mineral groups(PMG)'!$A$48,'def. pseudo-mineral groups(PMG)'!$B$48,IF(LQF!F9='def. pseudo-mineral groups(PMG)'!$A$49,'def. pseudo-mineral groups(PMG)'!$B$49,IF(LQF!F9='def. pseudo-mineral groups(PMG)'!$A$50,'def. pseudo-mineral groups(PMG)'!$B$50,IF(LQF!F9='def. pseudo-mineral groups(PMG)'!$A$51,'def. pseudo-mineral groups(PMG)'!$B$51,IF(LQF!F9='def. pseudo-mineral groups(PMG)'!$A$52,'def. pseudo-mineral groups(PMG)'!$B$52,IF(LQF!F9='def. pseudo-mineral groups(PMG)'!$A$53,'def. pseudo-mineral groups(PMG)'!$B$53,IF(LQF!F9='def. pseudo-mineral groups(PMG)'!$A$54,'def. pseudo-mineral groups(PMG)'!$B$54,IF(LQF!F9='def. pseudo-mineral groups(PMG)'!$A$55,'def. pseudo-mineral groups(PMG)'!$B$55,IF(LQF!F9='def. pseudo-mineral groups(PMG)'!$A$56,'def. pseudo-mineral groups(PMG)'!$B$56,IF(LQF!F9='def. pseudo-mineral groups(PMG)'!$A$57,'def. pseudo-mineral groups(PMG)'!$B$57,IF(LQF!F9='def. pseudo-mineral groups(PMG)'!$A$58,'def. pseudo-mineral groups(PMG)'!$B$58,IF(LQF!F9='def. pseudo-mineral groups(PMG)'!$A$59,'def. pseudo-mineral groups(PMG)'!$B$59,IF(LQF!F9='def. pseudo-mineral groups(PMG)'!$A$60,'def. pseudo-mineral groups(PMG)'!$B$60,IF(LQF!F9='def. pseudo-mineral groups(PMG)'!$A$61,'def. pseudo-mineral groups(PMG)'!$B$61,IF(LQF!F9='def. pseudo-mineral groups(PMG)'!$A$62,'def. pseudo-mineral groups(PMG)'!$B$62,IF(LQF!F9='def. pseudo-mineral groups(PMG)'!$A$63,'def. pseudo-mineral groups(PMG)'!$B$63,IF(LQF!F9='def. pseudo-mineral groups(PMG)'!$A$64,'def. pseudo-mineral groups(PMG)'!$B$64)))))))))))))))))))))))))))))))))))))))))))))))))))))))))))))))))</f>
        <v>Fe(II) oxide</v>
      </c>
      <c r="G9" s="1">
        <v>0.21099999999999999</v>
      </c>
      <c r="H9" s="7" t="str">
        <f>IF(LQF!H9='def. pseudo-mineral groups(PMG)'!$A$1,'def. pseudo-mineral groups(PMG)'!$B$1,IF(LQF!H9='def. pseudo-mineral groups(PMG)'!$A$2,'def. pseudo-mineral groups(PMG)'!$B$2,IF(LQF!H9='def. pseudo-mineral groups(PMG)'!$A$3,'def. pseudo-mineral groups(PMG)'!$B$3,IF(LQF!H9='def. pseudo-mineral groups(PMG)'!$A$4,'def. pseudo-mineral groups(PMG)'!$B$4,IF(LQF!H9='def. pseudo-mineral groups(PMG)'!$A$5,'def. pseudo-mineral groups(PMG)'!$B$5,IF(LQF!H9='def. pseudo-mineral groups(PMG)'!$A$6,'def. pseudo-mineral groups(PMG)'!$B$6,IF(LQF!H9='def. pseudo-mineral groups(PMG)'!$A$7,'def. pseudo-mineral groups(PMG)'!$B$7,IF(LQF!H9='def. pseudo-mineral groups(PMG)'!$A$8,'def. pseudo-mineral groups(PMG)'!$B$8,IF(LQF!H9='def. pseudo-mineral groups(PMG)'!$A$9,'def. pseudo-mineral groups(PMG)'!$B$9,IF(LQF!H9='def. pseudo-mineral groups(PMG)'!$A$10,'def. pseudo-mineral groups(PMG)'!$B$10,IF(LQF!H9='def. pseudo-mineral groups(PMG)'!$A$11,'def. pseudo-mineral groups(PMG)'!$B$11,IF(LQF!H9='def. pseudo-mineral groups(PMG)'!$A$12,'def. pseudo-mineral groups(PMG)'!$B$12,IF(LQF!H9='def. pseudo-mineral groups(PMG)'!$A$13,'def. pseudo-mineral groups(PMG)'!$B$13,IF(LQF!H9='def. pseudo-mineral groups(PMG)'!$A$14,'def. pseudo-mineral groups(PMG)'!$B$14,IF(LQF!H9='def. pseudo-mineral groups(PMG)'!$A$15,'def. pseudo-mineral groups(PMG)'!$B$15,IF(LQF!H9='def. pseudo-mineral groups(PMG)'!$A$16,'def. pseudo-mineral groups(PMG)'!$B$16,IF(LQF!H9='def. pseudo-mineral groups(PMG)'!$A$17,'def. pseudo-mineral groups(PMG)'!$B$17,IF(LQF!H9='def. pseudo-mineral groups(PMG)'!$A$18,'def. pseudo-mineral groups(PMG)'!$B$18,IF(LQF!H9='def. pseudo-mineral groups(PMG)'!$A$19,'def. pseudo-mineral groups(PMG)'!$B$19,IF(LQF!H9='def. pseudo-mineral groups(PMG)'!$A$20,'def. pseudo-mineral groups(PMG)'!$B$20,IF(LQF!H9='def. pseudo-mineral groups(PMG)'!$A$21,'def. pseudo-mineral groups(PMG)'!$B$21,IF(LQF!H9='def. pseudo-mineral groups(PMG)'!$A$22,'def. pseudo-mineral groups(PMG)'!$B$22,IF(LQF!H9='def. pseudo-mineral groups(PMG)'!$A$23,'def. pseudo-mineral groups(PMG)'!$B$23,IF(LQF!H9='def. pseudo-mineral groups(PMG)'!$A$24,'def. pseudo-mineral groups(PMG)'!$B$24,IF(LQF!H9='def. pseudo-mineral groups(PMG)'!$A$25,'def. pseudo-mineral groups(PMG)'!$B$25,IF(LQF!H9='def. pseudo-mineral groups(PMG)'!$A$26,'def. pseudo-mineral groups(PMG)'!$B$26,IF(LQF!H9='def. pseudo-mineral groups(PMG)'!$A$27,'def. pseudo-mineral groups(PMG)'!$B$27,IF(LQF!H9='def. pseudo-mineral groups(PMG)'!$A$28,'def. pseudo-mineral groups(PMG)'!$B$28,IF(LQF!H9='def. pseudo-mineral groups(PMG)'!$A$29,'def. pseudo-mineral groups(PMG)'!$B$29,IF(LQF!H9='def. pseudo-mineral groups(PMG)'!$A$30,'def. pseudo-mineral groups(PMG)'!$B$30,IF(LQF!H9='def. pseudo-mineral groups(PMG)'!$A$31,'def. pseudo-mineral groups(PMG)'!$B$31,IF(LQF!H9='def. pseudo-mineral groups(PMG)'!$A$32,'def. pseudo-mineral groups(PMG)'!$B$32,IF(LQF!H9='def. pseudo-mineral groups(PMG)'!$A$33,'def. pseudo-mineral groups(PMG)'!$B$33,IF(LQF!H9='def. pseudo-mineral groups(PMG)'!$A$34,'def. pseudo-mineral groups(PMG)'!$B$34,IF(LQF!H9='def. pseudo-mineral groups(PMG)'!$A$35,'def. pseudo-mineral groups(PMG)'!$B$35,IF(LQF!H9='def. pseudo-mineral groups(PMG)'!$A$36,'def. pseudo-mineral groups(PMG)'!$B$36,IF(LQF!H9='def. pseudo-mineral groups(PMG)'!$A$37,'def. pseudo-mineral groups(PMG)'!$B$37,IF(LQF!H9='def. pseudo-mineral groups(PMG)'!$A$38,'def. pseudo-mineral groups(PMG)'!$B$38,IF(LQF!H9='def. pseudo-mineral groups(PMG)'!$A$39,'def. pseudo-mineral groups(PMG)'!$B$39,IF(LQF!H9='def. pseudo-mineral groups(PMG)'!$A$40,'def. pseudo-mineral groups(PMG)'!$B$40,IF(LQF!H9='def. pseudo-mineral groups(PMG)'!$A$41,'def. pseudo-mineral groups(PMG)'!$B$41,IF(LQF!H9='def. pseudo-mineral groups(PMG)'!$A$41,'def. pseudo-mineral groups(PMG)'!$B$41,IF(LQF!H9='def. pseudo-mineral groups(PMG)'!$A$42,'def. pseudo-mineral groups(PMG)'!$B$42,IF(LQF!H9='def. pseudo-mineral groups(PMG)'!$A$43,'def. pseudo-mineral groups(PMG)'!$B$43,IF(LQF!H9='def. pseudo-mineral groups(PMG)'!$A$44,'def. pseudo-mineral groups(PMG)'!$B$44,IF(LQF!H9='def. pseudo-mineral groups(PMG)'!$A$45,'def. pseudo-mineral groups(PMG)'!$B$45,IF(LQF!H9='def. pseudo-mineral groups(PMG)'!$A$46,'def. pseudo-mineral groups(PMG)'!$B$46,IF(LQF!H9='def. pseudo-mineral groups(PMG)'!$A$47,'def. pseudo-mineral groups(PMG)'!$B$47,IF(LQF!H9='def. pseudo-mineral groups(PMG)'!$A$48,'def. pseudo-mineral groups(PMG)'!$B$48,IF(LQF!H9='def. pseudo-mineral groups(PMG)'!$A$49,'def. pseudo-mineral groups(PMG)'!$B$49,IF(LQF!H9='def. pseudo-mineral groups(PMG)'!$A$50,'def. pseudo-mineral groups(PMG)'!$B$50,IF(LQF!H9='def. pseudo-mineral groups(PMG)'!$A$51,'def. pseudo-mineral groups(PMG)'!$B$51,IF(LQF!H9='def. pseudo-mineral groups(PMG)'!$A$52,'def. pseudo-mineral groups(PMG)'!$B$52,IF(LQF!H9='def. pseudo-mineral groups(PMG)'!$A$53,'def. pseudo-mineral groups(PMG)'!$B$53,IF(LQF!H9='def. pseudo-mineral groups(PMG)'!$A$54,'def. pseudo-mineral groups(PMG)'!$B$54,IF(LQF!H9='def. pseudo-mineral groups(PMG)'!$A$55,'def. pseudo-mineral groups(PMG)'!$B$55,IF(LQF!H9='def. pseudo-mineral groups(PMG)'!$A$56,'def. pseudo-mineral groups(PMG)'!$B$56,IF(LQF!H9='def. pseudo-mineral groups(PMG)'!$A$57,'def. pseudo-mineral groups(PMG)'!$B$57,IF(LQF!H9='def. pseudo-mineral groups(PMG)'!$A$58,'def. pseudo-mineral groups(PMG)'!$B$58,IF(LQF!H9='def. pseudo-mineral groups(PMG)'!$A$59,'def. pseudo-mineral groups(PMG)'!$B$59,IF(LQF!H9='def. pseudo-mineral groups(PMG)'!$A$60,'def. pseudo-mineral groups(PMG)'!$B$60,IF(LQF!H9='def. pseudo-mineral groups(PMG)'!$A$61,'def. pseudo-mineral groups(PMG)'!$B$61,IF(LQF!H9='def. pseudo-mineral groups(PMG)'!$A$62,'def. pseudo-mineral groups(PMG)'!$B$62,IF(LQF!H9='def. pseudo-mineral groups(PMG)'!$A$63,'def. pseudo-mineral groups(PMG)'!$B$63,IF(LQF!H9='def. pseudo-mineral groups(PMG)'!$A$64,'def. pseudo-mineral groups(PMG)'!$B$64)))))))))))))))))))))))))))))))))))))))))))))))))))))))))))))))))</f>
        <v>Fe(II) Clay</v>
      </c>
      <c r="I9" s="1">
        <f t="shared" si="0"/>
        <v>0.99599999999999989</v>
      </c>
      <c r="J9" s="6">
        <v>4.3300000000000002E-5</v>
      </c>
      <c r="K9" s="1">
        <v>8.9739961417873531</v>
      </c>
      <c r="L9" s="1">
        <v>247.24346908381921</v>
      </c>
      <c r="M9" s="21">
        <v>42976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5">
      <c r="A10" s="1" t="s">
        <v>159</v>
      </c>
      <c r="B10" s="1"/>
      <c r="C10" s="1">
        <v>0.61</v>
      </c>
      <c r="D10" s="7" t="str">
        <f>IF(LQF!D10='def. pseudo-mineral groups(PMG)'!$A$1,'def. pseudo-mineral groups(PMG)'!$B$1,IF(LQF!D10='def. pseudo-mineral groups(PMG)'!$A$2,'def. pseudo-mineral groups(PMG)'!$B$2,IF(LQF!D10='def. pseudo-mineral groups(PMG)'!$A$3,'def. pseudo-mineral groups(PMG)'!$B$3,IF(LQF!D10='def. pseudo-mineral groups(PMG)'!$A$4,'def. pseudo-mineral groups(PMG)'!$B$4,IF(LQF!D10='def. pseudo-mineral groups(PMG)'!$A$5,'def. pseudo-mineral groups(PMG)'!$B$5,IF(LQF!D10='def. pseudo-mineral groups(PMG)'!$A$6,'def. pseudo-mineral groups(PMG)'!$B$6,IF(LQF!D10='def. pseudo-mineral groups(PMG)'!$A$7,'def. pseudo-mineral groups(PMG)'!$B$7,IF(LQF!D10='def. pseudo-mineral groups(PMG)'!$A$8,'def. pseudo-mineral groups(PMG)'!$B$8,IF(LQF!D10='def. pseudo-mineral groups(PMG)'!$A$9,'def. pseudo-mineral groups(PMG)'!$B$9,IF(LQF!D10='def. pseudo-mineral groups(PMG)'!$A$10,'def. pseudo-mineral groups(PMG)'!$B$10,IF(LQF!D10='def. pseudo-mineral groups(PMG)'!$A$11,'def. pseudo-mineral groups(PMG)'!$B$11,IF(LQF!D10='def. pseudo-mineral groups(PMG)'!$A$12,'def. pseudo-mineral groups(PMG)'!$B$12,IF(LQF!D10='def. pseudo-mineral groups(PMG)'!$A$13,'def. pseudo-mineral groups(PMG)'!$B$13,IF(LQF!D10='def. pseudo-mineral groups(PMG)'!$A$14,'def. pseudo-mineral groups(PMG)'!$B$14,IF(LQF!D10='def. pseudo-mineral groups(PMG)'!$A$15,'def. pseudo-mineral groups(PMG)'!$B$15,IF(LQF!D10='def. pseudo-mineral groups(PMG)'!$A$16,'def. pseudo-mineral groups(PMG)'!$B$16,IF(LQF!D10='def. pseudo-mineral groups(PMG)'!$A$17,'def. pseudo-mineral groups(PMG)'!$B$17,IF(LQF!D10='def. pseudo-mineral groups(PMG)'!$A$18,'def. pseudo-mineral groups(PMG)'!$B$18,IF(LQF!D10='def. pseudo-mineral groups(PMG)'!$A$19,'def. pseudo-mineral groups(PMG)'!$B$19,IF(LQF!D10='def. pseudo-mineral groups(PMG)'!$A$20,'def. pseudo-mineral groups(PMG)'!$B$20,IF(LQF!D10='def. pseudo-mineral groups(PMG)'!$A$21,'def. pseudo-mineral groups(PMG)'!$B$21,IF(LQF!D10='def. pseudo-mineral groups(PMG)'!$A$22,'def. pseudo-mineral groups(PMG)'!$B$22,IF(LQF!D10='def. pseudo-mineral groups(PMG)'!$A$23,'def. pseudo-mineral groups(PMG)'!$B$23,IF(LQF!D10='def. pseudo-mineral groups(PMG)'!$A$24,'def. pseudo-mineral groups(PMG)'!$B$24,IF(LQF!D10='def. pseudo-mineral groups(PMG)'!$A$25,'def. pseudo-mineral groups(PMG)'!$B$25,IF(LQF!D10='def. pseudo-mineral groups(PMG)'!$A$26,'def. pseudo-mineral groups(PMG)'!$B$26,IF(LQF!D10='def. pseudo-mineral groups(PMG)'!$A$27,'def. pseudo-mineral groups(PMG)'!$B$27,IF(LQF!D10='def. pseudo-mineral groups(PMG)'!$A$28,'def. pseudo-mineral groups(PMG)'!$B$28,IF(LQF!D10='def. pseudo-mineral groups(PMG)'!$A$29,'def. pseudo-mineral groups(PMG)'!$B$29,IF(LQF!D10='def. pseudo-mineral groups(PMG)'!$A$30,'def. pseudo-mineral groups(PMG)'!$B$30,IF(LQF!D10='def. pseudo-mineral groups(PMG)'!$A$31,'def. pseudo-mineral groups(PMG)'!$B$31,IF(LQF!D10='def. pseudo-mineral groups(PMG)'!$A$32,'def. pseudo-mineral groups(PMG)'!$B$32,IF(LQF!D10='def. pseudo-mineral groups(PMG)'!$A$33,'def. pseudo-mineral groups(PMG)'!$B$33,IF(LQF!D10='def. pseudo-mineral groups(PMG)'!$A$34,'def. pseudo-mineral groups(PMG)'!$B$34,IF(LQF!D10='def. pseudo-mineral groups(PMG)'!$A$35,'def. pseudo-mineral groups(PMG)'!$B$35,IF(LQF!D10='def. pseudo-mineral groups(PMG)'!$A$36,'def. pseudo-mineral groups(PMG)'!$B$36,IF(LQF!D10='def. pseudo-mineral groups(PMG)'!$A$37,'def. pseudo-mineral groups(PMG)'!$B$37,IF(LQF!D10='def. pseudo-mineral groups(PMG)'!$A$38,'def. pseudo-mineral groups(PMG)'!$B$38,IF(LQF!D10='def. pseudo-mineral groups(PMG)'!$A$39,'def. pseudo-mineral groups(PMG)'!$B$39,IF(LQF!D10='def. pseudo-mineral groups(PMG)'!$A$40,'def. pseudo-mineral groups(PMG)'!$B$40,IF(LQF!D10='def. pseudo-mineral groups(PMG)'!$A$41,'def. pseudo-mineral groups(PMG)'!$B$41,IF(LQF!D10='def. pseudo-mineral groups(PMG)'!$A$41,'def. pseudo-mineral groups(PMG)'!$B$41,IF(LQF!D10='def. pseudo-mineral groups(PMG)'!$A$42,'def. pseudo-mineral groups(PMG)'!$B$42,IF(LQF!D10='def. pseudo-mineral groups(PMG)'!$A$43,'def. pseudo-mineral groups(PMG)'!$B$43,IF(LQF!D10='def. pseudo-mineral groups(PMG)'!$A$44,'def. pseudo-mineral groups(PMG)'!$B$44,IF(LQF!D10='def. pseudo-mineral groups(PMG)'!$A$45,'def. pseudo-mineral groups(PMG)'!$B$45,IF(LQF!D10='def. pseudo-mineral groups(PMG)'!$A$46,'def. pseudo-mineral groups(PMG)'!$B$46,IF(LQF!D10='def. pseudo-mineral groups(PMG)'!$A$47,'def. pseudo-mineral groups(PMG)'!$B$47,IF(LQF!D10='def. pseudo-mineral groups(PMG)'!$A$48,'def. pseudo-mineral groups(PMG)'!$B$48,IF(LQF!D10='def. pseudo-mineral groups(PMG)'!$A$49,'def. pseudo-mineral groups(PMG)'!$B$49,IF(LQF!D10='def. pseudo-mineral groups(PMG)'!$A$50,'def. pseudo-mineral groups(PMG)'!$B$50,IF(LQF!D10='def. pseudo-mineral groups(PMG)'!$A$51,'def. pseudo-mineral groups(PMG)'!$B$51,IF(LQF!D10='def. pseudo-mineral groups(PMG)'!$A$52,'def. pseudo-mineral groups(PMG)'!$B$52,IF(LQF!D10='def. pseudo-mineral groups(PMG)'!$A$53,'def. pseudo-mineral groups(PMG)'!$B$53,IF(LQF!D10='def. pseudo-mineral groups(PMG)'!$A$54,'def. pseudo-mineral groups(PMG)'!$B$54,IF(LQF!D10='def. pseudo-mineral groups(PMG)'!$A$55,'def. pseudo-mineral groups(PMG)'!$B$55,IF(LQF!D10='def. pseudo-mineral groups(PMG)'!$A$56,'def. pseudo-mineral groups(PMG)'!$B$56,IF(LQF!D10='def. pseudo-mineral groups(PMG)'!$A$57,'def. pseudo-mineral groups(PMG)'!$B$57,IF(LQF!D10='def. pseudo-mineral groups(PMG)'!$A$58,'def. pseudo-mineral groups(PMG)'!$B$58,IF(LQF!D10='def. pseudo-mineral groups(PMG)'!$A$59,'def. pseudo-mineral groups(PMG)'!$B$59,IF(LQF!D10='def. pseudo-mineral groups(PMG)'!$A$60,'def. pseudo-mineral groups(PMG)'!$B$60,IF(LQF!D10='def. pseudo-mineral groups(PMG)'!$A$61,'def. pseudo-mineral groups(PMG)'!$B$61,IF(LQF!D10='def. pseudo-mineral groups(PMG)'!$A$62,'def. pseudo-mineral groups(PMG)'!$B$62,IF(LQF!D10='def. pseudo-mineral groups(PMG)'!$A$63,'def. pseudo-mineral groups(PMG)'!$B$63,IF(LQF!D10='def. pseudo-mineral groups(PMG)'!$A$64,'def. pseudo-mineral groups(PMG)'!$B$64)))))))))))))))))))))))))))))))))))))))))))))))))))))))))))))))))</f>
        <v>Fe(II) oxide</v>
      </c>
      <c r="E10" s="1">
        <v>0.152</v>
      </c>
      <c r="F10" s="7" t="str">
        <f>IF(LQF!F10='def. pseudo-mineral groups(PMG)'!$A$1,'def. pseudo-mineral groups(PMG)'!$B$1,IF(LQF!F10='def. pseudo-mineral groups(PMG)'!$A$2,'def. pseudo-mineral groups(PMG)'!$B$2,IF(LQF!F10='def. pseudo-mineral groups(PMG)'!$A$3,'def. pseudo-mineral groups(PMG)'!$B$3,IF(LQF!F10='def. pseudo-mineral groups(PMG)'!$A$4,'def. pseudo-mineral groups(PMG)'!$B$4,IF(LQF!F10='def. pseudo-mineral groups(PMG)'!$A$5,'def. pseudo-mineral groups(PMG)'!$B$5,IF(LQF!F10='def. pseudo-mineral groups(PMG)'!$A$6,'def. pseudo-mineral groups(PMG)'!$B$6,IF(LQF!F10='def. pseudo-mineral groups(PMG)'!$A$7,'def. pseudo-mineral groups(PMG)'!$B$7,IF(LQF!F10='def. pseudo-mineral groups(PMG)'!$A$8,'def. pseudo-mineral groups(PMG)'!$B$8,IF(LQF!F10='def. pseudo-mineral groups(PMG)'!$A$9,'def. pseudo-mineral groups(PMG)'!$B$9,IF(LQF!F10='def. pseudo-mineral groups(PMG)'!$A$10,'def. pseudo-mineral groups(PMG)'!$B$10,IF(LQF!F10='def. pseudo-mineral groups(PMG)'!$A$11,'def. pseudo-mineral groups(PMG)'!$B$11,IF(LQF!F10='def. pseudo-mineral groups(PMG)'!$A$12,'def. pseudo-mineral groups(PMG)'!$B$12,IF(LQF!F10='def. pseudo-mineral groups(PMG)'!$A$13,'def. pseudo-mineral groups(PMG)'!$B$13,IF(LQF!F10='def. pseudo-mineral groups(PMG)'!$A$14,'def. pseudo-mineral groups(PMG)'!$B$14,IF(LQF!F10='def. pseudo-mineral groups(PMG)'!$A$15,'def. pseudo-mineral groups(PMG)'!$B$15,IF(LQF!F10='def. pseudo-mineral groups(PMG)'!$A$16,'def. pseudo-mineral groups(PMG)'!$B$16,IF(LQF!F10='def. pseudo-mineral groups(PMG)'!$A$17,'def. pseudo-mineral groups(PMG)'!$B$17,IF(LQF!F10='def. pseudo-mineral groups(PMG)'!$A$18,'def. pseudo-mineral groups(PMG)'!$B$18,IF(LQF!F10='def. pseudo-mineral groups(PMG)'!$A$19,'def. pseudo-mineral groups(PMG)'!$B$19,IF(LQF!F10='def. pseudo-mineral groups(PMG)'!$A$20,'def. pseudo-mineral groups(PMG)'!$B$20,IF(LQF!F10='def. pseudo-mineral groups(PMG)'!$A$21,'def. pseudo-mineral groups(PMG)'!$B$21,IF(LQF!F10='def. pseudo-mineral groups(PMG)'!$A$22,'def. pseudo-mineral groups(PMG)'!$B$22,IF(LQF!F10='def. pseudo-mineral groups(PMG)'!$A$23,'def. pseudo-mineral groups(PMG)'!$B$23,IF(LQF!F10='def. pseudo-mineral groups(PMG)'!$A$24,'def. pseudo-mineral groups(PMG)'!$B$24,IF(LQF!F10='def. pseudo-mineral groups(PMG)'!$A$25,'def. pseudo-mineral groups(PMG)'!$B$25,IF(LQF!F10='def. pseudo-mineral groups(PMG)'!$A$26,'def. pseudo-mineral groups(PMG)'!$B$26,IF(LQF!F10='def. pseudo-mineral groups(PMG)'!$A$27,'def. pseudo-mineral groups(PMG)'!$B$27,IF(LQF!F10='def. pseudo-mineral groups(PMG)'!$A$28,'def. pseudo-mineral groups(PMG)'!$B$28,IF(LQF!F10='def. pseudo-mineral groups(PMG)'!$A$29,'def. pseudo-mineral groups(PMG)'!$B$29,IF(LQF!F10='def. pseudo-mineral groups(PMG)'!$A$30,'def. pseudo-mineral groups(PMG)'!$B$30,IF(LQF!F10='def. pseudo-mineral groups(PMG)'!$A$31,'def. pseudo-mineral groups(PMG)'!$B$31,IF(LQF!F10='def. pseudo-mineral groups(PMG)'!$A$32,'def. pseudo-mineral groups(PMG)'!$B$32,IF(LQF!F10='def. pseudo-mineral groups(PMG)'!$A$33,'def. pseudo-mineral groups(PMG)'!$B$33,IF(LQF!F10='def. pseudo-mineral groups(PMG)'!$A$34,'def. pseudo-mineral groups(PMG)'!$B$34,IF(LQF!F10='def. pseudo-mineral groups(PMG)'!$A$35,'def. pseudo-mineral groups(PMG)'!$B$35,IF(LQF!F10='def. pseudo-mineral groups(PMG)'!$A$36,'def. pseudo-mineral groups(PMG)'!$B$36,IF(LQF!F10='def. pseudo-mineral groups(PMG)'!$A$37,'def. pseudo-mineral groups(PMG)'!$B$37,IF(LQF!F10='def. pseudo-mineral groups(PMG)'!$A$38,'def. pseudo-mineral groups(PMG)'!$B$38,IF(LQF!F10='def. pseudo-mineral groups(PMG)'!$A$39,'def. pseudo-mineral groups(PMG)'!$B$39,IF(LQF!F10='def. pseudo-mineral groups(PMG)'!$A$40,'def. pseudo-mineral groups(PMG)'!$B$40,IF(LQF!F10='def. pseudo-mineral groups(PMG)'!$A$41,'def. pseudo-mineral groups(PMG)'!$B$41,IF(LQF!F10='def. pseudo-mineral groups(PMG)'!$A$41,'def. pseudo-mineral groups(PMG)'!$B$41,IF(LQF!F10='def. pseudo-mineral groups(PMG)'!$A$42,'def. pseudo-mineral groups(PMG)'!$B$42,IF(LQF!F10='def. pseudo-mineral groups(PMG)'!$A$43,'def. pseudo-mineral groups(PMG)'!$B$43,IF(LQF!F10='def. pseudo-mineral groups(PMG)'!$A$44,'def. pseudo-mineral groups(PMG)'!$B$44,IF(LQF!F10='def. pseudo-mineral groups(PMG)'!$A$45,'def. pseudo-mineral groups(PMG)'!$B$45,IF(LQF!F10='def. pseudo-mineral groups(PMG)'!$A$46,'def. pseudo-mineral groups(PMG)'!$B$46,IF(LQF!F10='def. pseudo-mineral groups(PMG)'!$A$47,'def. pseudo-mineral groups(PMG)'!$B$47,IF(LQF!F10='def. pseudo-mineral groups(PMG)'!$A$48,'def. pseudo-mineral groups(PMG)'!$B$48,IF(LQF!F10='def. pseudo-mineral groups(PMG)'!$A$49,'def. pseudo-mineral groups(PMG)'!$B$49,IF(LQF!F10='def. pseudo-mineral groups(PMG)'!$A$50,'def. pseudo-mineral groups(PMG)'!$B$50,IF(LQF!F10='def. pseudo-mineral groups(PMG)'!$A$51,'def. pseudo-mineral groups(PMG)'!$B$51,IF(LQF!F10='def. pseudo-mineral groups(PMG)'!$A$52,'def. pseudo-mineral groups(PMG)'!$B$52,IF(LQF!F10='def. pseudo-mineral groups(PMG)'!$A$53,'def. pseudo-mineral groups(PMG)'!$B$53,IF(LQF!F10='def. pseudo-mineral groups(PMG)'!$A$54,'def. pseudo-mineral groups(PMG)'!$B$54,IF(LQF!F10='def. pseudo-mineral groups(PMG)'!$A$55,'def. pseudo-mineral groups(PMG)'!$B$55,IF(LQF!F10='def. pseudo-mineral groups(PMG)'!$A$56,'def. pseudo-mineral groups(PMG)'!$B$56,IF(LQF!F10='def. pseudo-mineral groups(PMG)'!$A$57,'def. pseudo-mineral groups(PMG)'!$B$57,IF(LQF!F10='def. pseudo-mineral groups(PMG)'!$A$58,'def. pseudo-mineral groups(PMG)'!$B$58,IF(LQF!F10='def. pseudo-mineral groups(PMG)'!$A$59,'def. pseudo-mineral groups(PMG)'!$B$59,IF(LQF!F10='def. pseudo-mineral groups(PMG)'!$A$60,'def. pseudo-mineral groups(PMG)'!$B$60,IF(LQF!F10='def. pseudo-mineral groups(PMG)'!$A$61,'def. pseudo-mineral groups(PMG)'!$B$61,IF(LQF!F10='def. pseudo-mineral groups(PMG)'!$A$62,'def. pseudo-mineral groups(PMG)'!$B$62,IF(LQF!F10='def. pseudo-mineral groups(PMG)'!$A$63,'def. pseudo-mineral groups(PMG)'!$B$63,IF(LQF!F10='def. pseudo-mineral groups(PMG)'!$A$64,'def. pseudo-mineral groups(PMG)'!$B$64)))))))))))))))))))))))))))))))))))))))))))))))))))))))))))))))))</f>
        <v>Fe(II) silicate</v>
      </c>
      <c r="G10" s="1">
        <v>0.23499999999999999</v>
      </c>
      <c r="H10" s="7" t="str">
        <f>IF(LQF!H10='def. pseudo-mineral groups(PMG)'!$A$1,'def. pseudo-mineral groups(PMG)'!$B$1,IF(LQF!H10='def. pseudo-mineral groups(PMG)'!$A$2,'def. pseudo-mineral groups(PMG)'!$B$2,IF(LQF!H10='def. pseudo-mineral groups(PMG)'!$A$3,'def. pseudo-mineral groups(PMG)'!$B$3,IF(LQF!H10='def. pseudo-mineral groups(PMG)'!$A$4,'def. pseudo-mineral groups(PMG)'!$B$4,IF(LQF!H10='def. pseudo-mineral groups(PMG)'!$A$5,'def. pseudo-mineral groups(PMG)'!$B$5,IF(LQF!H10='def. pseudo-mineral groups(PMG)'!$A$6,'def. pseudo-mineral groups(PMG)'!$B$6,IF(LQF!H10='def. pseudo-mineral groups(PMG)'!$A$7,'def. pseudo-mineral groups(PMG)'!$B$7,IF(LQF!H10='def. pseudo-mineral groups(PMG)'!$A$8,'def. pseudo-mineral groups(PMG)'!$B$8,IF(LQF!H10='def. pseudo-mineral groups(PMG)'!$A$9,'def. pseudo-mineral groups(PMG)'!$B$9,IF(LQF!H10='def. pseudo-mineral groups(PMG)'!$A$10,'def. pseudo-mineral groups(PMG)'!$B$10,IF(LQF!H10='def. pseudo-mineral groups(PMG)'!$A$11,'def. pseudo-mineral groups(PMG)'!$B$11,IF(LQF!H10='def. pseudo-mineral groups(PMG)'!$A$12,'def. pseudo-mineral groups(PMG)'!$B$12,IF(LQF!H10='def. pseudo-mineral groups(PMG)'!$A$13,'def. pseudo-mineral groups(PMG)'!$B$13,IF(LQF!H10='def. pseudo-mineral groups(PMG)'!$A$14,'def. pseudo-mineral groups(PMG)'!$B$14,IF(LQF!H10='def. pseudo-mineral groups(PMG)'!$A$15,'def. pseudo-mineral groups(PMG)'!$B$15,IF(LQF!H10='def. pseudo-mineral groups(PMG)'!$A$16,'def. pseudo-mineral groups(PMG)'!$B$16,IF(LQF!H10='def. pseudo-mineral groups(PMG)'!$A$17,'def. pseudo-mineral groups(PMG)'!$B$17,IF(LQF!H10='def. pseudo-mineral groups(PMG)'!$A$18,'def. pseudo-mineral groups(PMG)'!$B$18,IF(LQF!H10='def. pseudo-mineral groups(PMG)'!$A$19,'def. pseudo-mineral groups(PMG)'!$B$19,IF(LQF!H10='def. pseudo-mineral groups(PMG)'!$A$20,'def. pseudo-mineral groups(PMG)'!$B$20,IF(LQF!H10='def. pseudo-mineral groups(PMG)'!$A$21,'def. pseudo-mineral groups(PMG)'!$B$21,IF(LQF!H10='def. pseudo-mineral groups(PMG)'!$A$22,'def. pseudo-mineral groups(PMG)'!$B$22,IF(LQF!H10='def. pseudo-mineral groups(PMG)'!$A$23,'def. pseudo-mineral groups(PMG)'!$B$23,IF(LQF!H10='def. pseudo-mineral groups(PMG)'!$A$24,'def. pseudo-mineral groups(PMG)'!$B$24,IF(LQF!H10='def. pseudo-mineral groups(PMG)'!$A$25,'def. pseudo-mineral groups(PMG)'!$B$25,IF(LQF!H10='def. pseudo-mineral groups(PMG)'!$A$26,'def. pseudo-mineral groups(PMG)'!$B$26,IF(LQF!H10='def. pseudo-mineral groups(PMG)'!$A$27,'def. pseudo-mineral groups(PMG)'!$B$27,IF(LQF!H10='def. pseudo-mineral groups(PMG)'!$A$28,'def. pseudo-mineral groups(PMG)'!$B$28,IF(LQF!H10='def. pseudo-mineral groups(PMG)'!$A$29,'def. pseudo-mineral groups(PMG)'!$B$29,IF(LQF!H10='def. pseudo-mineral groups(PMG)'!$A$30,'def. pseudo-mineral groups(PMG)'!$B$30,IF(LQF!H10='def. pseudo-mineral groups(PMG)'!$A$31,'def. pseudo-mineral groups(PMG)'!$B$31,IF(LQF!H10='def. pseudo-mineral groups(PMG)'!$A$32,'def. pseudo-mineral groups(PMG)'!$B$32,IF(LQF!H10='def. pseudo-mineral groups(PMG)'!$A$33,'def. pseudo-mineral groups(PMG)'!$B$33,IF(LQF!H10='def. pseudo-mineral groups(PMG)'!$A$34,'def. pseudo-mineral groups(PMG)'!$B$34,IF(LQF!H10='def. pseudo-mineral groups(PMG)'!$A$35,'def. pseudo-mineral groups(PMG)'!$B$35,IF(LQF!H10='def. pseudo-mineral groups(PMG)'!$A$36,'def. pseudo-mineral groups(PMG)'!$B$36,IF(LQF!H10='def. pseudo-mineral groups(PMG)'!$A$37,'def. pseudo-mineral groups(PMG)'!$B$37,IF(LQF!H10='def. pseudo-mineral groups(PMG)'!$A$38,'def. pseudo-mineral groups(PMG)'!$B$38,IF(LQF!H10='def. pseudo-mineral groups(PMG)'!$A$39,'def. pseudo-mineral groups(PMG)'!$B$39,IF(LQF!H10='def. pseudo-mineral groups(PMG)'!$A$40,'def. pseudo-mineral groups(PMG)'!$B$40,IF(LQF!H10='def. pseudo-mineral groups(PMG)'!$A$41,'def. pseudo-mineral groups(PMG)'!$B$41,IF(LQF!H10='def. pseudo-mineral groups(PMG)'!$A$41,'def. pseudo-mineral groups(PMG)'!$B$41,IF(LQF!H10='def. pseudo-mineral groups(PMG)'!$A$42,'def. pseudo-mineral groups(PMG)'!$B$42,IF(LQF!H10='def. pseudo-mineral groups(PMG)'!$A$43,'def. pseudo-mineral groups(PMG)'!$B$43,IF(LQF!H10='def. pseudo-mineral groups(PMG)'!$A$44,'def. pseudo-mineral groups(PMG)'!$B$44,IF(LQF!H10='def. pseudo-mineral groups(PMG)'!$A$45,'def. pseudo-mineral groups(PMG)'!$B$45,IF(LQF!H10='def. pseudo-mineral groups(PMG)'!$A$46,'def. pseudo-mineral groups(PMG)'!$B$46,IF(LQF!H10='def. pseudo-mineral groups(PMG)'!$A$47,'def. pseudo-mineral groups(PMG)'!$B$47,IF(LQF!H10='def. pseudo-mineral groups(PMG)'!$A$48,'def. pseudo-mineral groups(PMG)'!$B$48,IF(LQF!H10='def. pseudo-mineral groups(PMG)'!$A$49,'def. pseudo-mineral groups(PMG)'!$B$49,IF(LQF!H10='def. pseudo-mineral groups(PMG)'!$A$50,'def. pseudo-mineral groups(PMG)'!$B$50,IF(LQF!H10='def. pseudo-mineral groups(PMG)'!$A$51,'def. pseudo-mineral groups(PMG)'!$B$51,IF(LQF!H10='def. pseudo-mineral groups(PMG)'!$A$52,'def. pseudo-mineral groups(PMG)'!$B$52,IF(LQF!H10='def. pseudo-mineral groups(PMG)'!$A$53,'def. pseudo-mineral groups(PMG)'!$B$53,IF(LQF!H10='def. pseudo-mineral groups(PMG)'!$A$54,'def. pseudo-mineral groups(PMG)'!$B$54,IF(LQF!H10='def. pseudo-mineral groups(PMG)'!$A$55,'def. pseudo-mineral groups(PMG)'!$B$55,IF(LQF!H10='def. pseudo-mineral groups(PMG)'!$A$56,'def. pseudo-mineral groups(PMG)'!$B$56,IF(LQF!H10='def. pseudo-mineral groups(PMG)'!$A$57,'def. pseudo-mineral groups(PMG)'!$B$57,IF(LQF!H10='def. pseudo-mineral groups(PMG)'!$A$58,'def. pseudo-mineral groups(PMG)'!$B$58,IF(LQF!H10='def. pseudo-mineral groups(PMG)'!$A$59,'def. pseudo-mineral groups(PMG)'!$B$59,IF(LQF!H10='def. pseudo-mineral groups(PMG)'!$A$60,'def. pseudo-mineral groups(PMG)'!$B$60,IF(LQF!H10='def. pseudo-mineral groups(PMG)'!$A$61,'def. pseudo-mineral groups(PMG)'!$B$61,IF(LQF!H10='def. pseudo-mineral groups(PMG)'!$A$62,'def. pseudo-mineral groups(PMG)'!$B$62,IF(LQF!H10='def. pseudo-mineral groups(PMG)'!$A$63,'def. pseudo-mineral groups(PMG)'!$B$63,IF(LQF!H10='def. pseudo-mineral groups(PMG)'!$A$64,'def. pseudo-mineral groups(PMG)'!$B$64)))))))))))))))))))))))))))))))))))))))))))))))))))))))))))))))))</f>
        <v>Fe(II) Clay</v>
      </c>
      <c r="I10" s="1">
        <f t="shared" si="0"/>
        <v>0.997</v>
      </c>
      <c r="J10" s="6">
        <v>2.69E-5</v>
      </c>
      <c r="K10" s="1">
        <v>8.9739961417873531</v>
      </c>
      <c r="L10" s="1">
        <v>247.24346908381921</v>
      </c>
      <c r="M10" s="21">
        <v>42976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5">
      <c r="A11" s="1" t="s">
        <v>160</v>
      </c>
      <c r="B11" s="1"/>
      <c r="C11" s="1">
        <v>0.42199999999999999</v>
      </c>
      <c r="D11" s="7" t="str">
        <f>IF(LQF!D11='def. pseudo-mineral groups(PMG)'!$A$1,'def. pseudo-mineral groups(PMG)'!$B$1,IF(LQF!D11='def. pseudo-mineral groups(PMG)'!$A$2,'def. pseudo-mineral groups(PMG)'!$B$2,IF(LQF!D11='def. pseudo-mineral groups(PMG)'!$A$3,'def. pseudo-mineral groups(PMG)'!$B$3,IF(LQF!D11='def. pseudo-mineral groups(PMG)'!$A$4,'def. pseudo-mineral groups(PMG)'!$B$4,IF(LQF!D11='def. pseudo-mineral groups(PMG)'!$A$5,'def. pseudo-mineral groups(PMG)'!$B$5,IF(LQF!D11='def. pseudo-mineral groups(PMG)'!$A$6,'def. pseudo-mineral groups(PMG)'!$B$6,IF(LQF!D11='def. pseudo-mineral groups(PMG)'!$A$7,'def. pseudo-mineral groups(PMG)'!$B$7,IF(LQF!D11='def. pseudo-mineral groups(PMG)'!$A$8,'def. pseudo-mineral groups(PMG)'!$B$8,IF(LQF!D11='def. pseudo-mineral groups(PMG)'!$A$9,'def. pseudo-mineral groups(PMG)'!$B$9,IF(LQF!D11='def. pseudo-mineral groups(PMG)'!$A$10,'def. pseudo-mineral groups(PMG)'!$B$10,IF(LQF!D11='def. pseudo-mineral groups(PMG)'!$A$11,'def. pseudo-mineral groups(PMG)'!$B$11,IF(LQF!D11='def. pseudo-mineral groups(PMG)'!$A$12,'def. pseudo-mineral groups(PMG)'!$B$12,IF(LQF!D11='def. pseudo-mineral groups(PMG)'!$A$13,'def. pseudo-mineral groups(PMG)'!$B$13,IF(LQF!D11='def. pseudo-mineral groups(PMG)'!$A$14,'def. pseudo-mineral groups(PMG)'!$B$14,IF(LQF!D11='def. pseudo-mineral groups(PMG)'!$A$15,'def. pseudo-mineral groups(PMG)'!$B$15,IF(LQF!D11='def. pseudo-mineral groups(PMG)'!$A$16,'def. pseudo-mineral groups(PMG)'!$B$16,IF(LQF!D11='def. pseudo-mineral groups(PMG)'!$A$17,'def. pseudo-mineral groups(PMG)'!$B$17,IF(LQF!D11='def. pseudo-mineral groups(PMG)'!$A$18,'def. pseudo-mineral groups(PMG)'!$B$18,IF(LQF!D11='def. pseudo-mineral groups(PMG)'!$A$19,'def. pseudo-mineral groups(PMG)'!$B$19,IF(LQF!D11='def. pseudo-mineral groups(PMG)'!$A$20,'def. pseudo-mineral groups(PMG)'!$B$20,IF(LQF!D11='def. pseudo-mineral groups(PMG)'!$A$21,'def. pseudo-mineral groups(PMG)'!$B$21,IF(LQF!D11='def. pseudo-mineral groups(PMG)'!$A$22,'def. pseudo-mineral groups(PMG)'!$B$22,IF(LQF!D11='def. pseudo-mineral groups(PMG)'!$A$23,'def. pseudo-mineral groups(PMG)'!$B$23,IF(LQF!D11='def. pseudo-mineral groups(PMG)'!$A$24,'def. pseudo-mineral groups(PMG)'!$B$24,IF(LQF!D11='def. pseudo-mineral groups(PMG)'!$A$25,'def. pseudo-mineral groups(PMG)'!$B$25,IF(LQF!D11='def. pseudo-mineral groups(PMG)'!$A$26,'def. pseudo-mineral groups(PMG)'!$B$26,IF(LQF!D11='def. pseudo-mineral groups(PMG)'!$A$27,'def. pseudo-mineral groups(PMG)'!$B$27,IF(LQF!D11='def. pseudo-mineral groups(PMG)'!$A$28,'def. pseudo-mineral groups(PMG)'!$B$28,IF(LQF!D11='def. pseudo-mineral groups(PMG)'!$A$29,'def. pseudo-mineral groups(PMG)'!$B$29,IF(LQF!D11='def. pseudo-mineral groups(PMG)'!$A$30,'def. pseudo-mineral groups(PMG)'!$B$30,IF(LQF!D11='def. pseudo-mineral groups(PMG)'!$A$31,'def. pseudo-mineral groups(PMG)'!$B$31,IF(LQF!D11='def. pseudo-mineral groups(PMG)'!$A$32,'def. pseudo-mineral groups(PMG)'!$B$32,IF(LQF!D11='def. pseudo-mineral groups(PMG)'!$A$33,'def. pseudo-mineral groups(PMG)'!$B$33,IF(LQF!D11='def. pseudo-mineral groups(PMG)'!$A$34,'def. pseudo-mineral groups(PMG)'!$B$34,IF(LQF!D11='def. pseudo-mineral groups(PMG)'!$A$35,'def. pseudo-mineral groups(PMG)'!$B$35,IF(LQF!D11='def. pseudo-mineral groups(PMG)'!$A$36,'def. pseudo-mineral groups(PMG)'!$B$36,IF(LQF!D11='def. pseudo-mineral groups(PMG)'!$A$37,'def. pseudo-mineral groups(PMG)'!$B$37,IF(LQF!D11='def. pseudo-mineral groups(PMG)'!$A$38,'def. pseudo-mineral groups(PMG)'!$B$38,IF(LQF!D11='def. pseudo-mineral groups(PMG)'!$A$39,'def. pseudo-mineral groups(PMG)'!$B$39,IF(LQF!D11='def. pseudo-mineral groups(PMG)'!$A$40,'def. pseudo-mineral groups(PMG)'!$B$40,IF(LQF!D11='def. pseudo-mineral groups(PMG)'!$A$41,'def. pseudo-mineral groups(PMG)'!$B$41,IF(LQF!D11='def. pseudo-mineral groups(PMG)'!$A$41,'def. pseudo-mineral groups(PMG)'!$B$41,IF(LQF!D11='def. pseudo-mineral groups(PMG)'!$A$42,'def. pseudo-mineral groups(PMG)'!$B$42,IF(LQF!D11='def. pseudo-mineral groups(PMG)'!$A$43,'def. pseudo-mineral groups(PMG)'!$B$43,IF(LQF!D11='def. pseudo-mineral groups(PMG)'!$A$44,'def. pseudo-mineral groups(PMG)'!$B$44,IF(LQF!D11='def. pseudo-mineral groups(PMG)'!$A$45,'def. pseudo-mineral groups(PMG)'!$B$45,IF(LQF!D11='def. pseudo-mineral groups(PMG)'!$A$46,'def. pseudo-mineral groups(PMG)'!$B$46,IF(LQF!D11='def. pseudo-mineral groups(PMG)'!$A$47,'def. pseudo-mineral groups(PMG)'!$B$47,IF(LQF!D11='def. pseudo-mineral groups(PMG)'!$A$48,'def. pseudo-mineral groups(PMG)'!$B$48,IF(LQF!D11='def. pseudo-mineral groups(PMG)'!$A$49,'def. pseudo-mineral groups(PMG)'!$B$49,IF(LQF!D11='def. pseudo-mineral groups(PMG)'!$A$50,'def. pseudo-mineral groups(PMG)'!$B$50,IF(LQF!D11='def. pseudo-mineral groups(PMG)'!$A$51,'def. pseudo-mineral groups(PMG)'!$B$51,IF(LQF!D11='def. pseudo-mineral groups(PMG)'!$A$52,'def. pseudo-mineral groups(PMG)'!$B$52,IF(LQF!D11='def. pseudo-mineral groups(PMG)'!$A$53,'def. pseudo-mineral groups(PMG)'!$B$53,IF(LQF!D11='def. pseudo-mineral groups(PMG)'!$A$54,'def. pseudo-mineral groups(PMG)'!$B$54,IF(LQF!D11='def. pseudo-mineral groups(PMG)'!$A$55,'def. pseudo-mineral groups(PMG)'!$B$55,IF(LQF!D11='def. pseudo-mineral groups(PMG)'!$A$56,'def. pseudo-mineral groups(PMG)'!$B$56,IF(LQF!D11='def. pseudo-mineral groups(PMG)'!$A$57,'def. pseudo-mineral groups(PMG)'!$B$57,IF(LQF!D11='def. pseudo-mineral groups(PMG)'!$A$58,'def. pseudo-mineral groups(PMG)'!$B$58,IF(LQF!D11='def. pseudo-mineral groups(PMG)'!$A$59,'def. pseudo-mineral groups(PMG)'!$B$59,IF(LQF!D11='def. pseudo-mineral groups(PMG)'!$A$60,'def. pseudo-mineral groups(PMG)'!$B$60,IF(LQF!D11='def. pseudo-mineral groups(PMG)'!$A$61,'def. pseudo-mineral groups(PMG)'!$B$61,IF(LQF!D11='def. pseudo-mineral groups(PMG)'!$A$62,'def. pseudo-mineral groups(PMG)'!$B$62,IF(LQF!D11='def. pseudo-mineral groups(PMG)'!$A$63,'def. pseudo-mineral groups(PMG)'!$B$63,IF(LQF!D11='def. pseudo-mineral groups(PMG)'!$A$64,'def. pseudo-mineral groups(PMG)'!$B$64)))))))))))))))))))))))))))))))))))))))))))))))))))))))))))))))))</f>
        <v>Fe(III) oxy+org</v>
      </c>
      <c r="E11" s="1">
        <v>0.36799999999999999</v>
      </c>
      <c r="F11" s="7" t="str">
        <f>IF(LQF!F11='def. pseudo-mineral groups(PMG)'!$A$1,'def. pseudo-mineral groups(PMG)'!$B$1,IF(LQF!F11='def. pseudo-mineral groups(PMG)'!$A$2,'def. pseudo-mineral groups(PMG)'!$B$2,IF(LQF!F11='def. pseudo-mineral groups(PMG)'!$A$3,'def. pseudo-mineral groups(PMG)'!$B$3,IF(LQF!F11='def. pseudo-mineral groups(PMG)'!$A$4,'def. pseudo-mineral groups(PMG)'!$B$4,IF(LQF!F11='def. pseudo-mineral groups(PMG)'!$A$5,'def. pseudo-mineral groups(PMG)'!$B$5,IF(LQF!F11='def. pseudo-mineral groups(PMG)'!$A$6,'def. pseudo-mineral groups(PMG)'!$B$6,IF(LQF!F11='def. pseudo-mineral groups(PMG)'!$A$7,'def. pseudo-mineral groups(PMG)'!$B$7,IF(LQF!F11='def. pseudo-mineral groups(PMG)'!$A$8,'def. pseudo-mineral groups(PMG)'!$B$8,IF(LQF!F11='def. pseudo-mineral groups(PMG)'!$A$9,'def. pseudo-mineral groups(PMG)'!$B$9,IF(LQF!F11='def. pseudo-mineral groups(PMG)'!$A$10,'def. pseudo-mineral groups(PMG)'!$B$10,IF(LQF!F11='def. pseudo-mineral groups(PMG)'!$A$11,'def. pseudo-mineral groups(PMG)'!$B$11,IF(LQF!F11='def. pseudo-mineral groups(PMG)'!$A$12,'def. pseudo-mineral groups(PMG)'!$B$12,IF(LQF!F11='def. pseudo-mineral groups(PMG)'!$A$13,'def. pseudo-mineral groups(PMG)'!$B$13,IF(LQF!F11='def. pseudo-mineral groups(PMG)'!$A$14,'def. pseudo-mineral groups(PMG)'!$B$14,IF(LQF!F11='def. pseudo-mineral groups(PMG)'!$A$15,'def. pseudo-mineral groups(PMG)'!$B$15,IF(LQF!F11='def. pseudo-mineral groups(PMG)'!$A$16,'def. pseudo-mineral groups(PMG)'!$B$16,IF(LQF!F11='def. pseudo-mineral groups(PMG)'!$A$17,'def. pseudo-mineral groups(PMG)'!$B$17,IF(LQF!F11='def. pseudo-mineral groups(PMG)'!$A$18,'def. pseudo-mineral groups(PMG)'!$B$18,IF(LQF!F11='def. pseudo-mineral groups(PMG)'!$A$19,'def. pseudo-mineral groups(PMG)'!$B$19,IF(LQF!F11='def. pseudo-mineral groups(PMG)'!$A$20,'def. pseudo-mineral groups(PMG)'!$B$20,IF(LQF!F11='def. pseudo-mineral groups(PMG)'!$A$21,'def. pseudo-mineral groups(PMG)'!$B$21,IF(LQF!F11='def. pseudo-mineral groups(PMG)'!$A$22,'def. pseudo-mineral groups(PMG)'!$B$22,IF(LQF!F11='def. pseudo-mineral groups(PMG)'!$A$23,'def. pseudo-mineral groups(PMG)'!$B$23,IF(LQF!F11='def. pseudo-mineral groups(PMG)'!$A$24,'def. pseudo-mineral groups(PMG)'!$B$24,IF(LQF!F11='def. pseudo-mineral groups(PMG)'!$A$25,'def. pseudo-mineral groups(PMG)'!$B$25,IF(LQF!F11='def. pseudo-mineral groups(PMG)'!$A$26,'def. pseudo-mineral groups(PMG)'!$B$26,IF(LQF!F11='def. pseudo-mineral groups(PMG)'!$A$27,'def. pseudo-mineral groups(PMG)'!$B$27,IF(LQF!F11='def. pseudo-mineral groups(PMG)'!$A$28,'def. pseudo-mineral groups(PMG)'!$B$28,IF(LQF!F11='def. pseudo-mineral groups(PMG)'!$A$29,'def. pseudo-mineral groups(PMG)'!$B$29,IF(LQF!F11='def. pseudo-mineral groups(PMG)'!$A$30,'def. pseudo-mineral groups(PMG)'!$B$30,IF(LQF!F11='def. pseudo-mineral groups(PMG)'!$A$31,'def. pseudo-mineral groups(PMG)'!$B$31,IF(LQF!F11='def. pseudo-mineral groups(PMG)'!$A$32,'def. pseudo-mineral groups(PMG)'!$B$32,IF(LQF!F11='def. pseudo-mineral groups(PMG)'!$A$33,'def. pseudo-mineral groups(PMG)'!$B$33,IF(LQF!F11='def. pseudo-mineral groups(PMG)'!$A$34,'def. pseudo-mineral groups(PMG)'!$B$34,IF(LQF!F11='def. pseudo-mineral groups(PMG)'!$A$35,'def. pseudo-mineral groups(PMG)'!$B$35,IF(LQF!F11='def. pseudo-mineral groups(PMG)'!$A$36,'def. pseudo-mineral groups(PMG)'!$B$36,IF(LQF!F11='def. pseudo-mineral groups(PMG)'!$A$37,'def. pseudo-mineral groups(PMG)'!$B$37,IF(LQF!F11='def. pseudo-mineral groups(PMG)'!$A$38,'def. pseudo-mineral groups(PMG)'!$B$38,IF(LQF!F11='def. pseudo-mineral groups(PMG)'!$A$39,'def. pseudo-mineral groups(PMG)'!$B$39,IF(LQF!F11='def. pseudo-mineral groups(PMG)'!$A$40,'def. pseudo-mineral groups(PMG)'!$B$40,IF(LQF!F11='def. pseudo-mineral groups(PMG)'!$A$41,'def. pseudo-mineral groups(PMG)'!$B$41,IF(LQF!F11='def. pseudo-mineral groups(PMG)'!$A$41,'def. pseudo-mineral groups(PMG)'!$B$41,IF(LQF!F11='def. pseudo-mineral groups(PMG)'!$A$42,'def. pseudo-mineral groups(PMG)'!$B$42,IF(LQF!F11='def. pseudo-mineral groups(PMG)'!$A$43,'def. pseudo-mineral groups(PMG)'!$B$43,IF(LQF!F11='def. pseudo-mineral groups(PMG)'!$A$44,'def. pseudo-mineral groups(PMG)'!$B$44,IF(LQF!F11='def. pseudo-mineral groups(PMG)'!$A$45,'def. pseudo-mineral groups(PMG)'!$B$45,IF(LQF!F11='def. pseudo-mineral groups(PMG)'!$A$46,'def. pseudo-mineral groups(PMG)'!$B$46,IF(LQF!F11='def. pseudo-mineral groups(PMG)'!$A$47,'def. pseudo-mineral groups(PMG)'!$B$47,IF(LQF!F11='def. pseudo-mineral groups(PMG)'!$A$48,'def. pseudo-mineral groups(PMG)'!$B$48,IF(LQF!F11='def. pseudo-mineral groups(PMG)'!$A$49,'def. pseudo-mineral groups(PMG)'!$B$49,IF(LQF!F11='def. pseudo-mineral groups(PMG)'!$A$50,'def. pseudo-mineral groups(PMG)'!$B$50,IF(LQF!F11='def. pseudo-mineral groups(PMG)'!$A$51,'def. pseudo-mineral groups(PMG)'!$B$51,IF(LQF!F11='def. pseudo-mineral groups(PMG)'!$A$52,'def. pseudo-mineral groups(PMG)'!$B$52,IF(LQF!F11='def. pseudo-mineral groups(PMG)'!$A$53,'def. pseudo-mineral groups(PMG)'!$B$53,IF(LQF!F11='def. pseudo-mineral groups(PMG)'!$A$54,'def. pseudo-mineral groups(PMG)'!$B$54,IF(LQF!F11='def. pseudo-mineral groups(PMG)'!$A$55,'def. pseudo-mineral groups(PMG)'!$B$55,IF(LQF!F11='def. pseudo-mineral groups(PMG)'!$A$56,'def. pseudo-mineral groups(PMG)'!$B$56,IF(LQF!F11='def. pseudo-mineral groups(PMG)'!$A$57,'def. pseudo-mineral groups(PMG)'!$B$57,IF(LQF!F11='def. pseudo-mineral groups(PMG)'!$A$58,'def. pseudo-mineral groups(PMG)'!$B$58,IF(LQF!F11='def. pseudo-mineral groups(PMG)'!$A$59,'def. pseudo-mineral groups(PMG)'!$B$59,IF(LQF!F11='def. pseudo-mineral groups(PMG)'!$A$60,'def. pseudo-mineral groups(PMG)'!$B$60,IF(LQF!F11='def. pseudo-mineral groups(PMG)'!$A$61,'def. pseudo-mineral groups(PMG)'!$B$61,IF(LQF!F11='def. pseudo-mineral groups(PMG)'!$A$62,'def. pseudo-mineral groups(PMG)'!$B$62,IF(LQF!F11='def. pseudo-mineral groups(PMG)'!$A$63,'def. pseudo-mineral groups(PMG)'!$B$63,IF(LQF!F11='def. pseudo-mineral groups(PMG)'!$A$64,'def. pseudo-mineral groups(PMG)'!$B$64)))))))))))))))))))))))))))))))))))))))))))))))))))))))))))))))))</f>
        <v>Fe(III) oxy+org</v>
      </c>
      <c r="G11" s="1">
        <v>0.20300000000000001</v>
      </c>
      <c r="H11" s="7" t="str">
        <f>IF(LQF!H11='def. pseudo-mineral groups(PMG)'!$A$1,'def. pseudo-mineral groups(PMG)'!$B$1,IF(LQF!H11='def. pseudo-mineral groups(PMG)'!$A$2,'def. pseudo-mineral groups(PMG)'!$B$2,IF(LQF!H11='def. pseudo-mineral groups(PMG)'!$A$3,'def. pseudo-mineral groups(PMG)'!$B$3,IF(LQF!H11='def. pseudo-mineral groups(PMG)'!$A$4,'def. pseudo-mineral groups(PMG)'!$B$4,IF(LQF!H11='def. pseudo-mineral groups(PMG)'!$A$5,'def. pseudo-mineral groups(PMG)'!$B$5,IF(LQF!H11='def. pseudo-mineral groups(PMG)'!$A$6,'def. pseudo-mineral groups(PMG)'!$B$6,IF(LQF!H11='def. pseudo-mineral groups(PMG)'!$A$7,'def. pseudo-mineral groups(PMG)'!$B$7,IF(LQF!H11='def. pseudo-mineral groups(PMG)'!$A$8,'def. pseudo-mineral groups(PMG)'!$B$8,IF(LQF!H11='def. pseudo-mineral groups(PMG)'!$A$9,'def. pseudo-mineral groups(PMG)'!$B$9,IF(LQF!H11='def. pseudo-mineral groups(PMG)'!$A$10,'def. pseudo-mineral groups(PMG)'!$B$10,IF(LQF!H11='def. pseudo-mineral groups(PMG)'!$A$11,'def. pseudo-mineral groups(PMG)'!$B$11,IF(LQF!H11='def. pseudo-mineral groups(PMG)'!$A$12,'def. pseudo-mineral groups(PMG)'!$B$12,IF(LQF!H11='def. pseudo-mineral groups(PMG)'!$A$13,'def. pseudo-mineral groups(PMG)'!$B$13,IF(LQF!H11='def. pseudo-mineral groups(PMG)'!$A$14,'def. pseudo-mineral groups(PMG)'!$B$14,IF(LQF!H11='def. pseudo-mineral groups(PMG)'!$A$15,'def. pseudo-mineral groups(PMG)'!$B$15,IF(LQF!H11='def. pseudo-mineral groups(PMG)'!$A$16,'def. pseudo-mineral groups(PMG)'!$B$16,IF(LQF!H11='def. pseudo-mineral groups(PMG)'!$A$17,'def. pseudo-mineral groups(PMG)'!$B$17,IF(LQF!H11='def. pseudo-mineral groups(PMG)'!$A$18,'def. pseudo-mineral groups(PMG)'!$B$18,IF(LQF!H11='def. pseudo-mineral groups(PMG)'!$A$19,'def. pseudo-mineral groups(PMG)'!$B$19,IF(LQF!H11='def. pseudo-mineral groups(PMG)'!$A$20,'def. pseudo-mineral groups(PMG)'!$B$20,IF(LQF!H11='def. pseudo-mineral groups(PMG)'!$A$21,'def. pseudo-mineral groups(PMG)'!$B$21,IF(LQF!H11='def. pseudo-mineral groups(PMG)'!$A$22,'def. pseudo-mineral groups(PMG)'!$B$22,IF(LQF!H11='def. pseudo-mineral groups(PMG)'!$A$23,'def. pseudo-mineral groups(PMG)'!$B$23,IF(LQF!H11='def. pseudo-mineral groups(PMG)'!$A$24,'def. pseudo-mineral groups(PMG)'!$B$24,IF(LQF!H11='def. pseudo-mineral groups(PMG)'!$A$25,'def. pseudo-mineral groups(PMG)'!$B$25,IF(LQF!H11='def. pseudo-mineral groups(PMG)'!$A$26,'def. pseudo-mineral groups(PMG)'!$B$26,IF(LQF!H11='def. pseudo-mineral groups(PMG)'!$A$27,'def. pseudo-mineral groups(PMG)'!$B$27,IF(LQF!H11='def. pseudo-mineral groups(PMG)'!$A$28,'def. pseudo-mineral groups(PMG)'!$B$28,IF(LQF!H11='def. pseudo-mineral groups(PMG)'!$A$29,'def. pseudo-mineral groups(PMG)'!$B$29,IF(LQF!H11='def. pseudo-mineral groups(PMG)'!$A$30,'def. pseudo-mineral groups(PMG)'!$B$30,IF(LQF!H11='def. pseudo-mineral groups(PMG)'!$A$31,'def. pseudo-mineral groups(PMG)'!$B$31,IF(LQF!H11='def. pseudo-mineral groups(PMG)'!$A$32,'def. pseudo-mineral groups(PMG)'!$B$32,IF(LQF!H11='def. pseudo-mineral groups(PMG)'!$A$33,'def. pseudo-mineral groups(PMG)'!$B$33,IF(LQF!H11='def. pseudo-mineral groups(PMG)'!$A$34,'def. pseudo-mineral groups(PMG)'!$B$34,IF(LQF!H11='def. pseudo-mineral groups(PMG)'!$A$35,'def. pseudo-mineral groups(PMG)'!$B$35,IF(LQF!H11='def. pseudo-mineral groups(PMG)'!$A$36,'def. pseudo-mineral groups(PMG)'!$B$36,IF(LQF!H11='def. pseudo-mineral groups(PMG)'!$A$37,'def. pseudo-mineral groups(PMG)'!$B$37,IF(LQF!H11='def. pseudo-mineral groups(PMG)'!$A$38,'def. pseudo-mineral groups(PMG)'!$B$38,IF(LQF!H11='def. pseudo-mineral groups(PMG)'!$A$39,'def. pseudo-mineral groups(PMG)'!$B$39,IF(LQF!H11='def. pseudo-mineral groups(PMG)'!$A$40,'def. pseudo-mineral groups(PMG)'!$B$40,IF(LQF!H11='def. pseudo-mineral groups(PMG)'!$A$41,'def. pseudo-mineral groups(PMG)'!$B$41,IF(LQF!H11='def. pseudo-mineral groups(PMG)'!$A$41,'def. pseudo-mineral groups(PMG)'!$B$41,IF(LQF!H11='def. pseudo-mineral groups(PMG)'!$A$42,'def. pseudo-mineral groups(PMG)'!$B$42,IF(LQF!H11='def. pseudo-mineral groups(PMG)'!$A$43,'def. pseudo-mineral groups(PMG)'!$B$43,IF(LQF!H11='def. pseudo-mineral groups(PMG)'!$A$44,'def. pseudo-mineral groups(PMG)'!$B$44,IF(LQF!H11='def. pseudo-mineral groups(PMG)'!$A$45,'def. pseudo-mineral groups(PMG)'!$B$45,IF(LQF!H11='def. pseudo-mineral groups(PMG)'!$A$46,'def. pseudo-mineral groups(PMG)'!$B$46,IF(LQF!H11='def. pseudo-mineral groups(PMG)'!$A$47,'def. pseudo-mineral groups(PMG)'!$B$47,IF(LQF!H11='def. pseudo-mineral groups(PMG)'!$A$48,'def. pseudo-mineral groups(PMG)'!$B$48,IF(LQF!H11='def. pseudo-mineral groups(PMG)'!$A$49,'def. pseudo-mineral groups(PMG)'!$B$49,IF(LQF!H11='def. pseudo-mineral groups(PMG)'!$A$50,'def. pseudo-mineral groups(PMG)'!$B$50,IF(LQF!H11='def. pseudo-mineral groups(PMG)'!$A$51,'def. pseudo-mineral groups(PMG)'!$B$51,IF(LQF!H11='def. pseudo-mineral groups(PMG)'!$A$52,'def. pseudo-mineral groups(PMG)'!$B$52,IF(LQF!H11='def. pseudo-mineral groups(PMG)'!$A$53,'def. pseudo-mineral groups(PMG)'!$B$53,IF(LQF!H11='def. pseudo-mineral groups(PMG)'!$A$54,'def. pseudo-mineral groups(PMG)'!$B$54,IF(LQF!H11='def. pseudo-mineral groups(PMG)'!$A$55,'def. pseudo-mineral groups(PMG)'!$B$55,IF(LQF!H11='def. pseudo-mineral groups(PMG)'!$A$56,'def. pseudo-mineral groups(PMG)'!$B$56,IF(LQF!H11='def. pseudo-mineral groups(PMG)'!$A$57,'def. pseudo-mineral groups(PMG)'!$B$57,IF(LQF!H11='def. pseudo-mineral groups(PMG)'!$A$58,'def. pseudo-mineral groups(PMG)'!$B$58,IF(LQF!H11='def. pseudo-mineral groups(PMG)'!$A$59,'def. pseudo-mineral groups(PMG)'!$B$59,IF(LQF!H11='def. pseudo-mineral groups(PMG)'!$A$60,'def. pseudo-mineral groups(PMG)'!$B$60,IF(LQF!H11='def. pseudo-mineral groups(PMG)'!$A$61,'def. pseudo-mineral groups(PMG)'!$B$61,IF(LQF!H11='def. pseudo-mineral groups(PMG)'!$A$62,'def. pseudo-mineral groups(PMG)'!$B$62,IF(LQF!H11='def. pseudo-mineral groups(PMG)'!$A$63,'def. pseudo-mineral groups(PMG)'!$B$63,IF(LQF!H11='def. pseudo-mineral groups(PMG)'!$A$64,'def. pseudo-mineral groups(PMG)'!$B$64)))))))))))))))))))))))))))))))))))))))))))))))))))))))))))))))))</f>
        <v>Mixed Clay</v>
      </c>
      <c r="I11" s="1">
        <f t="shared" si="0"/>
        <v>0.99299999999999988</v>
      </c>
      <c r="J11" s="6">
        <v>4.85E-5</v>
      </c>
      <c r="K11" s="1">
        <v>8.9739961417873531</v>
      </c>
      <c r="L11" s="1">
        <v>247.24346908381921</v>
      </c>
      <c r="M11" s="21">
        <v>42976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5">
      <c r="A12" s="1" t="s">
        <v>161</v>
      </c>
      <c r="B12" s="1"/>
      <c r="C12" s="1">
        <v>0.80700000000000005</v>
      </c>
      <c r="D12" s="7" t="str">
        <f>IF(LQF!D12='def. pseudo-mineral groups(PMG)'!$A$1,'def. pseudo-mineral groups(PMG)'!$B$1,IF(LQF!D12='def. pseudo-mineral groups(PMG)'!$A$2,'def. pseudo-mineral groups(PMG)'!$B$2,IF(LQF!D12='def. pseudo-mineral groups(PMG)'!$A$3,'def. pseudo-mineral groups(PMG)'!$B$3,IF(LQF!D12='def. pseudo-mineral groups(PMG)'!$A$4,'def. pseudo-mineral groups(PMG)'!$B$4,IF(LQF!D12='def. pseudo-mineral groups(PMG)'!$A$5,'def. pseudo-mineral groups(PMG)'!$B$5,IF(LQF!D12='def. pseudo-mineral groups(PMG)'!$A$6,'def. pseudo-mineral groups(PMG)'!$B$6,IF(LQF!D12='def. pseudo-mineral groups(PMG)'!$A$7,'def. pseudo-mineral groups(PMG)'!$B$7,IF(LQF!D12='def. pseudo-mineral groups(PMG)'!$A$8,'def. pseudo-mineral groups(PMG)'!$B$8,IF(LQF!D12='def. pseudo-mineral groups(PMG)'!$A$9,'def. pseudo-mineral groups(PMG)'!$B$9,IF(LQF!D12='def. pseudo-mineral groups(PMG)'!$A$10,'def. pseudo-mineral groups(PMG)'!$B$10,IF(LQF!D12='def. pseudo-mineral groups(PMG)'!$A$11,'def. pseudo-mineral groups(PMG)'!$B$11,IF(LQF!D12='def. pseudo-mineral groups(PMG)'!$A$12,'def. pseudo-mineral groups(PMG)'!$B$12,IF(LQF!D12='def. pseudo-mineral groups(PMG)'!$A$13,'def. pseudo-mineral groups(PMG)'!$B$13,IF(LQF!D12='def. pseudo-mineral groups(PMG)'!$A$14,'def. pseudo-mineral groups(PMG)'!$B$14,IF(LQF!D12='def. pseudo-mineral groups(PMG)'!$A$15,'def. pseudo-mineral groups(PMG)'!$B$15,IF(LQF!D12='def. pseudo-mineral groups(PMG)'!$A$16,'def. pseudo-mineral groups(PMG)'!$B$16,IF(LQF!D12='def. pseudo-mineral groups(PMG)'!$A$17,'def. pseudo-mineral groups(PMG)'!$B$17,IF(LQF!D12='def. pseudo-mineral groups(PMG)'!$A$18,'def. pseudo-mineral groups(PMG)'!$B$18,IF(LQF!D12='def. pseudo-mineral groups(PMG)'!$A$19,'def. pseudo-mineral groups(PMG)'!$B$19,IF(LQF!D12='def. pseudo-mineral groups(PMG)'!$A$20,'def. pseudo-mineral groups(PMG)'!$B$20,IF(LQF!D12='def. pseudo-mineral groups(PMG)'!$A$21,'def. pseudo-mineral groups(PMG)'!$B$21,IF(LQF!D12='def. pseudo-mineral groups(PMG)'!$A$22,'def. pseudo-mineral groups(PMG)'!$B$22,IF(LQF!D12='def. pseudo-mineral groups(PMG)'!$A$23,'def. pseudo-mineral groups(PMG)'!$B$23,IF(LQF!D12='def. pseudo-mineral groups(PMG)'!$A$24,'def. pseudo-mineral groups(PMG)'!$B$24,IF(LQF!D12='def. pseudo-mineral groups(PMG)'!$A$25,'def. pseudo-mineral groups(PMG)'!$B$25,IF(LQF!D12='def. pseudo-mineral groups(PMG)'!$A$26,'def. pseudo-mineral groups(PMG)'!$B$26,IF(LQF!D12='def. pseudo-mineral groups(PMG)'!$A$27,'def. pseudo-mineral groups(PMG)'!$B$27,IF(LQF!D12='def. pseudo-mineral groups(PMG)'!$A$28,'def. pseudo-mineral groups(PMG)'!$B$28,IF(LQF!D12='def. pseudo-mineral groups(PMG)'!$A$29,'def. pseudo-mineral groups(PMG)'!$B$29,IF(LQF!D12='def. pseudo-mineral groups(PMG)'!$A$30,'def. pseudo-mineral groups(PMG)'!$B$30,IF(LQF!D12='def. pseudo-mineral groups(PMG)'!$A$31,'def. pseudo-mineral groups(PMG)'!$B$31,IF(LQF!D12='def. pseudo-mineral groups(PMG)'!$A$32,'def. pseudo-mineral groups(PMG)'!$B$32,IF(LQF!D12='def. pseudo-mineral groups(PMG)'!$A$33,'def. pseudo-mineral groups(PMG)'!$B$33,IF(LQF!D12='def. pseudo-mineral groups(PMG)'!$A$34,'def. pseudo-mineral groups(PMG)'!$B$34,IF(LQF!D12='def. pseudo-mineral groups(PMG)'!$A$35,'def. pseudo-mineral groups(PMG)'!$B$35,IF(LQF!D12='def. pseudo-mineral groups(PMG)'!$A$36,'def. pseudo-mineral groups(PMG)'!$B$36,IF(LQF!D12='def. pseudo-mineral groups(PMG)'!$A$37,'def. pseudo-mineral groups(PMG)'!$B$37,IF(LQF!D12='def. pseudo-mineral groups(PMG)'!$A$38,'def. pseudo-mineral groups(PMG)'!$B$38,IF(LQF!D12='def. pseudo-mineral groups(PMG)'!$A$39,'def. pseudo-mineral groups(PMG)'!$B$39,IF(LQF!D12='def. pseudo-mineral groups(PMG)'!$A$40,'def. pseudo-mineral groups(PMG)'!$B$40,IF(LQF!D12='def. pseudo-mineral groups(PMG)'!$A$41,'def. pseudo-mineral groups(PMG)'!$B$41,IF(LQF!D12='def. pseudo-mineral groups(PMG)'!$A$41,'def. pseudo-mineral groups(PMG)'!$B$41,IF(LQF!D12='def. pseudo-mineral groups(PMG)'!$A$42,'def. pseudo-mineral groups(PMG)'!$B$42,IF(LQF!D12='def. pseudo-mineral groups(PMG)'!$A$43,'def. pseudo-mineral groups(PMG)'!$B$43,IF(LQF!D12='def. pseudo-mineral groups(PMG)'!$A$44,'def. pseudo-mineral groups(PMG)'!$B$44,IF(LQF!D12='def. pseudo-mineral groups(PMG)'!$A$45,'def. pseudo-mineral groups(PMG)'!$B$45,IF(LQF!D12='def. pseudo-mineral groups(PMG)'!$A$46,'def. pseudo-mineral groups(PMG)'!$B$46,IF(LQF!D12='def. pseudo-mineral groups(PMG)'!$A$47,'def. pseudo-mineral groups(PMG)'!$B$47,IF(LQF!D12='def. pseudo-mineral groups(PMG)'!$A$48,'def. pseudo-mineral groups(PMG)'!$B$48,IF(LQF!D12='def. pseudo-mineral groups(PMG)'!$A$49,'def. pseudo-mineral groups(PMG)'!$B$49,IF(LQF!D12='def. pseudo-mineral groups(PMG)'!$A$50,'def. pseudo-mineral groups(PMG)'!$B$50,IF(LQF!D12='def. pseudo-mineral groups(PMG)'!$A$51,'def. pseudo-mineral groups(PMG)'!$B$51,IF(LQF!D12='def. pseudo-mineral groups(PMG)'!$A$52,'def. pseudo-mineral groups(PMG)'!$B$52,IF(LQF!D12='def. pseudo-mineral groups(PMG)'!$A$53,'def. pseudo-mineral groups(PMG)'!$B$53,IF(LQF!D12='def. pseudo-mineral groups(PMG)'!$A$54,'def. pseudo-mineral groups(PMG)'!$B$54,IF(LQF!D12='def. pseudo-mineral groups(PMG)'!$A$55,'def. pseudo-mineral groups(PMG)'!$B$55,IF(LQF!D12='def. pseudo-mineral groups(PMG)'!$A$56,'def. pseudo-mineral groups(PMG)'!$B$56,IF(LQF!D12='def. pseudo-mineral groups(PMG)'!$A$57,'def. pseudo-mineral groups(PMG)'!$B$57,IF(LQF!D12='def. pseudo-mineral groups(PMG)'!$A$58,'def. pseudo-mineral groups(PMG)'!$B$58,IF(LQF!D12='def. pseudo-mineral groups(PMG)'!$A$59,'def. pseudo-mineral groups(PMG)'!$B$59,IF(LQF!D12='def. pseudo-mineral groups(PMG)'!$A$60,'def. pseudo-mineral groups(PMG)'!$B$60,IF(LQF!D12='def. pseudo-mineral groups(PMG)'!$A$61,'def. pseudo-mineral groups(PMG)'!$B$61,IF(LQF!D12='def. pseudo-mineral groups(PMG)'!$A$62,'def. pseudo-mineral groups(PMG)'!$B$62,IF(LQF!D12='def. pseudo-mineral groups(PMG)'!$A$63,'def. pseudo-mineral groups(PMG)'!$B$63,IF(LQF!D12='def. pseudo-mineral groups(PMG)'!$A$64,'def. pseudo-mineral groups(PMG)'!$B$64)))))))))))))))))))))))))))))))))))))))))))))))))))))))))))))))))</f>
        <v>Fe(II) silicate</v>
      </c>
      <c r="E12" s="1">
        <v>0.123</v>
      </c>
      <c r="F12" s="7" t="str">
        <f>IF(LQF!F12='def. pseudo-mineral groups(PMG)'!$A$1,'def. pseudo-mineral groups(PMG)'!$B$1,IF(LQF!F12='def. pseudo-mineral groups(PMG)'!$A$2,'def. pseudo-mineral groups(PMG)'!$B$2,IF(LQF!F12='def. pseudo-mineral groups(PMG)'!$A$3,'def. pseudo-mineral groups(PMG)'!$B$3,IF(LQF!F12='def. pseudo-mineral groups(PMG)'!$A$4,'def. pseudo-mineral groups(PMG)'!$B$4,IF(LQF!F12='def. pseudo-mineral groups(PMG)'!$A$5,'def. pseudo-mineral groups(PMG)'!$B$5,IF(LQF!F12='def. pseudo-mineral groups(PMG)'!$A$6,'def. pseudo-mineral groups(PMG)'!$B$6,IF(LQF!F12='def. pseudo-mineral groups(PMG)'!$A$7,'def. pseudo-mineral groups(PMG)'!$B$7,IF(LQF!F12='def. pseudo-mineral groups(PMG)'!$A$8,'def. pseudo-mineral groups(PMG)'!$B$8,IF(LQF!F12='def. pseudo-mineral groups(PMG)'!$A$9,'def. pseudo-mineral groups(PMG)'!$B$9,IF(LQF!F12='def. pseudo-mineral groups(PMG)'!$A$10,'def. pseudo-mineral groups(PMG)'!$B$10,IF(LQF!F12='def. pseudo-mineral groups(PMG)'!$A$11,'def. pseudo-mineral groups(PMG)'!$B$11,IF(LQF!F12='def. pseudo-mineral groups(PMG)'!$A$12,'def. pseudo-mineral groups(PMG)'!$B$12,IF(LQF!F12='def. pseudo-mineral groups(PMG)'!$A$13,'def. pseudo-mineral groups(PMG)'!$B$13,IF(LQF!F12='def. pseudo-mineral groups(PMG)'!$A$14,'def. pseudo-mineral groups(PMG)'!$B$14,IF(LQF!F12='def. pseudo-mineral groups(PMG)'!$A$15,'def. pseudo-mineral groups(PMG)'!$B$15,IF(LQF!F12='def. pseudo-mineral groups(PMG)'!$A$16,'def. pseudo-mineral groups(PMG)'!$B$16,IF(LQF!F12='def. pseudo-mineral groups(PMG)'!$A$17,'def. pseudo-mineral groups(PMG)'!$B$17,IF(LQF!F12='def. pseudo-mineral groups(PMG)'!$A$18,'def. pseudo-mineral groups(PMG)'!$B$18,IF(LQF!F12='def. pseudo-mineral groups(PMG)'!$A$19,'def. pseudo-mineral groups(PMG)'!$B$19,IF(LQF!F12='def. pseudo-mineral groups(PMG)'!$A$20,'def. pseudo-mineral groups(PMG)'!$B$20,IF(LQF!F12='def. pseudo-mineral groups(PMG)'!$A$21,'def. pseudo-mineral groups(PMG)'!$B$21,IF(LQF!F12='def. pseudo-mineral groups(PMG)'!$A$22,'def. pseudo-mineral groups(PMG)'!$B$22,IF(LQF!F12='def. pseudo-mineral groups(PMG)'!$A$23,'def. pseudo-mineral groups(PMG)'!$B$23,IF(LQF!F12='def. pseudo-mineral groups(PMG)'!$A$24,'def. pseudo-mineral groups(PMG)'!$B$24,IF(LQF!F12='def. pseudo-mineral groups(PMG)'!$A$25,'def. pseudo-mineral groups(PMG)'!$B$25,IF(LQF!F12='def. pseudo-mineral groups(PMG)'!$A$26,'def. pseudo-mineral groups(PMG)'!$B$26,IF(LQF!F12='def. pseudo-mineral groups(PMG)'!$A$27,'def. pseudo-mineral groups(PMG)'!$B$27,IF(LQF!F12='def. pseudo-mineral groups(PMG)'!$A$28,'def. pseudo-mineral groups(PMG)'!$B$28,IF(LQF!F12='def. pseudo-mineral groups(PMG)'!$A$29,'def. pseudo-mineral groups(PMG)'!$B$29,IF(LQF!F12='def. pseudo-mineral groups(PMG)'!$A$30,'def. pseudo-mineral groups(PMG)'!$B$30,IF(LQF!F12='def. pseudo-mineral groups(PMG)'!$A$31,'def. pseudo-mineral groups(PMG)'!$B$31,IF(LQF!F12='def. pseudo-mineral groups(PMG)'!$A$32,'def. pseudo-mineral groups(PMG)'!$B$32,IF(LQF!F12='def. pseudo-mineral groups(PMG)'!$A$33,'def. pseudo-mineral groups(PMG)'!$B$33,IF(LQF!F12='def. pseudo-mineral groups(PMG)'!$A$34,'def. pseudo-mineral groups(PMG)'!$B$34,IF(LQF!F12='def. pseudo-mineral groups(PMG)'!$A$35,'def. pseudo-mineral groups(PMG)'!$B$35,IF(LQF!F12='def. pseudo-mineral groups(PMG)'!$A$36,'def. pseudo-mineral groups(PMG)'!$B$36,IF(LQF!F12='def. pseudo-mineral groups(PMG)'!$A$37,'def. pseudo-mineral groups(PMG)'!$B$37,IF(LQF!F12='def. pseudo-mineral groups(PMG)'!$A$38,'def. pseudo-mineral groups(PMG)'!$B$38,IF(LQF!F12='def. pseudo-mineral groups(PMG)'!$A$39,'def. pseudo-mineral groups(PMG)'!$B$39,IF(LQF!F12='def. pseudo-mineral groups(PMG)'!$A$40,'def. pseudo-mineral groups(PMG)'!$B$40,IF(LQF!F12='def. pseudo-mineral groups(PMG)'!$A$41,'def. pseudo-mineral groups(PMG)'!$B$41,IF(LQF!F12='def. pseudo-mineral groups(PMG)'!$A$41,'def. pseudo-mineral groups(PMG)'!$B$41,IF(LQF!F12='def. pseudo-mineral groups(PMG)'!$A$42,'def. pseudo-mineral groups(PMG)'!$B$42,IF(LQF!F12='def. pseudo-mineral groups(PMG)'!$A$43,'def. pseudo-mineral groups(PMG)'!$B$43,IF(LQF!F12='def. pseudo-mineral groups(PMG)'!$A$44,'def. pseudo-mineral groups(PMG)'!$B$44,IF(LQF!F12='def. pseudo-mineral groups(PMG)'!$A$45,'def. pseudo-mineral groups(PMG)'!$B$45,IF(LQF!F12='def. pseudo-mineral groups(PMG)'!$A$46,'def. pseudo-mineral groups(PMG)'!$B$46,IF(LQF!F12='def. pseudo-mineral groups(PMG)'!$A$47,'def. pseudo-mineral groups(PMG)'!$B$47,IF(LQF!F12='def. pseudo-mineral groups(PMG)'!$A$48,'def. pseudo-mineral groups(PMG)'!$B$48,IF(LQF!F12='def. pseudo-mineral groups(PMG)'!$A$49,'def. pseudo-mineral groups(PMG)'!$B$49,IF(LQF!F12='def. pseudo-mineral groups(PMG)'!$A$50,'def. pseudo-mineral groups(PMG)'!$B$50,IF(LQF!F12='def. pseudo-mineral groups(PMG)'!$A$51,'def. pseudo-mineral groups(PMG)'!$B$51,IF(LQF!F12='def. pseudo-mineral groups(PMG)'!$A$52,'def. pseudo-mineral groups(PMG)'!$B$52,IF(LQF!F12='def. pseudo-mineral groups(PMG)'!$A$53,'def. pseudo-mineral groups(PMG)'!$B$53,IF(LQF!F12='def. pseudo-mineral groups(PMG)'!$A$54,'def. pseudo-mineral groups(PMG)'!$B$54,IF(LQF!F12='def. pseudo-mineral groups(PMG)'!$A$55,'def. pseudo-mineral groups(PMG)'!$B$55,IF(LQF!F12='def. pseudo-mineral groups(PMG)'!$A$56,'def. pseudo-mineral groups(PMG)'!$B$56,IF(LQF!F12='def. pseudo-mineral groups(PMG)'!$A$57,'def. pseudo-mineral groups(PMG)'!$B$57,IF(LQF!F12='def. pseudo-mineral groups(PMG)'!$A$58,'def. pseudo-mineral groups(PMG)'!$B$58,IF(LQF!F12='def. pseudo-mineral groups(PMG)'!$A$59,'def. pseudo-mineral groups(PMG)'!$B$59,IF(LQF!F12='def. pseudo-mineral groups(PMG)'!$A$60,'def. pseudo-mineral groups(PMG)'!$B$60,IF(LQF!F12='def. pseudo-mineral groups(PMG)'!$A$61,'def. pseudo-mineral groups(PMG)'!$B$61,IF(LQF!F12='def. pseudo-mineral groups(PMG)'!$A$62,'def. pseudo-mineral groups(PMG)'!$B$62,IF(LQF!F12='def. pseudo-mineral groups(PMG)'!$A$63,'def. pseudo-mineral groups(PMG)'!$B$63,IF(LQF!F12='def. pseudo-mineral groups(PMG)'!$A$64,'def. pseudo-mineral groups(PMG)'!$B$64)))))))))))))))))))))))))))))))))))))))))))))))))))))))))))))))))</f>
        <v>Fe(III) sulfate</v>
      </c>
      <c r="G12" s="1">
        <v>5.1999999999999998E-2</v>
      </c>
      <c r="H12" s="7" t="str">
        <f>IF(LQF!H12='def. pseudo-mineral groups(PMG)'!$A$1,'def. pseudo-mineral groups(PMG)'!$B$1,IF(LQF!H12='def. pseudo-mineral groups(PMG)'!$A$2,'def. pseudo-mineral groups(PMG)'!$B$2,IF(LQF!H12='def. pseudo-mineral groups(PMG)'!$A$3,'def. pseudo-mineral groups(PMG)'!$B$3,IF(LQF!H12='def. pseudo-mineral groups(PMG)'!$A$4,'def. pseudo-mineral groups(PMG)'!$B$4,IF(LQF!H12='def. pseudo-mineral groups(PMG)'!$A$5,'def. pseudo-mineral groups(PMG)'!$B$5,IF(LQF!H12='def. pseudo-mineral groups(PMG)'!$A$6,'def. pseudo-mineral groups(PMG)'!$B$6,IF(LQF!H12='def. pseudo-mineral groups(PMG)'!$A$7,'def. pseudo-mineral groups(PMG)'!$B$7,IF(LQF!H12='def. pseudo-mineral groups(PMG)'!$A$8,'def. pseudo-mineral groups(PMG)'!$B$8,IF(LQF!H12='def. pseudo-mineral groups(PMG)'!$A$9,'def. pseudo-mineral groups(PMG)'!$B$9,IF(LQF!H12='def. pseudo-mineral groups(PMG)'!$A$10,'def. pseudo-mineral groups(PMG)'!$B$10,IF(LQF!H12='def. pseudo-mineral groups(PMG)'!$A$11,'def. pseudo-mineral groups(PMG)'!$B$11,IF(LQF!H12='def. pseudo-mineral groups(PMG)'!$A$12,'def. pseudo-mineral groups(PMG)'!$B$12,IF(LQF!H12='def. pseudo-mineral groups(PMG)'!$A$13,'def. pseudo-mineral groups(PMG)'!$B$13,IF(LQF!H12='def. pseudo-mineral groups(PMG)'!$A$14,'def. pseudo-mineral groups(PMG)'!$B$14,IF(LQF!H12='def. pseudo-mineral groups(PMG)'!$A$15,'def. pseudo-mineral groups(PMG)'!$B$15,IF(LQF!H12='def. pseudo-mineral groups(PMG)'!$A$16,'def. pseudo-mineral groups(PMG)'!$B$16,IF(LQF!H12='def. pseudo-mineral groups(PMG)'!$A$17,'def. pseudo-mineral groups(PMG)'!$B$17,IF(LQF!H12='def. pseudo-mineral groups(PMG)'!$A$18,'def. pseudo-mineral groups(PMG)'!$B$18,IF(LQF!H12='def. pseudo-mineral groups(PMG)'!$A$19,'def. pseudo-mineral groups(PMG)'!$B$19,IF(LQF!H12='def. pseudo-mineral groups(PMG)'!$A$20,'def. pseudo-mineral groups(PMG)'!$B$20,IF(LQF!H12='def. pseudo-mineral groups(PMG)'!$A$21,'def. pseudo-mineral groups(PMG)'!$B$21,IF(LQF!H12='def. pseudo-mineral groups(PMG)'!$A$22,'def. pseudo-mineral groups(PMG)'!$B$22,IF(LQF!H12='def. pseudo-mineral groups(PMG)'!$A$23,'def. pseudo-mineral groups(PMG)'!$B$23,IF(LQF!H12='def. pseudo-mineral groups(PMG)'!$A$24,'def. pseudo-mineral groups(PMG)'!$B$24,IF(LQF!H12='def. pseudo-mineral groups(PMG)'!$A$25,'def. pseudo-mineral groups(PMG)'!$B$25,IF(LQF!H12='def. pseudo-mineral groups(PMG)'!$A$26,'def. pseudo-mineral groups(PMG)'!$B$26,IF(LQF!H12='def. pseudo-mineral groups(PMG)'!$A$27,'def. pseudo-mineral groups(PMG)'!$B$27,IF(LQF!H12='def. pseudo-mineral groups(PMG)'!$A$28,'def. pseudo-mineral groups(PMG)'!$B$28,IF(LQF!H12='def. pseudo-mineral groups(PMG)'!$A$29,'def. pseudo-mineral groups(PMG)'!$B$29,IF(LQF!H12='def. pseudo-mineral groups(PMG)'!$A$30,'def. pseudo-mineral groups(PMG)'!$B$30,IF(LQF!H12='def. pseudo-mineral groups(PMG)'!$A$31,'def. pseudo-mineral groups(PMG)'!$B$31,IF(LQF!H12='def. pseudo-mineral groups(PMG)'!$A$32,'def. pseudo-mineral groups(PMG)'!$B$32,IF(LQF!H12='def. pseudo-mineral groups(PMG)'!$A$33,'def. pseudo-mineral groups(PMG)'!$B$33,IF(LQF!H12='def. pseudo-mineral groups(PMG)'!$A$34,'def. pseudo-mineral groups(PMG)'!$B$34,IF(LQF!H12='def. pseudo-mineral groups(PMG)'!$A$35,'def. pseudo-mineral groups(PMG)'!$B$35,IF(LQF!H12='def. pseudo-mineral groups(PMG)'!$A$36,'def. pseudo-mineral groups(PMG)'!$B$36,IF(LQF!H12='def. pseudo-mineral groups(PMG)'!$A$37,'def. pseudo-mineral groups(PMG)'!$B$37,IF(LQF!H12='def. pseudo-mineral groups(PMG)'!$A$38,'def. pseudo-mineral groups(PMG)'!$B$38,IF(LQF!H12='def. pseudo-mineral groups(PMG)'!$A$39,'def. pseudo-mineral groups(PMG)'!$B$39,IF(LQF!H12='def. pseudo-mineral groups(PMG)'!$A$40,'def. pseudo-mineral groups(PMG)'!$B$40,IF(LQF!H12='def. pseudo-mineral groups(PMG)'!$A$41,'def. pseudo-mineral groups(PMG)'!$B$41,IF(LQF!H12='def. pseudo-mineral groups(PMG)'!$A$41,'def. pseudo-mineral groups(PMG)'!$B$41,IF(LQF!H12='def. pseudo-mineral groups(PMG)'!$A$42,'def. pseudo-mineral groups(PMG)'!$B$42,IF(LQF!H12='def. pseudo-mineral groups(PMG)'!$A$43,'def. pseudo-mineral groups(PMG)'!$B$43,IF(LQF!H12='def. pseudo-mineral groups(PMG)'!$A$44,'def. pseudo-mineral groups(PMG)'!$B$44,IF(LQF!H12='def. pseudo-mineral groups(PMG)'!$A$45,'def. pseudo-mineral groups(PMG)'!$B$45,IF(LQF!H12='def. pseudo-mineral groups(PMG)'!$A$46,'def. pseudo-mineral groups(PMG)'!$B$46,IF(LQF!H12='def. pseudo-mineral groups(PMG)'!$A$47,'def. pseudo-mineral groups(PMG)'!$B$47,IF(LQF!H12='def. pseudo-mineral groups(PMG)'!$A$48,'def. pseudo-mineral groups(PMG)'!$B$48,IF(LQF!H12='def. pseudo-mineral groups(PMG)'!$A$49,'def. pseudo-mineral groups(PMG)'!$B$49,IF(LQF!H12='def. pseudo-mineral groups(PMG)'!$A$50,'def. pseudo-mineral groups(PMG)'!$B$50,IF(LQF!H12='def. pseudo-mineral groups(PMG)'!$A$51,'def. pseudo-mineral groups(PMG)'!$B$51,IF(LQF!H12='def. pseudo-mineral groups(PMG)'!$A$52,'def. pseudo-mineral groups(PMG)'!$B$52,IF(LQF!H12='def. pseudo-mineral groups(PMG)'!$A$53,'def. pseudo-mineral groups(PMG)'!$B$53,IF(LQF!H12='def. pseudo-mineral groups(PMG)'!$A$54,'def. pseudo-mineral groups(PMG)'!$B$54,IF(LQF!H12='def. pseudo-mineral groups(PMG)'!$A$55,'def. pseudo-mineral groups(PMG)'!$B$55,IF(LQF!H12='def. pseudo-mineral groups(PMG)'!$A$56,'def. pseudo-mineral groups(PMG)'!$B$56,IF(LQF!H12='def. pseudo-mineral groups(PMG)'!$A$57,'def. pseudo-mineral groups(PMG)'!$B$57,IF(LQF!H12='def. pseudo-mineral groups(PMG)'!$A$58,'def. pseudo-mineral groups(PMG)'!$B$58,IF(LQF!H12='def. pseudo-mineral groups(PMG)'!$A$59,'def. pseudo-mineral groups(PMG)'!$B$59,IF(LQF!H12='def. pseudo-mineral groups(PMG)'!$A$60,'def. pseudo-mineral groups(PMG)'!$B$60,IF(LQF!H12='def. pseudo-mineral groups(PMG)'!$A$61,'def. pseudo-mineral groups(PMG)'!$B$61,IF(LQF!H12='def. pseudo-mineral groups(PMG)'!$A$62,'def. pseudo-mineral groups(PMG)'!$B$62,IF(LQF!H12='def. pseudo-mineral groups(PMG)'!$A$63,'def. pseudo-mineral groups(PMG)'!$B$63,IF(LQF!H12='def. pseudo-mineral groups(PMG)'!$A$64,'def. pseudo-mineral groups(PMG)'!$B$64)))))))))))))))))))))))))))))))))))))))))))))))))))))))))))))))))</f>
        <v>Native</v>
      </c>
      <c r="I12" s="1">
        <f t="shared" si="0"/>
        <v>0.98199999999999998</v>
      </c>
      <c r="J12" s="6">
        <v>4.44E-4</v>
      </c>
      <c r="K12" s="1">
        <v>12.587119289431767</v>
      </c>
      <c r="L12" s="1" t="e">
        <v>#N/A</v>
      </c>
      <c r="M12" s="21">
        <v>42959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5">
      <c r="A13" s="1" t="s">
        <v>162</v>
      </c>
      <c r="B13" s="1"/>
      <c r="C13" s="1">
        <v>3.7999999999999999E-2</v>
      </c>
      <c r="D13" s="7" t="str">
        <f>IF(LQF!D13='def. pseudo-mineral groups(PMG)'!$A$1,'def. pseudo-mineral groups(PMG)'!$B$1,IF(LQF!D13='def. pseudo-mineral groups(PMG)'!$A$2,'def. pseudo-mineral groups(PMG)'!$B$2,IF(LQF!D13='def. pseudo-mineral groups(PMG)'!$A$3,'def. pseudo-mineral groups(PMG)'!$B$3,IF(LQF!D13='def. pseudo-mineral groups(PMG)'!$A$4,'def. pseudo-mineral groups(PMG)'!$B$4,IF(LQF!D13='def. pseudo-mineral groups(PMG)'!$A$5,'def. pseudo-mineral groups(PMG)'!$B$5,IF(LQF!D13='def. pseudo-mineral groups(PMG)'!$A$6,'def. pseudo-mineral groups(PMG)'!$B$6,IF(LQF!D13='def. pseudo-mineral groups(PMG)'!$A$7,'def. pseudo-mineral groups(PMG)'!$B$7,IF(LQF!D13='def. pseudo-mineral groups(PMG)'!$A$8,'def. pseudo-mineral groups(PMG)'!$B$8,IF(LQF!D13='def. pseudo-mineral groups(PMG)'!$A$9,'def. pseudo-mineral groups(PMG)'!$B$9,IF(LQF!D13='def. pseudo-mineral groups(PMG)'!$A$10,'def. pseudo-mineral groups(PMG)'!$B$10,IF(LQF!D13='def. pseudo-mineral groups(PMG)'!$A$11,'def. pseudo-mineral groups(PMG)'!$B$11,IF(LQF!D13='def. pseudo-mineral groups(PMG)'!$A$12,'def. pseudo-mineral groups(PMG)'!$B$12,IF(LQF!D13='def. pseudo-mineral groups(PMG)'!$A$13,'def. pseudo-mineral groups(PMG)'!$B$13,IF(LQF!D13='def. pseudo-mineral groups(PMG)'!$A$14,'def. pseudo-mineral groups(PMG)'!$B$14,IF(LQF!D13='def. pseudo-mineral groups(PMG)'!$A$15,'def. pseudo-mineral groups(PMG)'!$B$15,IF(LQF!D13='def. pseudo-mineral groups(PMG)'!$A$16,'def. pseudo-mineral groups(PMG)'!$B$16,IF(LQF!D13='def. pseudo-mineral groups(PMG)'!$A$17,'def. pseudo-mineral groups(PMG)'!$B$17,IF(LQF!D13='def. pseudo-mineral groups(PMG)'!$A$18,'def. pseudo-mineral groups(PMG)'!$B$18,IF(LQF!D13='def. pseudo-mineral groups(PMG)'!$A$19,'def. pseudo-mineral groups(PMG)'!$B$19,IF(LQF!D13='def. pseudo-mineral groups(PMG)'!$A$20,'def. pseudo-mineral groups(PMG)'!$B$20,IF(LQF!D13='def. pseudo-mineral groups(PMG)'!$A$21,'def. pseudo-mineral groups(PMG)'!$B$21,IF(LQF!D13='def. pseudo-mineral groups(PMG)'!$A$22,'def. pseudo-mineral groups(PMG)'!$B$22,IF(LQF!D13='def. pseudo-mineral groups(PMG)'!$A$23,'def. pseudo-mineral groups(PMG)'!$B$23,IF(LQF!D13='def. pseudo-mineral groups(PMG)'!$A$24,'def. pseudo-mineral groups(PMG)'!$B$24,IF(LQF!D13='def. pseudo-mineral groups(PMG)'!$A$25,'def. pseudo-mineral groups(PMG)'!$B$25,IF(LQF!D13='def. pseudo-mineral groups(PMG)'!$A$26,'def. pseudo-mineral groups(PMG)'!$B$26,IF(LQF!D13='def. pseudo-mineral groups(PMG)'!$A$27,'def. pseudo-mineral groups(PMG)'!$B$27,IF(LQF!D13='def. pseudo-mineral groups(PMG)'!$A$28,'def. pseudo-mineral groups(PMG)'!$B$28,IF(LQF!D13='def. pseudo-mineral groups(PMG)'!$A$29,'def. pseudo-mineral groups(PMG)'!$B$29,IF(LQF!D13='def. pseudo-mineral groups(PMG)'!$A$30,'def. pseudo-mineral groups(PMG)'!$B$30,IF(LQF!D13='def. pseudo-mineral groups(PMG)'!$A$31,'def. pseudo-mineral groups(PMG)'!$B$31,IF(LQF!D13='def. pseudo-mineral groups(PMG)'!$A$32,'def. pseudo-mineral groups(PMG)'!$B$32,IF(LQF!D13='def. pseudo-mineral groups(PMG)'!$A$33,'def. pseudo-mineral groups(PMG)'!$B$33,IF(LQF!D13='def. pseudo-mineral groups(PMG)'!$A$34,'def. pseudo-mineral groups(PMG)'!$B$34,IF(LQF!D13='def. pseudo-mineral groups(PMG)'!$A$35,'def. pseudo-mineral groups(PMG)'!$B$35,IF(LQF!D13='def. pseudo-mineral groups(PMG)'!$A$36,'def. pseudo-mineral groups(PMG)'!$B$36,IF(LQF!D13='def. pseudo-mineral groups(PMG)'!$A$37,'def. pseudo-mineral groups(PMG)'!$B$37,IF(LQF!D13='def. pseudo-mineral groups(PMG)'!$A$38,'def. pseudo-mineral groups(PMG)'!$B$38,IF(LQF!D13='def. pseudo-mineral groups(PMG)'!$A$39,'def. pseudo-mineral groups(PMG)'!$B$39,IF(LQF!D13='def. pseudo-mineral groups(PMG)'!$A$40,'def. pseudo-mineral groups(PMG)'!$B$40,IF(LQF!D13='def. pseudo-mineral groups(PMG)'!$A$41,'def. pseudo-mineral groups(PMG)'!$B$41,IF(LQF!D13='def. pseudo-mineral groups(PMG)'!$A$41,'def. pseudo-mineral groups(PMG)'!$B$41,IF(LQF!D13='def. pseudo-mineral groups(PMG)'!$A$42,'def. pseudo-mineral groups(PMG)'!$B$42,IF(LQF!D13='def. pseudo-mineral groups(PMG)'!$A$43,'def. pseudo-mineral groups(PMG)'!$B$43,IF(LQF!D13='def. pseudo-mineral groups(PMG)'!$A$44,'def. pseudo-mineral groups(PMG)'!$B$44,IF(LQF!D13='def. pseudo-mineral groups(PMG)'!$A$45,'def. pseudo-mineral groups(PMG)'!$B$45,IF(LQF!D13='def. pseudo-mineral groups(PMG)'!$A$46,'def. pseudo-mineral groups(PMG)'!$B$46,IF(LQF!D13='def. pseudo-mineral groups(PMG)'!$A$47,'def. pseudo-mineral groups(PMG)'!$B$47,IF(LQF!D13='def. pseudo-mineral groups(PMG)'!$A$48,'def. pseudo-mineral groups(PMG)'!$B$48,IF(LQF!D13='def. pseudo-mineral groups(PMG)'!$A$49,'def. pseudo-mineral groups(PMG)'!$B$49,IF(LQF!D13='def. pseudo-mineral groups(PMG)'!$A$50,'def. pseudo-mineral groups(PMG)'!$B$50,IF(LQF!D13='def. pseudo-mineral groups(PMG)'!$A$51,'def. pseudo-mineral groups(PMG)'!$B$51,IF(LQF!D13='def. pseudo-mineral groups(PMG)'!$A$52,'def. pseudo-mineral groups(PMG)'!$B$52,IF(LQF!D13='def. pseudo-mineral groups(PMG)'!$A$53,'def. pseudo-mineral groups(PMG)'!$B$53,IF(LQF!D13='def. pseudo-mineral groups(PMG)'!$A$54,'def. pseudo-mineral groups(PMG)'!$B$54,IF(LQF!D13='def. pseudo-mineral groups(PMG)'!$A$55,'def. pseudo-mineral groups(PMG)'!$B$55,IF(LQF!D13='def. pseudo-mineral groups(PMG)'!$A$56,'def. pseudo-mineral groups(PMG)'!$B$56,IF(LQF!D13='def. pseudo-mineral groups(PMG)'!$A$57,'def. pseudo-mineral groups(PMG)'!$B$57,IF(LQF!D13='def. pseudo-mineral groups(PMG)'!$A$58,'def. pseudo-mineral groups(PMG)'!$B$58,IF(LQF!D13='def. pseudo-mineral groups(PMG)'!$A$59,'def. pseudo-mineral groups(PMG)'!$B$59,IF(LQF!D13='def. pseudo-mineral groups(PMG)'!$A$60,'def. pseudo-mineral groups(PMG)'!$B$60,IF(LQF!D13='def. pseudo-mineral groups(PMG)'!$A$61,'def. pseudo-mineral groups(PMG)'!$B$61,IF(LQF!D13='def. pseudo-mineral groups(PMG)'!$A$62,'def. pseudo-mineral groups(PMG)'!$B$62,IF(LQF!D13='def. pseudo-mineral groups(PMG)'!$A$63,'def. pseudo-mineral groups(PMG)'!$B$63,IF(LQF!D13='def. pseudo-mineral groups(PMG)'!$A$64,'def. pseudo-mineral groups(PMG)'!$B$64)))))))))))))))))))))))))))))))))))))))))))))))))))))))))))))))))</f>
        <v>Native</v>
      </c>
      <c r="E13" s="1">
        <v>6.8000000000000005E-2</v>
      </c>
      <c r="F13" s="7" t="str">
        <f>IF(LQF!F13='def. pseudo-mineral groups(PMG)'!$A$1,'def. pseudo-mineral groups(PMG)'!$B$1,IF(LQF!F13='def. pseudo-mineral groups(PMG)'!$A$2,'def. pseudo-mineral groups(PMG)'!$B$2,IF(LQF!F13='def. pseudo-mineral groups(PMG)'!$A$3,'def. pseudo-mineral groups(PMG)'!$B$3,IF(LQF!F13='def. pseudo-mineral groups(PMG)'!$A$4,'def. pseudo-mineral groups(PMG)'!$B$4,IF(LQF!F13='def. pseudo-mineral groups(PMG)'!$A$5,'def. pseudo-mineral groups(PMG)'!$B$5,IF(LQF!F13='def. pseudo-mineral groups(PMG)'!$A$6,'def. pseudo-mineral groups(PMG)'!$B$6,IF(LQF!F13='def. pseudo-mineral groups(PMG)'!$A$7,'def. pseudo-mineral groups(PMG)'!$B$7,IF(LQF!F13='def. pseudo-mineral groups(PMG)'!$A$8,'def. pseudo-mineral groups(PMG)'!$B$8,IF(LQF!F13='def. pseudo-mineral groups(PMG)'!$A$9,'def. pseudo-mineral groups(PMG)'!$B$9,IF(LQF!F13='def. pseudo-mineral groups(PMG)'!$A$10,'def. pseudo-mineral groups(PMG)'!$B$10,IF(LQF!F13='def. pseudo-mineral groups(PMG)'!$A$11,'def. pseudo-mineral groups(PMG)'!$B$11,IF(LQF!F13='def. pseudo-mineral groups(PMG)'!$A$12,'def. pseudo-mineral groups(PMG)'!$B$12,IF(LQF!F13='def. pseudo-mineral groups(PMG)'!$A$13,'def. pseudo-mineral groups(PMG)'!$B$13,IF(LQF!F13='def. pseudo-mineral groups(PMG)'!$A$14,'def. pseudo-mineral groups(PMG)'!$B$14,IF(LQF!F13='def. pseudo-mineral groups(PMG)'!$A$15,'def. pseudo-mineral groups(PMG)'!$B$15,IF(LQF!F13='def. pseudo-mineral groups(PMG)'!$A$16,'def. pseudo-mineral groups(PMG)'!$B$16,IF(LQF!F13='def. pseudo-mineral groups(PMG)'!$A$17,'def. pseudo-mineral groups(PMG)'!$B$17,IF(LQF!F13='def. pseudo-mineral groups(PMG)'!$A$18,'def. pseudo-mineral groups(PMG)'!$B$18,IF(LQF!F13='def. pseudo-mineral groups(PMG)'!$A$19,'def. pseudo-mineral groups(PMG)'!$B$19,IF(LQF!F13='def. pseudo-mineral groups(PMG)'!$A$20,'def. pseudo-mineral groups(PMG)'!$B$20,IF(LQF!F13='def. pseudo-mineral groups(PMG)'!$A$21,'def. pseudo-mineral groups(PMG)'!$B$21,IF(LQF!F13='def. pseudo-mineral groups(PMG)'!$A$22,'def. pseudo-mineral groups(PMG)'!$B$22,IF(LQF!F13='def. pseudo-mineral groups(PMG)'!$A$23,'def. pseudo-mineral groups(PMG)'!$B$23,IF(LQF!F13='def. pseudo-mineral groups(PMG)'!$A$24,'def. pseudo-mineral groups(PMG)'!$B$24,IF(LQF!F13='def. pseudo-mineral groups(PMG)'!$A$25,'def. pseudo-mineral groups(PMG)'!$B$25,IF(LQF!F13='def. pseudo-mineral groups(PMG)'!$A$26,'def. pseudo-mineral groups(PMG)'!$B$26,IF(LQF!F13='def. pseudo-mineral groups(PMG)'!$A$27,'def. pseudo-mineral groups(PMG)'!$B$27,IF(LQF!F13='def. pseudo-mineral groups(PMG)'!$A$28,'def. pseudo-mineral groups(PMG)'!$B$28,IF(LQF!F13='def. pseudo-mineral groups(PMG)'!$A$29,'def. pseudo-mineral groups(PMG)'!$B$29,IF(LQF!F13='def. pseudo-mineral groups(PMG)'!$A$30,'def. pseudo-mineral groups(PMG)'!$B$30,IF(LQF!F13='def. pseudo-mineral groups(PMG)'!$A$31,'def. pseudo-mineral groups(PMG)'!$B$31,IF(LQF!F13='def. pseudo-mineral groups(PMG)'!$A$32,'def. pseudo-mineral groups(PMG)'!$B$32,IF(LQF!F13='def. pseudo-mineral groups(PMG)'!$A$33,'def. pseudo-mineral groups(PMG)'!$B$33,IF(LQF!F13='def. pseudo-mineral groups(PMG)'!$A$34,'def. pseudo-mineral groups(PMG)'!$B$34,IF(LQF!F13='def. pseudo-mineral groups(PMG)'!$A$35,'def. pseudo-mineral groups(PMG)'!$B$35,IF(LQF!F13='def. pseudo-mineral groups(PMG)'!$A$36,'def. pseudo-mineral groups(PMG)'!$B$36,IF(LQF!F13='def. pseudo-mineral groups(PMG)'!$A$37,'def. pseudo-mineral groups(PMG)'!$B$37,IF(LQF!F13='def. pseudo-mineral groups(PMG)'!$A$38,'def. pseudo-mineral groups(PMG)'!$B$38,IF(LQF!F13='def. pseudo-mineral groups(PMG)'!$A$39,'def. pseudo-mineral groups(PMG)'!$B$39,IF(LQF!F13='def. pseudo-mineral groups(PMG)'!$A$40,'def. pseudo-mineral groups(PMG)'!$B$40,IF(LQF!F13='def. pseudo-mineral groups(PMG)'!$A$41,'def. pseudo-mineral groups(PMG)'!$B$41,IF(LQF!F13='def. pseudo-mineral groups(PMG)'!$A$41,'def. pseudo-mineral groups(PMG)'!$B$41,IF(LQF!F13='def. pseudo-mineral groups(PMG)'!$A$42,'def. pseudo-mineral groups(PMG)'!$B$42,IF(LQF!F13='def. pseudo-mineral groups(PMG)'!$A$43,'def. pseudo-mineral groups(PMG)'!$B$43,IF(LQF!F13='def. pseudo-mineral groups(PMG)'!$A$44,'def. pseudo-mineral groups(PMG)'!$B$44,IF(LQF!F13='def. pseudo-mineral groups(PMG)'!$A$45,'def. pseudo-mineral groups(PMG)'!$B$45,IF(LQF!F13='def. pseudo-mineral groups(PMG)'!$A$46,'def. pseudo-mineral groups(PMG)'!$B$46,IF(LQF!F13='def. pseudo-mineral groups(PMG)'!$A$47,'def. pseudo-mineral groups(PMG)'!$B$47,IF(LQF!F13='def. pseudo-mineral groups(PMG)'!$A$48,'def. pseudo-mineral groups(PMG)'!$B$48,IF(LQF!F13='def. pseudo-mineral groups(PMG)'!$A$49,'def. pseudo-mineral groups(PMG)'!$B$49,IF(LQF!F13='def. pseudo-mineral groups(PMG)'!$A$50,'def. pseudo-mineral groups(PMG)'!$B$50,IF(LQF!F13='def. pseudo-mineral groups(PMG)'!$A$51,'def. pseudo-mineral groups(PMG)'!$B$51,IF(LQF!F13='def. pseudo-mineral groups(PMG)'!$A$52,'def. pseudo-mineral groups(PMG)'!$B$52,IF(LQF!F13='def. pseudo-mineral groups(PMG)'!$A$53,'def. pseudo-mineral groups(PMG)'!$B$53,IF(LQF!F13='def. pseudo-mineral groups(PMG)'!$A$54,'def. pseudo-mineral groups(PMG)'!$B$54,IF(LQF!F13='def. pseudo-mineral groups(PMG)'!$A$55,'def. pseudo-mineral groups(PMG)'!$B$55,IF(LQF!F13='def. pseudo-mineral groups(PMG)'!$A$56,'def. pseudo-mineral groups(PMG)'!$B$56,IF(LQF!F13='def. pseudo-mineral groups(PMG)'!$A$57,'def. pseudo-mineral groups(PMG)'!$B$57,IF(LQF!F13='def. pseudo-mineral groups(PMG)'!$A$58,'def. pseudo-mineral groups(PMG)'!$B$58,IF(LQF!F13='def. pseudo-mineral groups(PMG)'!$A$59,'def. pseudo-mineral groups(PMG)'!$B$59,IF(LQF!F13='def. pseudo-mineral groups(PMG)'!$A$60,'def. pseudo-mineral groups(PMG)'!$B$60,IF(LQF!F13='def. pseudo-mineral groups(PMG)'!$A$61,'def. pseudo-mineral groups(PMG)'!$B$61,IF(LQF!F13='def. pseudo-mineral groups(PMG)'!$A$62,'def. pseudo-mineral groups(PMG)'!$B$62,IF(LQF!F13='def. pseudo-mineral groups(PMG)'!$A$63,'def. pseudo-mineral groups(PMG)'!$B$63,IF(LQF!F13='def. pseudo-mineral groups(PMG)'!$A$64,'def. pseudo-mineral groups(PMG)'!$B$64)))))))))))))))))))))))))))))))))))))))))))))))))))))))))))))))))</f>
        <v>Fe(II) silicate</v>
      </c>
      <c r="G13" s="1">
        <v>0.88900000000000001</v>
      </c>
      <c r="H13" s="7" t="str">
        <f>IF(LQF!H13='def. pseudo-mineral groups(PMG)'!$A$1,'def. pseudo-mineral groups(PMG)'!$B$1,IF(LQF!H13='def. pseudo-mineral groups(PMG)'!$A$2,'def. pseudo-mineral groups(PMG)'!$B$2,IF(LQF!H13='def. pseudo-mineral groups(PMG)'!$A$3,'def. pseudo-mineral groups(PMG)'!$B$3,IF(LQF!H13='def. pseudo-mineral groups(PMG)'!$A$4,'def. pseudo-mineral groups(PMG)'!$B$4,IF(LQF!H13='def. pseudo-mineral groups(PMG)'!$A$5,'def. pseudo-mineral groups(PMG)'!$B$5,IF(LQF!H13='def. pseudo-mineral groups(PMG)'!$A$6,'def. pseudo-mineral groups(PMG)'!$B$6,IF(LQF!H13='def. pseudo-mineral groups(PMG)'!$A$7,'def. pseudo-mineral groups(PMG)'!$B$7,IF(LQF!H13='def. pseudo-mineral groups(PMG)'!$A$8,'def. pseudo-mineral groups(PMG)'!$B$8,IF(LQF!H13='def. pseudo-mineral groups(PMG)'!$A$9,'def. pseudo-mineral groups(PMG)'!$B$9,IF(LQF!H13='def. pseudo-mineral groups(PMG)'!$A$10,'def. pseudo-mineral groups(PMG)'!$B$10,IF(LQF!H13='def. pseudo-mineral groups(PMG)'!$A$11,'def. pseudo-mineral groups(PMG)'!$B$11,IF(LQF!H13='def. pseudo-mineral groups(PMG)'!$A$12,'def. pseudo-mineral groups(PMG)'!$B$12,IF(LQF!H13='def. pseudo-mineral groups(PMG)'!$A$13,'def. pseudo-mineral groups(PMG)'!$B$13,IF(LQF!H13='def. pseudo-mineral groups(PMG)'!$A$14,'def. pseudo-mineral groups(PMG)'!$B$14,IF(LQF!H13='def. pseudo-mineral groups(PMG)'!$A$15,'def. pseudo-mineral groups(PMG)'!$B$15,IF(LQF!H13='def. pseudo-mineral groups(PMG)'!$A$16,'def. pseudo-mineral groups(PMG)'!$B$16,IF(LQF!H13='def. pseudo-mineral groups(PMG)'!$A$17,'def. pseudo-mineral groups(PMG)'!$B$17,IF(LQF!H13='def. pseudo-mineral groups(PMG)'!$A$18,'def. pseudo-mineral groups(PMG)'!$B$18,IF(LQF!H13='def. pseudo-mineral groups(PMG)'!$A$19,'def. pseudo-mineral groups(PMG)'!$B$19,IF(LQF!H13='def. pseudo-mineral groups(PMG)'!$A$20,'def. pseudo-mineral groups(PMG)'!$B$20,IF(LQF!H13='def. pseudo-mineral groups(PMG)'!$A$21,'def. pseudo-mineral groups(PMG)'!$B$21,IF(LQF!H13='def. pseudo-mineral groups(PMG)'!$A$22,'def. pseudo-mineral groups(PMG)'!$B$22,IF(LQF!H13='def. pseudo-mineral groups(PMG)'!$A$23,'def. pseudo-mineral groups(PMG)'!$B$23,IF(LQF!H13='def. pseudo-mineral groups(PMG)'!$A$24,'def. pseudo-mineral groups(PMG)'!$B$24,IF(LQF!H13='def. pseudo-mineral groups(PMG)'!$A$25,'def. pseudo-mineral groups(PMG)'!$B$25,IF(LQF!H13='def. pseudo-mineral groups(PMG)'!$A$26,'def. pseudo-mineral groups(PMG)'!$B$26,IF(LQF!H13='def. pseudo-mineral groups(PMG)'!$A$27,'def. pseudo-mineral groups(PMG)'!$B$27,IF(LQF!H13='def. pseudo-mineral groups(PMG)'!$A$28,'def. pseudo-mineral groups(PMG)'!$B$28,IF(LQF!H13='def. pseudo-mineral groups(PMG)'!$A$29,'def. pseudo-mineral groups(PMG)'!$B$29,IF(LQF!H13='def. pseudo-mineral groups(PMG)'!$A$30,'def. pseudo-mineral groups(PMG)'!$B$30,IF(LQF!H13='def. pseudo-mineral groups(PMG)'!$A$31,'def. pseudo-mineral groups(PMG)'!$B$31,IF(LQF!H13='def. pseudo-mineral groups(PMG)'!$A$32,'def. pseudo-mineral groups(PMG)'!$B$32,IF(LQF!H13='def. pseudo-mineral groups(PMG)'!$A$33,'def. pseudo-mineral groups(PMG)'!$B$33,IF(LQF!H13='def. pseudo-mineral groups(PMG)'!$A$34,'def. pseudo-mineral groups(PMG)'!$B$34,IF(LQF!H13='def. pseudo-mineral groups(PMG)'!$A$35,'def. pseudo-mineral groups(PMG)'!$B$35,IF(LQF!H13='def. pseudo-mineral groups(PMG)'!$A$36,'def. pseudo-mineral groups(PMG)'!$B$36,IF(LQF!H13='def. pseudo-mineral groups(PMG)'!$A$37,'def. pseudo-mineral groups(PMG)'!$B$37,IF(LQF!H13='def. pseudo-mineral groups(PMG)'!$A$38,'def. pseudo-mineral groups(PMG)'!$B$38,IF(LQF!H13='def. pseudo-mineral groups(PMG)'!$A$39,'def. pseudo-mineral groups(PMG)'!$B$39,IF(LQF!H13='def. pseudo-mineral groups(PMG)'!$A$40,'def. pseudo-mineral groups(PMG)'!$B$40,IF(LQF!H13='def. pseudo-mineral groups(PMG)'!$A$41,'def. pseudo-mineral groups(PMG)'!$B$41,IF(LQF!H13='def. pseudo-mineral groups(PMG)'!$A$41,'def. pseudo-mineral groups(PMG)'!$B$41,IF(LQF!H13='def. pseudo-mineral groups(PMG)'!$A$42,'def. pseudo-mineral groups(PMG)'!$B$42,IF(LQF!H13='def. pseudo-mineral groups(PMG)'!$A$43,'def. pseudo-mineral groups(PMG)'!$B$43,IF(LQF!H13='def. pseudo-mineral groups(PMG)'!$A$44,'def. pseudo-mineral groups(PMG)'!$B$44,IF(LQF!H13='def. pseudo-mineral groups(PMG)'!$A$45,'def. pseudo-mineral groups(PMG)'!$B$45,IF(LQF!H13='def. pseudo-mineral groups(PMG)'!$A$46,'def. pseudo-mineral groups(PMG)'!$B$46,IF(LQF!H13='def. pseudo-mineral groups(PMG)'!$A$47,'def. pseudo-mineral groups(PMG)'!$B$47,IF(LQF!H13='def. pseudo-mineral groups(PMG)'!$A$48,'def. pseudo-mineral groups(PMG)'!$B$48,IF(LQF!H13='def. pseudo-mineral groups(PMG)'!$A$49,'def. pseudo-mineral groups(PMG)'!$B$49,IF(LQF!H13='def. pseudo-mineral groups(PMG)'!$A$50,'def. pseudo-mineral groups(PMG)'!$B$50,IF(LQF!H13='def. pseudo-mineral groups(PMG)'!$A$51,'def. pseudo-mineral groups(PMG)'!$B$51,IF(LQF!H13='def. pseudo-mineral groups(PMG)'!$A$52,'def. pseudo-mineral groups(PMG)'!$B$52,IF(LQF!H13='def. pseudo-mineral groups(PMG)'!$A$53,'def. pseudo-mineral groups(PMG)'!$B$53,IF(LQF!H13='def. pseudo-mineral groups(PMG)'!$A$54,'def. pseudo-mineral groups(PMG)'!$B$54,IF(LQF!H13='def. pseudo-mineral groups(PMG)'!$A$55,'def. pseudo-mineral groups(PMG)'!$B$55,IF(LQF!H13='def. pseudo-mineral groups(PMG)'!$A$56,'def. pseudo-mineral groups(PMG)'!$B$56,IF(LQF!H13='def. pseudo-mineral groups(PMG)'!$A$57,'def. pseudo-mineral groups(PMG)'!$B$57,IF(LQF!H13='def. pseudo-mineral groups(PMG)'!$A$58,'def. pseudo-mineral groups(PMG)'!$B$58,IF(LQF!H13='def. pseudo-mineral groups(PMG)'!$A$59,'def. pseudo-mineral groups(PMG)'!$B$59,IF(LQF!H13='def. pseudo-mineral groups(PMG)'!$A$60,'def. pseudo-mineral groups(PMG)'!$B$60,IF(LQF!H13='def. pseudo-mineral groups(PMG)'!$A$61,'def. pseudo-mineral groups(PMG)'!$B$61,IF(LQF!H13='def. pseudo-mineral groups(PMG)'!$A$62,'def. pseudo-mineral groups(PMG)'!$B$62,IF(LQF!H13='def. pseudo-mineral groups(PMG)'!$A$63,'def. pseudo-mineral groups(PMG)'!$B$63,IF(LQF!H13='def. pseudo-mineral groups(PMG)'!$A$64,'def. pseudo-mineral groups(PMG)'!$B$64)))))))))))))))))))))))))))))))))))))))))))))))))))))))))))))))))</f>
        <v>Mixed</v>
      </c>
      <c r="I13" s="1">
        <f t="shared" si="0"/>
        <v>0.99500000000000011</v>
      </c>
      <c r="J13" s="6">
        <v>1.03E-4</v>
      </c>
      <c r="K13" s="1">
        <v>12.587119289431767</v>
      </c>
      <c r="L13" s="1" t="e">
        <v>#N/A</v>
      </c>
      <c r="M13" s="21">
        <v>42959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5">
      <c r="A14" s="1" t="s">
        <v>163</v>
      </c>
      <c r="B14" s="1"/>
      <c r="C14" s="1">
        <v>6.7000000000000004E-2</v>
      </c>
      <c r="D14" s="7" t="str">
        <f>IF(LQF!D14='def. pseudo-mineral groups(PMG)'!$A$1,'def. pseudo-mineral groups(PMG)'!$B$1,IF(LQF!D14='def. pseudo-mineral groups(PMG)'!$A$2,'def. pseudo-mineral groups(PMG)'!$B$2,IF(LQF!D14='def. pseudo-mineral groups(PMG)'!$A$3,'def. pseudo-mineral groups(PMG)'!$B$3,IF(LQF!D14='def. pseudo-mineral groups(PMG)'!$A$4,'def. pseudo-mineral groups(PMG)'!$B$4,IF(LQF!D14='def. pseudo-mineral groups(PMG)'!$A$5,'def. pseudo-mineral groups(PMG)'!$B$5,IF(LQF!D14='def. pseudo-mineral groups(PMG)'!$A$6,'def. pseudo-mineral groups(PMG)'!$B$6,IF(LQF!D14='def. pseudo-mineral groups(PMG)'!$A$7,'def. pseudo-mineral groups(PMG)'!$B$7,IF(LQF!D14='def. pseudo-mineral groups(PMG)'!$A$8,'def. pseudo-mineral groups(PMG)'!$B$8,IF(LQF!D14='def. pseudo-mineral groups(PMG)'!$A$9,'def. pseudo-mineral groups(PMG)'!$B$9,IF(LQF!D14='def. pseudo-mineral groups(PMG)'!$A$10,'def. pseudo-mineral groups(PMG)'!$B$10,IF(LQF!D14='def. pseudo-mineral groups(PMG)'!$A$11,'def. pseudo-mineral groups(PMG)'!$B$11,IF(LQF!D14='def. pseudo-mineral groups(PMG)'!$A$12,'def. pseudo-mineral groups(PMG)'!$B$12,IF(LQF!D14='def. pseudo-mineral groups(PMG)'!$A$13,'def. pseudo-mineral groups(PMG)'!$B$13,IF(LQF!D14='def. pseudo-mineral groups(PMG)'!$A$14,'def. pseudo-mineral groups(PMG)'!$B$14,IF(LQF!D14='def. pseudo-mineral groups(PMG)'!$A$15,'def. pseudo-mineral groups(PMG)'!$B$15,IF(LQF!D14='def. pseudo-mineral groups(PMG)'!$A$16,'def. pseudo-mineral groups(PMG)'!$B$16,IF(LQF!D14='def. pseudo-mineral groups(PMG)'!$A$17,'def. pseudo-mineral groups(PMG)'!$B$17,IF(LQF!D14='def. pseudo-mineral groups(PMG)'!$A$18,'def. pseudo-mineral groups(PMG)'!$B$18,IF(LQF!D14='def. pseudo-mineral groups(PMG)'!$A$19,'def. pseudo-mineral groups(PMG)'!$B$19,IF(LQF!D14='def. pseudo-mineral groups(PMG)'!$A$20,'def. pseudo-mineral groups(PMG)'!$B$20,IF(LQF!D14='def. pseudo-mineral groups(PMG)'!$A$21,'def. pseudo-mineral groups(PMG)'!$B$21,IF(LQF!D14='def. pseudo-mineral groups(PMG)'!$A$22,'def. pseudo-mineral groups(PMG)'!$B$22,IF(LQF!D14='def. pseudo-mineral groups(PMG)'!$A$23,'def. pseudo-mineral groups(PMG)'!$B$23,IF(LQF!D14='def. pseudo-mineral groups(PMG)'!$A$24,'def. pseudo-mineral groups(PMG)'!$B$24,IF(LQF!D14='def. pseudo-mineral groups(PMG)'!$A$25,'def. pseudo-mineral groups(PMG)'!$B$25,IF(LQF!D14='def. pseudo-mineral groups(PMG)'!$A$26,'def. pseudo-mineral groups(PMG)'!$B$26,IF(LQF!D14='def. pseudo-mineral groups(PMG)'!$A$27,'def. pseudo-mineral groups(PMG)'!$B$27,IF(LQF!D14='def. pseudo-mineral groups(PMG)'!$A$28,'def. pseudo-mineral groups(PMG)'!$B$28,IF(LQF!D14='def. pseudo-mineral groups(PMG)'!$A$29,'def. pseudo-mineral groups(PMG)'!$B$29,IF(LQF!D14='def. pseudo-mineral groups(PMG)'!$A$30,'def. pseudo-mineral groups(PMG)'!$B$30,IF(LQF!D14='def. pseudo-mineral groups(PMG)'!$A$31,'def. pseudo-mineral groups(PMG)'!$B$31,IF(LQF!D14='def. pseudo-mineral groups(PMG)'!$A$32,'def. pseudo-mineral groups(PMG)'!$B$32,IF(LQF!D14='def. pseudo-mineral groups(PMG)'!$A$33,'def. pseudo-mineral groups(PMG)'!$B$33,IF(LQF!D14='def. pseudo-mineral groups(PMG)'!$A$34,'def. pseudo-mineral groups(PMG)'!$B$34,IF(LQF!D14='def. pseudo-mineral groups(PMG)'!$A$35,'def. pseudo-mineral groups(PMG)'!$B$35,IF(LQF!D14='def. pseudo-mineral groups(PMG)'!$A$36,'def. pseudo-mineral groups(PMG)'!$B$36,IF(LQF!D14='def. pseudo-mineral groups(PMG)'!$A$37,'def. pseudo-mineral groups(PMG)'!$B$37,IF(LQF!D14='def. pseudo-mineral groups(PMG)'!$A$38,'def. pseudo-mineral groups(PMG)'!$B$38,IF(LQF!D14='def. pseudo-mineral groups(PMG)'!$A$39,'def. pseudo-mineral groups(PMG)'!$B$39,IF(LQF!D14='def. pseudo-mineral groups(PMG)'!$A$40,'def. pseudo-mineral groups(PMG)'!$B$40,IF(LQF!D14='def. pseudo-mineral groups(PMG)'!$A$41,'def. pseudo-mineral groups(PMG)'!$B$41,IF(LQF!D14='def. pseudo-mineral groups(PMG)'!$A$41,'def. pseudo-mineral groups(PMG)'!$B$41,IF(LQF!D14='def. pseudo-mineral groups(PMG)'!$A$42,'def. pseudo-mineral groups(PMG)'!$B$42,IF(LQF!D14='def. pseudo-mineral groups(PMG)'!$A$43,'def. pseudo-mineral groups(PMG)'!$B$43,IF(LQF!D14='def. pseudo-mineral groups(PMG)'!$A$44,'def. pseudo-mineral groups(PMG)'!$B$44,IF(LQF!D14='def. pseudo-mineral groups(PMG)'!$A$45,'def. pseudo-mineral groups(PMG)'!$B$45,IF(LQF!D14='def. pseudo-mineral groups(PMG)'!$A$46,'def. pseudo-mineral groups(PMG)'!$B$46,IF(LQF!D14='def. pseudo-mineral groups(PMG)'!$A$47,'def. pseudo-mineral groups(PMG)'!$B$47,IF(LQF!D14='def. pseudo-mineral groups(PMG)'!$A$48,'def. pseudo-mineral groups(PMG)'!$B$48,IF(LQF!D14='def. pseudo-mineral groups(PMG)'!$A$49,'def. pseudo-mineral groups(PMG)'!$B$49,IF(LQF!D14='def. pseudo-mineral groups(PMG)'!$A$50,'def. pseudo-mineral groups(PMG)'!$B$50,IF(LQF!D14='def. pseudo-mineral groups(PMG)'!$A$51,'def. pseudo-mineral groups(PMG)'!$B$51,IF(LQF!D14='def. pseudo-mineral groups(PMG)'!$A$52,'def. pseudo-mineral groups(PMG)'!$B$52,IF(LQF!D14='def. pseudo-mineral groups(PMG)'!$A$53,'def. pseudo-mineral groups(PMG)'!$B$53,IF(LQF!D14='def. pseudo-mineral groups(PMG)'!$A$54,'def. pseudo-mineral groups(PMG)'!$B$54,IF(LQF!D14='def. pseudo-mineral groups(PMG)'!$A$55,'def. pseudo-mineral groups(PMG)'!$B$55,IF(LQF!D14='def. pseudo-mineral groups(PMG)'!$A$56,'def. pseudo-mineral groups(PMG)'!$B$56,IF(LQF!D14='def. pseudo-mineral groups(PMG)'!$A$57,'def. pseudo-mineral groups(PMG)'!$B$57,IF(LQF!D14='def. pseudo-mineral groups(PMG)'!$A$58,'def. pseudo-mineral groups(PMG)'!$B$58,IF(LQF!D14='def. pseudo-mineral groups(PMG)'!$A$59,'def. pseudo-mineral groups(PMG)'!$B$59,IF(LQF!D14='def. pseudo-mineral groups(PMG)'!$A$60,'def. pseudo-mineral groups(PMG)'!$B$60,IF(LQF!D14='def. pseudo-mineral groups(PMG)'!$A$61,'def. pseudo-mineral groups(PMG)'!$B$61,IF(LQF!D14='def. pseudo-mineral groups(PMG)'!$A$62,'def. pseudo-mineral groups(PMG)'!$B$62,IF(LQF!D14='def. pseudo-mineral groups(PMG)'!$A$63,'def. pseudo-mineral groups(PMG)'!$B$63,IF(LQF!D14='def. pseudo-mineral groups(PMG)'!$A$64,'def. pseudo-mineral groups(PMG)'!$B$64)))))))))))))))))))))))))))))))))))))))))))))))))))))))))))))))))</f>
        <v>Fe(II) silicate</v>
      </c>
      <c r="E14" s="1">
        <v>0.80200000000000005</v>
      </c>
      <c r="F14" s="7" t="str">
        <f>IF(LQF!F14='def. pseudo-mineral groups(PMG)'!$A$1,'def. pseudo-mineral groups(PMG)'!$B$1,IF(LQF!F14='def. pseudo-mineral groups(PMG)'!$A$2,'def. pseudo-mineral groups(PMG)'!$B$2,IF(LQF!F14='def. pseudo-mineral groups(PMG)'!$A$3,'def. pseudo-mineral groups(PMG)'!$B$3,IF(LQF!F14='def. pseudo-mineral groups(PMG)'!$A$4,'def. pseudo-mineral groups(PMG)'!$B$4,IF(LQF!F14='def. pseudo-mineral groups(PMG)'!$A$5,'def. pseudo-mineral groups(PMG)'!$B$5,IF(LQF!F14='def. pseudo-mineral groups(PMG)'!$A$6,'def. pseudo-mineral groups(PMG)'!$B$6,IF(LQF!F14='def. pseudo-mineral groups(PMG)'!$A$7,'def. pseudo-mineral groups(PMG)'!$B$7,IF(LQF!F14='def. pseudo-mineral groups(PMG)'!$A$8,'def. pseudo-mineral groups(PMG)'!$B$8,IF(LQF!F14='def. pseudo-mineral groups(PMG)'!$A$9,'def. pseudo-mineral groups(PMG)'!$B$9,IF(LQF!F14='def. pseudo-mineral groups(PMG)'!$A$10,'def. pseudo-mineral groups(PMG)'!$B$10,IF(LQF!F14='def. pseudo-mineral groups(PMG)'!$A$11,'def. pseudo-mineral groups(PMG)'!$B$11,IF(LQF!F14='def. pseudo-mineral groups(PMG)'!$A$12,'def. pseudo-mineral groups(PMG)'!$B$12,IF(LQF!F14='def. pseudo-mineral groups(PMG)'!$A$13,'def. pseudo-mineral groups(PMG)'!$B$13,IF(LQF!F14='def. pseudo-mineral groups(PMG)'!$A$14,'def. pseudo-mineral groups(PMG)'!$B$14,IF(LQF!F14='def. pseudo-mineral groups(PMG)'!$A$15,'def. pseudo-mineral groups(PMG)'!$B$15,IF(LQF!F14='def. pseudo-mineral groups(PMG)'!$A$16,'def. pseudo-mineral groups(PMG)'!$B$16,IF(LQF!F14='def. pseudo-mineral groups(PMG)'!$A$17,'def. pseudo-mineral groups(PMG)'!$B$17,IF(LQF!F14='def. pseudo-mineral groups(PMG)'!$A$18,'def. pseudo-mineral groups(PMG)'!$B$18,IF(LQF!F14='def. pseudo-mineral groups(PMG)'!$A$19,'def. pseudo-mineral groups(PMG)'!$B$19,IF(LQF!F14='def. pseudo-mineral groups(PMG)'!$A$20,'def. pseudo-mineral groups(PMG)'!$B$20,IF(LQF!F14='def. pseudo-mineral groups(PMG)'!$A$21,'def. pseudo-mineral groups(PMG)'!$B$21,IF(LQF!F14='def. pseudo-mineral groups(PMG)'!$A$22,'def. pseudo-mineral groups(PMG)'!$B$22,IF(LQF!F14='def. pseudo-mineral groups(PMG)'!$A$23,'def. pseudo-mineral groups(PMG)'!$B$23,IF(LQF!F14='def. pseudo-mineral groups(PMG)'!$A$24,'def. pseudo-mineral groups(PMG)'!$B$24,IF(LQF!F14='def. pseudo-mineral groups(PMG)'!$A$25,'def. pseudo-mineral groups(PMG)'!$B$25,IF(LQF!F14='def. pseudo-mineral groups(PMG)'!$A$26,'def. pseudo-mineral groups(PMG)'!$B$26,IF(LQF!F14='def. pseudo-mineral groups(PMG)'!$A$27,'def. pseudo-mineral groups(PMG)'!$B$27,IF(LQF!F14='def. pseudo-mineral groups(PMG)'!$A$28,'def. pseudo-mineral groups(PMG)'!$B$28,IF(LQF!F14='def. pseudo-mineral groups(PMG)'!$A$29,'def. pseudo-mineral groups(PMG)'!$B$29,IF(LQF!F14='def. pseudo-mineral groups(PMG)'!$A$30,'def. pseudo-mineral groups(PMG)'!$B$30,IF(LQF!F14='def. pseudo-mineral groups(PMG)'!$A$31,'def. pseudo-mineral groups(PMG)'!$B$31,IF(LQF!F14='def. pseudo-mineral groups(PMG)'!$A$32,'def. pseudo-mineral groups(PMG)'!$B$32,IF(LQF!F14='def. pseudo-mineral groups(PMG)'!$A$33,'def. pseudo-mineral groups(PMG)'!$B$33,IF(LQF!F14='def. pseudo-mineral groups(PMG)'!$A$34,'def. pseudo-mineral groups(PMG)'!$B$34,IF(LQF!F14='def. pseudo-mineral groups(PMG)'!$A$35,'def. pseudo-mineral groups(PMG)'!$B$35,IF(LQF!F14='def. pseudo-mineral groups(PMG)'!$A$36,'def. pseudo-mineral groups(PMG)'!$B$36,IF(LQF!F14='def. pseudo-mineral groups(PMG)'!$A$37,'def. pseudo-mineral groups(PMG)'!$B$37,IF(LQF!F14='def. pseudo-mineral groups(PMG)'!$A$38,'def. pseudo-mineral groups(PMG)'!$B$38,IF(LQF!F14='def. pseudo-mineral groups(PMG)'!$A$39,'def. pseudo-mineral groups(PMG)'!$B$39,IF(LQF!F14='def. pseudo-mineral groups(PMG)'!$A$40,'def. pseudo-mineral groups(PMG)'!$B$40,IF(LQF!F14='def. pseudo-mineral groups(PMG)'!$A$41,'def. pseudo-mineral groups(PMG)'!$B$41,IF(LQF!F14='def. pseudo-mineral groups(PMG)'!$A$41,'def. pseudo-mineral groups(PMG)'!$B$41,IF(LQF!F14='def. pseudo-mineral groups(PMG)'!$A$42,'def. pseudo-mineral groups(PMG)'!$B$42,IF(LQF!F14='def. pseudo-mineral groups(PMG)'!$A$43,'def. pseudo-mineral groups(PMG)'!$B$43,IF(LQF!F14='def. pseudo-mineral groups(PMG)'!$A$44,'def. pseudo-mineral groups(PMG)'!$B$44,IF(LQF!F14='def. pseudo-mineral groups(PMG)'!$A$45,'def. pseudo-mineral groups(PMG)'!$B$45,IF(LQF!F14='def. pseudo-mineral groups(PMG)'!$A$46,'def. pseudo-mineral groups(PMG)'!$B$46,IF(LQF!F14='def. pseudo-mineral groups(PMG)'!$A$47,'def. pseudo-mineral groups(PMG)'!$B$47,IF(LQF!F14='def. pseudo-mineral groups(PMG)'!$A$48,'def. pseudo-mineral groups(PMG)'!$B$48,IF(LQF!F14='def. pseudo-mineral groups(PMG)'!$A$49,'def. pseudo-mineral groups(PMG)'!$B$49,IF(LQF!F14='def. pseudo-mineral groups(PMG)'!$A$50,'def. pseudo-mineral groups(PMG)'!$B$50,IF(LQF!F14='def. pseudo-mineral groups(PMG)'!$A$51,'def. pseudo-mineral groups(PMG)'!$B$51,IF(LQF!F14='def. pseudo-mineral groups(PMG)'!$A$52,'def. pseudo-mineral groups(PMG)'!$B$52,IF(LQF!F14='def. pseudo-mineral groups(PMG)'!$A$53,'def. pseudo-mineral groups(PMG)'!$B$53,IF(LQF!F14='def. pseudo-mineral groups(PMG)'!$A$54,'def. pseudo-mineral groups(PMG)'!$B$54,IF(LQF!F14='def. pseudo-mineral groups(PMG)'!$A$55,'def. pseudo-mineral groups(PMG)'!$B$55,IF(LQF!F14='def. pseudo-mineral groups(PMG)'!$A$56,'def. pseudo-mineral groups(PMG)'!$B$56,IF(LQF!F14='def. pseudo-mineral groups(PMG)'!$A$57,'def. pseudo-mineral groups(PMG)'!$B$57,IF(LQF!F14='def. pseudo-mineral groups(PMG)'!$A$58,'def. pseudo-mineral groups(PMG)'!$B$58,IF(LQF!F14='def. pseudo-mineral groups(PMG)'!$A$59,'def. pseudo-mineral groups(PMG)'!$B$59,IF(LQF!F14='def. pseudo-mineral groups(PMG)'!$A$60,'def. pseudo-mineral groups(PMG)'!$B$60,IF(LQF!F14='def. pseudo-mineral groups(PMG)'!$A$61,'def. pseudo-mineral groups(PMG)'!$B$61,IF(LQF!F14='def. pseudo-mineral groups(PMG)'!$A$62,'def. pseudo-mineral groups(PMG)'!$B$62,IF(LQF!F14='def. pseudo-mineral groups(PMG)'!$A$63,'def. pseudo-mineral groups(PMG)'!$B$63,IF(LQF!F14='def. pseudo-mineral groups(PMG)'!$A$64,'def. pseudo-mineral groups(PMG)'!$B$64)))))))))))))))))))))))))))))))))))))))))))))))))))))))))))))))))</f>
        <v>Fe(III) oxide</v>
      </c>
      <c r="G14" s="1">
        <v>0.13200000000000001</v>
      </c>
      <c r="H14" s="7" t="str">
        <f>IF(LQF!H14='def. pseudo-mineral groups(PMG)'!$A$1,'def. pseudo-mineral groups(PMG)'!$B$1,IF(LQF!H14='def. pseudo-mineral groups(PMG)'!$A$2,'def. pseudo-mineral groups(PMG)'!$B$2,IF(LQF!H14='def. pseudo-mineral groups(PMG)'!$A$3,'def. pseudo-mineral groups(PMG)'!$B$3,IF(LQF!H14='def. pseudo-mineral groups(PMG)'!$A$4,'def. pseudo-mineral groups(PMG)'!$B$4,IF(LQF!H14='def. pseudo-mineral groups(PMG)'!$A$5,'def. pseudo-mineral groups(PMG)'!$B$5,IF(LQF!H14='def. pseudo-mineral groups(PMG)'!$A$6,'def. pseudo-mineral groups(PMG)'!$B$6,IF(LQF!H14='def. pseudo-mineral groups(PMG)'!$A$7,'def. pseudo-mineral groups(PMG)'!$B$7,IF(LQF!H14='def. pseudo-mineral groups(PMG)'!$A$8,'def. pseudo-mineral groups(PMG)'!$B$8,IF(LQF!H14='def. pseudo-mineral groups(PMG)'!$A$9,'def. pseudo-mineral groups(PMG)'!$B$9,IF(LQF!H14='def. pseudo-mineral groups(PMG)'!$A$10,'def. pseudo-mineral groups(PMG)'!$B$10,IF(LQF!H14='def. pseudo-mineral groups(PMG)'!$A$11,'def. pseudo-mineral groups(PMG)'!$B$11,IF(LQF!H14='def. pseudo-mineral groups(PMG)'!$A$12,'def. pseudo-mineral groups(PMG)'!$B$12,IF(LQF!H14='def. pseudo-mineral groups(PMG)'!$A$13,'def. pseudo-mineral groups(PMG)'!$B$13,IF(LQF!H14='def. pseudo-mineral groups(PMG)'!$A$14,'def. pseudo-mineral groups(PMG)'!$B$14,IF(LQF!H14='def. pseudo-mineral groups(PMG)'!$A$15,'def. pseudo-mineral groups(PMG)'!$B$15,IF(LQF!H14='def. pseudo-mineral groups(PMG)'!$A$16,'def. pseudo-mineral groups(PMG)'!$B$16,IF(LQF!H14='def. pseudo-mineral groups(PMG)'!$A$17,'def. pseudo-mineral groups(PMG)'!$B$17,IF(LQF!H14='def. pseudo-mineral groups(PMG)'!$A$18,'def. pseudo-mineral groups(PMG)'!$B$18,IF(LQF!H14='def. pseudo-mineral groups(PMG)'!$A$19,'def. pseudo-mineral groups(PMG)'!$B$19,IF(LQF!H14='def. pseudo-mineral groups(PMG)'!$A$20,'def. pseudo-mineral groups(PMG)'!$B$20,IF(LQF!H14='def. pseudo-mineral groups(PMG)'!$A$21,'def. pseudo-mineral groups(PMG)'!$B$21,IF(LQF!H14='def. pseudo-mineral groups(PMG)'!$A$22,'def. pseudo-mineral groups(PMG)'!$B$22,IF(LQF!H14='def. pseudo-mineral groups(PMG)'!$A$23,'def. pseudo-mineral groups(PMG)'!$B$23,IF(LQF!H14='def. pseudo-mineral groups(PMG)'!$A$24,'def. pseudo-mineral groups(PMG)'!$B$24,IF(LQF!H14='def. pseudo-mineral groups(PMG)'!$A$25,'def. pseudo-mineral groups(PMG)'!$B$25,IF(LQF!H14='def. pseudo-mineral groups(PMG)'!$A$26,'def. pseudo-mineral groups(PMG)'!$B$26,IF(LQF!H14='def. pseudo-mineral groups(PMG)'!$A$27,'def. pseudo-mineral groups(PMG)'!$B$27,IF(LQF!H14='def. pseudo-mineral groups(PMG)'!$A$28,'def. pseudo-mineral groups(PMG)'!$B$28,IF(LQF!H14='def. pseudo-mineral groups(PMG)'!$A$29,'def. pseudo-mineral groups(PMG)'!$B$29,IF(LQF!H14='def. pseudo-mineral groups(PMG)'!$A$30,'def. pseudo-mineral groups(PMG)'!$B$30,IF(LQF!H14='def. pseudo-mineral groups(PMG)'!$A$31,'def. pseudo-mineral groups(PMG)'!$B$31,IF(LQF!H14='def. pseudo-mineral groups(PMG)'!$A$32,'def. pseudo-mineral groups(PMG)'!$B$32,IF(LQF!H14='def. pseudo-mineral groups(PMG)'!$A$33,'def. pseudo-mineral groups(PMG)'!$B$33,IF(LQF!H14='def. pseudo-mineral groups(PMG)'!$A$34,'def. pseudo-mineral groups(PMG)'!$B$34,IF(LQF!H14='def. pseudo-mineral groups(PMG)'!$A$35,'def. pseudo-mineral groups(PMG)'!$B$35,IF(LQF!H14='def. pseudo-mineral groups(PMG)'!$A$36,'def. pseudo-mineral groups(PMG)'!$B$36,IF(LQF!H14='def. pseudo-mineral groups(PMG)'!$A$37,'def. pseudo-mineral groups(PMG)'!$B$37,IF(LQF!H14='def. pseudo-mineral groups(PMG)'!$A$38,'def. pseudo-mineral groups(PMG)'!$B$38,IF(LQF!H14='def. pseudo-mineral groups(PMG)'!$A$39,'def. pseudo-mineral groups(PMG)'!$B$39,IF(LQF!H14='def. pseudo-mineral groups(PMG)'!$A$40,'def. pseudo-mineral groups(PMG)'!$B$40,IF(LQF!H14='def. pseudo-mineral groups(PMG)'!$A$41,'def. pseudo-mineral groups(PMG)'!$B$41,IF(LQF!H14='def. pseudo-mineral groups(PMG)'!$A$41,'def. pseudo-mineral groups(PMG)'!$B$41,IF(LQF!H14='def. pseudo-mineral groups(PMG)'!$A$42,'def. pseudo-mineral groups(PMG)'!$B$42,IF(LQF!H14='def. pseudo-mineral groups(PMG)'!$A$43,'def. pseudo-mineral groups(PMG)'!$B$43,IF(LQF!H14='def. pseudo-mineral groups(PMG)'!$A$44,'def. pseudo-mineral groups(PMG)'!$B$44,IF(LQF!H14='def. pseudo-mineral groups(PMG)'!$A$45,'def. pseudo-mineral groups(PMG)'!$B$45,IF(LQF!H14='def. pseudo-mineral groups(PMG)'!$A$46,'def. pseudo-mineral groups(PMG)'!$B$46,IF(LQF!H14='def. pseudo-mineral groups(PMG)'!$A$47,'def. pseudo-mineral groups(PMG)'!$B$47,IF(LQF!H14='def. pseudo-mineral groups(PMG)'!$A$48,'def. pseudo-mineral groups(PMG)'!$B$48,IF(LQF!H14='def. pseudo-mineral groups(PMG)'!$A$49,'def. pseudo-mineral groups(PMG)'!$B$49,IF(LQF!H14='def. pseudo-mineral groups(PMG)'!$A$50,'def. pseudo-mineral groups(PMG)'!$B$50,IF(LQF!H14='def. pseudo-mineral groups(PMG)'!$A$51,'def. pseudo-mineral groups(PMG)'!$B$51,IF(LQF!H14='def. pseudo-mineral groups(PMG)'!$A$52,'def. pseudo-mineral groups(PMG)'!$B$52,IF(LQF!H14='def. pseudo-mineral groups(PMG)'!$A$53,'def. pseudo-mineral groups(PMG)'!$B$53,IF(LQF!H14='def. pseudo-mineral groups(PMG)'!$A$54,'def. pseudo-mineral groups(PMG)'!$B$54,IF(LQF!H14='def. pseudo-mineral groups(PMG)'!$A$55,'def. pseudo-mineral groups(PMG)'!$B$55,IF(LQF!H14='def. pseudo-mineral groups(PMG)'!$A$56,'def. pseudo-mineral groups(PMG)'!$B$56,IF(LQF!H14='def. pseudo-mineral groups(PMG)'!$A$57,'def. pseudo-mineral groups(PMG)'!$B$57,IF(LQF!H14='def. pseudo-mineral groups(PMG)'!$A$58,'def. pseudo-mineral groups(PMG)'!$B$58,IF(LQF!H14='def. pseudo-mineral groups(PMG)'!$A$59,'def. pseudo-mineral groups(PMG)'!$B$59,IF(LQF!H14='def. pseudo-mineral groups(PMG)'!$A$60,'def. pseudo-mineral groups(PMG)'!$B$60,IF(LQF!H14='def. pseudo-mineral groups(PMG)'!$A$61,'def. pseudo-mineral groups(PMG)'!$B$61,IF(LQF!H14='def. pseudo-mineral groups(PMG)'!$A$62,'def. pseudo-mineral groups(PMG)'!$B$62,IF(LQF!H14='def. pseudo-mineral groups(PMG)'!$A$63,'def. pseudo-mineral groups(PMG)'!$B$63,IF(LQF!H14='def. pseudo-mineral groups(PMG)'!$A$64,'def. pseudo-mineral groups(PMG)'!$B$64)))))))))))))))))))))))))))))))))))))))))))))))))))))))))))))))))</f>
        <v>Fe(III) oxide</v>
      </c>
      <c r="I14" s="1">
        <f t="shared" si="0"/>
        <v>1.0010000000000001</v>
      </c>
      <c r="J14" s="6">
        <v>1.4999999999999999E-4</v>
      </c>
      <c r="K14" s="1">
        <v>12.587119289431767</v>
      </c>
      <c r="L14" s="1" t="e">
        <v>#N/A</v>
      </c>
      <c r="M14" s="21">
        <v>42959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5">
      <c r="A15" s="1" t="s">
        <v>164</v>
      </c>
      <c r="B15" s="1"/>
      <c r="C15" s="1">
        <v>0.79900000000000004</v>
      </c>
      <c r="D15" s="7" t="str">
        <f>IF(LQF!D15='def. pseudo-mineral groups(PMG)'!$A$1,'def. pseudo-mineral groups(PMG)'!$B$1,IF(LQF!D15='def. pseudo-mineral groups(PMG)'!$A$2,'def. pseudo-mineral groups(PMG)'!$B$2,IF(LQF!D15='def. pseudo-mineral groups(PMG)'!$A$3,'def. pseudo-mineral groups(PMG)'!$B$3,IF(LQF!D15='def. pseudo-mineral groups(PMG)'!$A$4,'def. pseudo-mineral groups(PMG)'!$B$4,IF(LQF!D15='def. pseudo-mineral groups(PMG)'!$A$5,'def. pseudo-mineral groups(PMG)'!$B$5,IF(LQF!D15='def. pseudo-mineral groups(PMG)'!$A$6,'def. pseudo-mineral groups(PMG)'!$B$6,IF(LQF!D15='def. pseudo-mineral groups(PMG)'!$A$7,'def. pseudo-mineral groups(PMG)'!$B$7,IF(LQF!D15='def. pseudo-mineral groups(PMG)'!$A$8,'def. pseudo-mineral groups(PMG)'!$B$8,IF(LQF!D15='def. pseudo-mineral groups(PMG)'!$A$9,'def. pseudo-mineral groups(PMG)'!$B$9,IF(LQF!D15='def. pseudo-mineral groups(PMG)'!$A$10,'def. pseudo-mineral groups(PMG)'!$B$10,IF(LQF!D15='def. pseudo-mineral groups(PMG)'!$A$11,'def. pseudo-mineral groups(PMG)'!$B$11,IF(LQF!D15='def. pseudo-mineral groups(PMG)'!$A$12,'def. pseudo-mineral groups(PMG)'!$B$12,IF(LQF!D15='def. pseudo-mineral groups(PMG)'!$A$13,'def. pseudo-mineral groups(PMG)'!$B$13,IF(LQF!D15='def. pseudo-mineral groups(PMG)'!$A$14,'def. pseudo-mineral groups(PMG)'!$B$14,IF(LQF!D15='def. pseudo-mineral groups(PMG)'!$A$15,'def. pseudo-mineral groups(PMG)'!$B$15,IF(LQF!D15='def. pseudo-mineral groups(PMG)'!$A$16,'def. pseudo-mineral groups(PMG)'!$B$16,IF(LQF!D15='def. pseudo-mineral groups(PMG)'!$A$17,'def. pseudo-mineral groups(PMG)'!$B$17,IF(LQF!D15='def. pseudo-mineral groups(PMG)'!$A$18,'def. pseudo-mineral groups(PMG)'!$B$18,IF(LQF!D15='def. pseudo-mineral groups(PMG)'!$A$19,'def. pseudo-mineral groups(PMG)'!$B$19,IF(LQF!D15='def. pseudo-mineral groups(PMG)'!$A$20,'def. pseudo-mineral groups(PMG)'!$B$20,IF(LQF!D15='def. pseudo-mineral groups(PMG)'!$A$21,'def. pseudo-mineral groups(PMG)'!$B$21,IF(LQF!D15='def. pseudo-mineral groups(PMG)'!$A$22,'def. pseudo-mineral groups(PMG)'!$B$22,IF(LQF!D15='def. pseudo-mineral groups(PMG)'!$A$23,'def. pseudo-mineral groups(PMG)'!$B$23,IF(LQF!D15='def. pseudo-mineral groups(PMG)'!$A$24,'def. pseudo-mineral groups(PMG)'!$B$24,IF(LQF!D15='def. pseudo-mineral groups(PMG)'!$A$25,'def. pseudo-mineral groups(PMG)'!$B$25,IF(LQF!D15='def. pseudo-mineral groups(PMG)'!$A$26,'def. pseudo-mineral groups(PMG)'!$B$26,IF(LQF!D15='def. pseudo-mineral groups(PMG)'!$A$27,'def. pseudo-mineral groups(PMG)'!$B$27,IF(LQF!D15='def. pseudo-mineral groups(PMG)'!$A$28,'def. pseudo-mineral groups(PMG)'!$B$28,IF(LQF!D15='def. pseudo-mineral groups(PMG)'!$A$29,'def. pseudo-mineral groups(PMG)'!$B$29,IF(LQF!D15='def. pseudo-mineral groups(PMG)'!$A$30,'def. pseudo-mineral groups(PMG)'!$B$30,IF(LQF!D15='def. pseudo-mineral groups(PMG)'!$A$31,'def. pseudo-mineral groups(PMG)'!$B$31,IF(LQF!D15='def. pseudo-mineral groups(PMG)'!$A$32,'def. pseudo-mineral groups(PMG)'!$B$32,IF(LQF!D15='def. pseudo-mineral groups(PMG)'!$A$33,'def. pseudo-mineral groups(PMG)'!$B$33,IF(LQF!D15='def. pseudo-mineral groups(PMG)'!$A$34,'def. pseudo-mineral groups(PMG)'!$B$34,IF(LQF!D15='def. pseudo-mineral groups(PMG)'!$A$35,'def. pseudo-mineral groups(PMG)'!$B$35,IF(LQF!D15='def. pseudo-mineral groups(PMG)'!$A$36,'def. pseudo-mineral groups(PMG)'!$B$36,IF(LQF!D15='def. pseudo-mineral groups(PMG)'!$A$37,'def. pseudo-mineral groups(PMG)'!$B$37,IF(LQF!D15='def. pseudo-mineral groups(PMG)'!$A$38,'def. pseudo-mineral groups(PMG)'!$B$38,IF(LQF!D15='def. pseudo-mineral groups(PMG)'!$A$39,'def. pseudo-mineral groups(PMG)'!$B$39,IF(LQF!D15='def. pseudo-mineral groups(PMG)'!$A$40,'def. pseudo-mineral groups(PMG)'!$B$40,IF(LQF!D15='def. pseudo-mineral groups(PMG)'!$A$41,'def. pseudo-mineral groups(PMG)'!$B$41,IF(LQF!D15='def. pseudo-mineral groups(PMG)'!$A$41,'def. pseudo-mineral groups(PMG)'!$B$41,IF(LQF!D15='def. pseudo-mineral groups(PMG)'!$A$42,'def. pseudo-mineral groups(PMG)'!$B$42,IF(LQF!D15='def. pseudo-mineral groups(PMG)'!$A$43,'def. pseudo-mineral groups(PMG)'!$B$43,IF(LQF!D15='def. pseudo-mineral groups(PMG)'!$A$44,'def. pseudo-mineral groups(PMG)'!$B$44,IF(LQF!D15='def. pseudo-mineral groups(PMG)'!$A$45,'def. pseudo-mineral groups(PMG)'!$B$45,IF(LQF!D15='def. pseudo-mineral groups(PMG)'!$A$46,'def. pseudo-mineral groups(PMG)'!$B$46,IF(LQF!D15='def. pseudo-mineral groups(PMG)'!$A$47,'def. pseudo-mineral groups(PMG)'!$B$47,IF(LQF!D15='def. pseudo-mineral groups(PMG)'!$A$48,'def. pseudo-mineral groups(PMG)'!$B$48,IF(LQF!D15='def. pseudo-mineral groups(PMG)'!$A$49,'def. pseudo-mineral groups(PMG)'!$B$49,IF(LQF!D15='def. pseudo-mineral groups(PMG)'!$A$50,'def. pseudo-mineral groups(PMG)'!$B$50,IF(LQF!D15='def. pseudo-mineral groups(PMG)'!$A$51,'def. pseudo-mineral groups(PMG)'!$B$51,IF(LQF!D15='def. pseudo-mineral groups(PMG)'!$A$52,'def. pseudo-mineral groups(PMG)'!$B$52,IF(LQF!D15='def. pseudo-mineral groups(PMG)'!$A$53,'def. pseudo-mineral groups(PMG)'!$B$53,IF(LQF!D15='def. pseudo-mineral groups(PMG)'!$A$54,'def. pseudo-mineral groups(PMG)'!$B$54,IF(LQF!D15='def. pseudo-mineral groups(PMG)'!$A$55,'def. pseudo-mineral groups(PMG)'!$B$55,IF(LQF!D15='def. pseudo-mineral groups(PMG)'!$A$56,'def. pseudo-mineral groups(PMG)'!$B$56,IF(LQF!D15='def. pseudo-mineral groups(PMG)'!$A$57,'def. pseudo-mineral groups(PMG)'!$B$57,IF(LQF!D15='def. pseudo-mineral groups(PMG)'!$A$58,'def. pseudo-mineral groups(PMG)'!$B$58,IF(LQF!D15='def. pseudo-mineral groups(PMG)'!$A$59,'def. pseudo-mineral groups(PMG)'!$B$59,IF(LQF!D15='def. pseudo-mineral groups(PMG)'!$A$60,'def. pseudo-mineral groups(PMG)'!$B$60,IF(LQF!D15='def. pseudo-mineral groups(PMG)'!$A$61,'def. pseudo-mineral groups(PMG)'!$B$61,IF(LQF!D15='def. pseudo-mineral groups(PMG)'!$A$62,'def. pseudo-mineral groups(PMG)'!$B$62,IF(LQF!D15='def. pseudo-mineral groups(PMG)'!$A$63,'def. pseudo-mineral groups(PMG)'!$B$63,IF(LQF!D15='def. pseudo-mineral groups(PMG)'!$A$64,'def. pseudo-mineral groups(PMG)'!$B$64)))))))))))))))))))))))))))))))))))))))))))))))))))))))))))))))))</f>
        <v>Fe(II) silicate</v>
      </c>
      <c r="E15" s="1">
        <v>6.0999999999999999E-2</v>
      </c>
      <c r="F15" s="7" t="str">
        <f>IF(LQF!F15='def. pseudo-mineral groups(PMG)'!$A$1,'def. pseudo-mineral groups(PMG)'!$B$1,IF(LQF!F15='def. pseudo-mineral groups(PMG)'!$A$2,'def. pseudo-mineral groups(PMG)'!$B$2,IF(LQF!F15='def. pseudo-mineral groups(PMG)'!$A$3,'def. pseudo-mineral groups(PMG)'!$B$3,IF(LQF!F15='def. pseudo-mineral groups(PMG)'!$A$4,'def. pseudo-mineral groups(PMG)'!$B$4,IF(LQF!F15='def. pseudo-mineral groups(PMG)'!$A$5,'def. pseudo-mineral groups(PMG)'!$B$5,IF(LQF!F15='def. pseudo-mineral groups(PMG)'!$A$6,'def. pseudo-mineral groups(PMG)'!$B$6,IF(LQF!F15='def. pseudo-mineral groups(PMG)'!$A$7,'def. pseudo-mineral groups(PMG)'!$B$7,IF(LQF!F15='def. pseudo-mineral groups(PMG)'!$A$8,'def. pseudo-mineral groups(PMG)'!$B$8,IF(LQF!F15='def. pseudo-mineral groups(PMG)'!$A$9,'def. pseudo-mineral groups(PMG)'!$B$9,IF(LQF!F15='def. pseudo-mineral groups(PMG)'!$A$10,'def. pseudo-mineral groups(PMG)'!$B$10,IF(LQF!F15='def. pseudo-mineral groups(PMG)'!$A$11,'def. pseudo-mineral groups(PMG)'!$B$11,IF(LQF!F15='def. pseudo-mineral groups(PMG)'!$A$12,'def. pseudo-mineral groups(PMG)'!$B$12,IF(LQF!F15='def. pseudo-mineral groups(PMG)'!$A$13,'def. pseudo-mineral groups(PMG)'!$B$13,IF(LQF!F15='def. pseudo-mineral groups(PMG)'!$A$14,'def. pseudo-mineral groups(PMG)'!$B$14,IF(LQF!F15='def. pseudo-mineral groups(PMG)'!$A$15,'def. pseudo-mineral groups(PMG)'!$B$15,IF(LQF!F15='def. pseudo-mineral groups(PMG)'!$A$16,'def. pseudo-mineral groups(PMG)'!$B$16,IF(LQF!F15='def. pseudo-mineral groups(PMG)'!$A$17,'def. pseudo-mineral groups(PMG)'!$B$17,IF(LQF!F15='def. pseudo-mineral groups(PMG)'!$A$18,'def. pseudo-mineral groups(PMG)'!$B$18,IF(LQF!F15='def. pseudo-mineral groups(PMG)'!$A$19,'def. pseudo-mineral groups(PMG)'!$B$19,IF(LQF!F15='def. pseudo-mineral groups(PMG)'!$A$20,'def. pseudo-mineral groups(PMG)'!$B$20,IF(LQF!F15='def. pseudo-mineral groups(PMG)'!$A$21,'def. pseudo-mineral groups(PMG)'!$B$21,IF(LQF!F15='def. pseudo-mineral groups(PMG)'!$A$22,'def. pseudo-mineral groups(PMG)'!$B$22,IF(LQF!F15='def. pseudo-mineral groups(PMG)'!$A$23,'def. pseudo-mineral groups(PMG)'!$B$23,IF(LQF!F15='def. pseudo-mineral groups(PMG)'!$A$24,'def. pseudo-mineral groups(PMG)'!$B$24,IF(LQF!F15='def. pseudo-mineral groups(PMG)'!$A$25,'def. pseudo-mineral groups(PMG)'!$B$25,IF(LQF!F15='def. pseudo-mineral groups(PMG)'!$A$26,'def. pseudo-mineral groups(PMG)'!$B$26,IF(LQF!F15='def. pseudo-mineral groups(PMG)'!$A$27,'def. pseudo-mineral groups(PMG)'!$B$27,IF(LQF!F15='def. pseudo-mineral groups(PMG)'!$A$28,'def. pseudo-mineral groups(PMG)'!$B$28,IF(LQF!F15='def. pseudo-mineral groups(PMG)'!$A$29,'def. pseudo-mineral groups(PMG)'!$B$29,IF(LQF!F15='def. pseudo-mineral groups(PMG)'!$A$30,'def. pseudo-mineral groups(PMG)'!$B$30,IF(LQF!F15='def. pseudo-mineral groups(PMG)'!$A$31,'def. pseudo-mineral groups(PMG)'!$B$31,IF(LQF!F15='def. pseudo-mineral groups(PMG)'!$A$32,'def. pseudo-mineral groups(PMG)'!$B$32,IF(LQF!F15='def. pseudo-mineral groups(PMG)'!$A$33,'def. pseudo-mineral groups(PMG)'!$B$33,IF(LQF!F15='def. pseudo-mineral groups(PMG)'!$A$34,'def. pseudo-mineral groups(PMG)'!$B$34,IF(LQF!F15='def. pseudo-mineral groups(PMG)'!$A$35,'def. pseudo-mineral groups(PMG)'!$B$35,IF(LQF!F15='def. pseudo-mineral groups(PMG)'!$A$36,'def. pseudo-mineral groups(PMG)'!$B$36,IF(LQF!F15='def. pseudo-mineral groups(PMG)'!$A$37,'def. pseudo-mineral groups(PMG)'!$B$37,IF(LQF!F15='def. pseudo-mineral groups(PMG)'!$A$38,'def. pseudo-mineral groups(PMG)'!$B$38,IF(LQF!F15='def. pseudo-mineral groups(PMG)'!$A$39,'def. pseudo-mineral groups(PMG)'!$B$39,IF(LQF!F15='def. pseudo-mineral groups(PMG)'!$A$40,'def. pseudo-mineral groups(PMG)'!$B$40,IF(LQF!F15='def. pseudo-mineral groups(PMG)'!$A$41,'def. pseudo-mineral groups(PMG)'!$B$41,IF(LQF!F15='def. pseudo-mineral groups(PMG)'!$A$41,'def. pseudo-mineral groups(PMG)'!$B$41,IF(LQF!F15='def. pseudo-mineral groups(PMG)'!$A$42,'def. pseudo-mineral groups(PMG)'!$B$42,IF(LQF!F15='def. pseudo-mineral groups(PMG)'!$A$43,'def. pseudo-mineral groups(PMG)'!$B$43,IF(LQF!F15='def. pseudo-mineral groups(PMG)'!$A$44,'def. pseudo-mineral groups(PMG)'!$B$44,IF(LQF!F15='def. pseudo-mineral groups(PMG)'!$A$45,'def. pseudo-mineral groups(PMG)'!$B$45,IF(LQF!F15='def. pseudo-mineral groups(PMG)'!$A$46,'def. pseudo-mineral groups(PMG)'!$B$46,IF(LQF!F15='def. pseudo-mineral groups(PMG)'!$A$47,'def. pseudo-mineral groups(PMG)'!$B$47,IF(LQF!F15='def. pseudo-mineral groups(PMG)'!$A$48,'def. pseudo-mineral groups(PMG)'!$B$48,IF(LQF!F15='def. pseudo-mineral groups(PMG)'!$A$49,'def. pseudo-mineral groups(PMG)'!$B$49,IF(LQF!F15='def. pseudo-mineral groups(PMG)'!$A$50,'def. pseudo-mineral groups(PMG)'!$B$50,IF(LQF!F15='def. pseudo-mineral groups(PMG)'!$A$51,'def. pseudo-mineral groups(PMG)'!$B$51,IF(LQF!F15='def. pseudo-mineral groups(PMG)'!$A$52,'def. pseudo-mineral groups(PMG)'!$B$52,IF(LQF!F15='def. pseudo-mineral groups(PMG)'!$A$53,'def. pseudo-mineral groups(PMG)'!$B$53,IF(LQF!F15='def. pseudo-mineral groups(PMG)'!$A$54,'def. pseudo-mineral groups(PMG)'!$B$54,IF(LQF!F15='def. pseudo-mineral groups(PMG)'!$A$55,'def. pseudo-mineral groups(PMG)'!$B$55,IF(LQF!F15='def. pseudo-mineral groups(PMG)'!$A$56,'def. pseudo-mineral groups(PMG)'!$B$56,IF(LQF!F15='def. pseudo-mineral groups(PMG)'!$A$57,'def. pseudo-mineral groups(PMG)'!$B$57,IF(LQF!F15='def. pseudo-mineral groups(PMG)'!$A$58,'def. pseudo-mineral groups(PMG)'!$B$58,IF(LQF!F15='def. pseudo-mineral groups(PMG)'!$A$59,'def. pseudo-mineral groups(PMG)'!$B$59,IF(LQF!F15='def. pseudo-mineral groups(PMG)'!$A$60,'def. pseudo-mineral groups(PMG)'!$B$60,IF(LQF!F15='def. pseudo-mineral groups(PMG)'!$A$61,'def. pseudo-mineral groups(PMG)'!$B$61,IF(LQF!F15='def. pseudo-mineral groups(PMG)'!$A$62,'def. pseudo-mineral groups(PMG)'!$B$62,IF(LQF!F15='def. pseudo-mineral groups(PMG)'!$A$63,'def. pseudo-mineral groups(PMG)'!$B$63,IF(LQF!F15='def. pseudo-mineral groups(PMG)'!$A$64,'def. pseudo-mineral groups(PMG)'!$B$64)))))))))))))))))))))))))))))))))))))))))))))))))))))))))))))))))</f>
        <v>Mixed</v>
      </c>
      <c r="G15" s="1">
        <v>0.121</v>
      </c>
      <c r="H15" s="7" t="str">
        <f>IF(LQF!H15='def. pseudo-mineral groups(PMG)'!$A$1,'def. pseudo-mineral groups(PMG)'!$B$1,IF(LQF!H15='def. pseudo-mineral groups(PMG)'!$A$2,'def. pseudo-mineral groups(PMG)'!$B$2,IF(LQF!H15='def. pseudo-mineral groups(PMG)'!$A$3,'def. pseudo-mineral groups(PMG)'!$B$3,IF(LQF!H15='def. pseudo-mineral groups(PMG)'!$A$4,'def. pseudo-mineral groups(PMG)'!$B$4,IF(LQF!H15='def. pseudo-mineral groups(PMG)'!$A$5,'def. pseudo-mineral groups(PMG)'!$B$5,IF(LQF!H15='def. pseudo-mineral groups(PMG)'!$A$6,'def. pseudo-mineral groups(PMG)'!$B$6,IF(LQF!H15='def. pseudo-mineral groups(PMG)'!$A$7,'def. pseudo-mineral groups(PMG)'!$B$7,IF(LQF!H15='def. pseudo-mineral groups(PMG)'!$A$8,'def. pseudo-mineral groups(PMG)'!$B$8,IF(LQF!H15='def. pseudo-mineral groups(PMG)'!$A$9,'def. pseudo-mineral groups(PMG)'!$B$9,IF(LQF!H15='def. pseudo-mineral groups(PMG)'!$A$10,'def. pseudo-mineral groups(PMG)'!$B$10,IF(LQF!H15='def. pseudo-mineral groups(PMG)'!$A$11,'def. pseudo-mineral groups(PMG)'!$B$11,IF(LQF!H15='def. pseudo-mineral groups(PMG)'!$A$12,'def. pseudo-mineral groups(PMG)'!$B$12,IF(LQF!H15='def. pseudo-mineral groups(PMG)'!$A$13,'def. pseudo-mineral groups(PMG)'!$B$13,IF(LQF!H15='def. pseudo-mineral groups(PMG)'!$A$14,'def. pseudo-mineral groups(PMG)'!$B$14,IF(LQF!H15='def. pseudo-mineral groups(PMG)'!$A$15,'def. pseudo-mineral groups(PMG)'!$B$15,IF(LQF!H15='def. pseudo-mineral groups(PMG)'!$A$16,'def. pseudo-mineral groups(PMG)'!$B$16,IF(LQF!H15='def. pseudo-mineral groups(PMG)'!$A$17,'def. pseudo-mineral groups(PMG)'!$B$17,IF(LQF!H15='def. pseudo-mineral groups(PMG)'!$A$18,'def. pseudo-mineral groups(PMG)'!$B$18,IF(LQF!H15='def. pseudo-mineral groups(PMG)'!$A$19,'def. pseudo-mineral groups(PMG)'!$B$19,IF(LQF!H15='def. pseudo-mineral groups(PMG)'!$A$20,'def. pseudo-mineral groups(PMG)'!$B$20,IF(LQF!H15='def. pseudo-mineral groups(PMG)'!$A$21,'def. pseudo-mineral groups(PMG)'!$B$21,IF(LQF!H15='def. pseudo-mineral groups(PMG)'!$A$22,'def. pseudo-mineral groups(PMG)'!$B$22,IF(LQF!H15='def. pseudo-mineral groups(PMG)'!$A$23,'def. pseudo-mineral groups(PMG)'!$B$23,IF(LQF!H15='def. pseudo-mineral groups(PMG)'!$A$24,'def. pseudo-mineral groups(PMG)'!$B$24,IF(LQF!H15='def. pseudo-mineral groups(PMG)'!$A$25,'def. pseudo-mineral groups(PMG)'!$B$25,IF(LQF!H15='def. pseudo-mineral groups(PMG)'!$A$26,'def. pseudo-mineral groups(PMG)'!$B$26,IF(LQF!H15='def. pseudo-mineral groups(PMG)'!$A$27,'def. pseudo-mineral groups(PMG)'!$B$27,IF(LQF!H15='def. pseudo-mineral groups(PMG)'!$A$28,'def. pseudo-mineral groups(PMG)'!$B$28,IF(LQF!H15='def. pseudo-mineral groups(PMG)'!$A$29,'def. pseudo-mineral groups(PMG)'!$B$29,IF(LQF!H15='def. pseudo-mineral groups(PMG)'!$A$30,'def. pseudo-mineral groups(PMG)'!$B$30,IF(LQF!H15='def. pseudo-mineral groups(PMG)'!$A$31,'def. pseudo-mineral groups(PMG)'!$B$31,IF(LQF!H15='def. pseudo-mineral groups(PMG)'!$A$32,'def. pseudo-mineral groups(PMG)'!$B$32,IF(LQF!H15='def. pseudo-mineral groups(PMG)'!$A$33,'def. pseudo-mineral groups(PMG)'!$B$33,IF(LQF!H15='def. pseudo-mineral groups(PMG)'!$A$34,'def. pseudo-mineral groups(PMG)'!$B$34,IF(LQF!H15='def. pseudo-mineral groups(PMG)'!$A$35,'def. pseudo-mineral groups(PMG)'!$B$35,IF(LQF!H15='def. pseudo-mineral groups(PMG)'!$A$36,'def. pseudo-mineral groups(PMG)'!$B$36,IF(LQF!H15='def. pseudo-mineral groups(PMG)'!$A$37,'def. pseudo-mineral groups(PMG)'!$B$37,IF(LQF!H15='def. pseudo-mineral groups(PMG)'!$A$38,'def. pseudo-mineral groups(PMG)'!$B$38,IF(LQF!H15='def. pseudo-mineral groups(PMG)'!$A$39,'def. pseudo-mineral groups(PMG)'!$B$39,IF(LQF!H15='def. pseudo-mineral groups(PMG)'!$A$40,'def. pseudo-mineral groups(PMG)'!$B$40,IF(LQF!H15='def. pseudo-mineral groups(PMG)'!$A$41,'def. pseudo-mineral groups(PMG)'!$B$41,IF(LQF!H15='def. pseudo-mineral groups(PMG)'!$A$41,'def. pseudo-mineral groups(PMG)'!$B$41,IF(LQF!H15='def. pseudo-mineral groups(PMG)'!$A$42,'def. pseudo-mineral groups(PMG)'!$B$42,IF(LQF!H15='def. pseudo-mineral groups(PMG)'!$A$43,'def. pseudo-mineral groups(PMG)'!$B$43,IF(LQF!H15='def. pseudo-mineral groups(PMG)'!$A$44,'def. pseudo-mineral groups(PMG)'!$B$44,IF(LQF!H15='def. pseudo-mineral groups(PMG)'!$A$45,'def. pseudo-mineral groups(PMG)'!$B$45,IF(LQF!H15='def. pseudo-mineral groups(PMG)'!$A$46,'def. pseudo-mineral groups(PMG)'!$B$46,IF(LQF!H15='def. pseudo-mineral groups(PMG)'!$A$47,'def. pseudo-mineral groups(PMG)'!$B$47,IF(LQF!H15='def. pseudo-mineral groups(PMG)'!$A$48,'def. pseudo-mineral groups(PMG)'!$B$48,IF(LQF!H15='def. pseudo-mineral groups(PMG)'!$A$49,'def. pseudo-mineral groups(PMG)'!$B$49,IF(LQF!H15='def. pseudo-mineral groups(PMG)'!$A$50,'def. pseudo-mineral groups(PMG)'!$B$50,IF(LQF!H15='def. pseudo-mineral groups(PMG)'!$A$51,'def. pseudo-mineral groups(PMG)'!$B$51,IF(LQF!H15='def. pseudo-mineral groups(PMG)'!$A$52,'def. pseudo-mineral groups(PMG)'!$B$52,IF(LQF!H15='def. pseudo-mineral groups(PMG)'!$A$53,'def. pseudo-mineral groups(PMG)'!$B$53,IF(LQF!H15='def. pseudo-mineral groups(PMG)'!$A$54,'def. pseudo-mineral groups(PMG)'!$B$54,IF(LQF!H15='def. pseudo-mineral groups(PMG)'!$A$55,'def. pseudo-mineral groups(PMG)'!$B$55,IF(LQF!H15='def. pseudo-mineral groups(PMG)'!$A$56,'def. pseudo-mineral groups(PMG)'!$B$56,IF(LQF!H15='def. pseudo-mineral groups(PMG)'!$A$57,'def. pseudo-mineral groups(PMG)'!$B$57,IF(LQF!H15='def. pseudo-mineral groups(PMG)'!$A$58,'def. pseudo-mineral groups(PMG)'!$B$58,IF(LQF!H15='def. pseudo-mineral groups(PMG)'!$A$59,'def. pseudo-mineral groups(PMG)'!$B$59,IF(LQF!H15='def. pseudo-mineral groups(PMG)'!$A$60,'def. pseudo-mineral groups(PMG)'!$B$60,IF(LQF!H15='def. pseudo-mineral groups(PMG)'!$A$61,'def. pseudo-mineral groups(PMG)'!$B$61,IF(LQF!H15='def. pseudo-mineral groups(PMG)'!$A$62,'def. pseudo-mineral groups(PMG)'!$B$62,IF(LQF!H15='def. pseudo-mineral groups(PMG)'!$A$63,'def. pseudo-mineral groups(PMG)'!$B$63,IF(LQF!H15='def. pseudo-mineral groups(PMG)'!$A$64,'def. pseudo-mineral groups(PMG)'!$B$64)))))))))))))))))))))))))))))))))))))))))))))))))))))))))))))))))</f>
        <v>Native</v>
      </c>
      <c r="I15" s="1">
        <f t="shared" si="0"/>
        <v>0.98100000000000009</v>
      </c>
      <c r="J15" s="6">
        <v>3.2000000000000003E-4</v>
      </c>
      <c r="K15" s="1">
        <v>6.0446130246857228</v>
      </c>
      <c r="L15" s="1">
        <v>144.15707064079368</v>
      </c>
      <c r="M15" s="21">
        <v>42961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5">
      <c r="A16" s="1" t="s">
        <v>251</v>
      </c>
      <c r="B16" s="1"/>
      <c r="C16" s="1">
        <v>0.107</v>
      </c>
      <c r="D16" s="7" t="str">
        <f>IF(LQF!D16='def. pseudo-mineral groups(PMG)'!$A$1,'def. pseudo-mineral groups(PMG)'!$B$1,IF(LQF!D16='def. pseudo-mineral groups(PMG)'!$A$2,'def. pseudo-mineral groups(PMG)'!$B$2,IF(LQF!D16='def. pseudo-mineral groups(PMG)'!$A$3,'def. pseudo-mineral groups(PMG)'!$B$3,IF(LQF!D16='def. pseudo-mineral groups(PMG)'!$A$4,'def. pseudo-mineral groups(PMG)'!$B$4,IF(LQF!D16='def. pseudo-mineral groups(PMG)'!$A$5,'def. pseudo-mineral groups(PMG)'!$B$5,IF(LQF!D16='def. pseudo-mineral groups(PMG)'!$A$6,'def. pseudo-mineral groups(PMG)'!$B$6,IF(LQF!D16='def. pseudo-mineral groups(PMG)'!$A$7,'def. pseudo-mineral groups(PMG)'!$B$7,IF(LQF!D16='def. pseudo-mineral groups(PMG)'!$A$8,'def. pseudo-mineral groups(PMG)'!$B$8,IF(LQF!D16='def. pseudo-mineral groups(PMG)'!$A$9,'def. pseudo-mineral groups(PMG)'!$B$9,IF(LQF!D16='def. pseudo-mineral groups(PMG)'!$A$10,'def. pseudo-mineral groups(PMG)'!$B$10,IF(LQF!D16='def. pseudo-mineral groups(PMG)'!$A$11,'def. pseudo-mineral groups(PMG)'!$B$11,IF(LQF!D16='def. pseudo-mineral groups(PMG)'!$A$12,'def. pseudo-mineral groups(PMG)'!$B$12,IF(LQF!D16='def. pseudo-mineral groups(PMG)'!$A$13,'def. pseudo-mineral groups(PMG)'!$B$13,IF(LQF!D16='def. pseudo-mineral groups(PMG)'!$A$14,'def. pseudo-mineral groups(PMG)'!$B$14,IF(LQF!D16='def. pseudo-mineral groups(PMG)'!$A$15,'def. pseudo-mineral groups(PMG)'!$B$15,IF(LQF!D16='def. pseudo-mineral groups(PMG)'!$A$16,'def. pseudo-mineral groups(PMG)'!$B$16,IF(LQF!D16='def. pseudo-mineral groups(PMG)'!$A$17,'def. pseudo-mineral groups(PMG)'!$B$17,IF(LQF!D16='def. pseudo-mineral groups(PMG)'!$A$18,'def. pseudo-mineral groups(PMG)'!$B$18,IF(LQF!D16='def. pseudo-mineral groups(PMG)'!$A$19,'def. pseudo-mineral groups(PMG)'!$B$19,IF(LQF!D16='def. pseudo-mineral groups(PMG)'!$A$20,'def. pseudo-mineral groups(PMG)'!$B$20,IF(LQF!D16='def. pseudo-mineral groups(PMG)'!$A$21,'def. pseudo-mineral groups(PMG)'!$B$21,IF(LQF!D16='def. pseudo-mineral groups(PMG)'!$A$22,'def. pseudo-mineral groups(PMG)'!$B$22,IF(LQF!D16='def. pseudo-mineral groups(PMG)'!$A$23,'def. pseudo-mineral groups(PMG)'!$B$23,IF(LQF!D16='def. pseudo-mineral groups(PMG)'!$A$24,'def. pseudo-mineral groups(PMG)'!$B$24,IF(LQF!D16='def. pseudo-mineral groups(PMG)'!$A$25,'def. pseudo-mineral groups(PMG)'!$B$25,IF(LQF!D16='def. pseudo-mineral groups(PMG)'!$A$26,'def. pseudo-mineral groups(PMG)'!$B$26,IF(LQF!D16='def. pseudo-mineral groups(PMG)'!$A$27,'def. pseudo-mineral groups(PMG)'!$B$27,IF(LQF!D16='def. pseudo-mineral groups(PMG)'!$A$28,'def. pseudo-mineral groups(PMG)'!$B$28,IF(LQF!D16='def. pseudo-mineral groups(PMG)'!$A$29,'def. pseudo-mineral groups(PMG)'!$B$29,IF(LQF!D16='def. pseudo-mineral groups(PMG)'!$A$30,'def. pseudo-mineral groups(PMG)'!$B$30,IF(LQF!D16='def. pseudo-mineral groups(PMG)'!$A$31,'def. pseudo-mineral groups(PMG)'!$B$31,IF(LQF!D16='def. pseudo-mineral groups(PMG)'!$A$32,'def. pseudo-mineral groups(PMG)'!$B$32,IF(LQF!D16='def. pseudo-mineral groups(PMG)'!$A$33,'def. pseudo-mineral groups(PMG)'!$B$33,IF(LQF!D16='def. pseudo-mineral groups(PMG)'!$A$34,'def. pseudo-mineral groups(PMG)'!$B$34,IF(LQF!D16='def. pseudo-mineral groups(PMG)'!$A$35,'def. pseudo-mineral groups(PMG)'!$B$35,IF(LQF!D16='def. pseudo-mineral groups(PMG)'!$A$36,'def. pseudo-mineral groups(PMG)'!$B$36,IF(LQF!D16='def. pseudo-mineral groups(PMG)'!$A$37,'def. pseudo-mineral groups(PMG)'!$B$37,IF(LQF!D16='def. pseudo-mineral groups(PMG)'!$A$38,'def. pseudo-mineral groups(PMG)'!$B$38,IF(LQF!D16='def. pseudo-mineral groups(PMG)'!$A$39,'def. pseudo-mineral groups(PMG)'!$B$39,IF(LQF!D16='def. pseudo-mineral groups(PMG)'!$A$40,'def. pseudo-mineral groups(PMG)'!$B$40,IF(LQF!D16='def. pseudo-mineral groups(PMG)'!$A$41,'def. pseudo-mineral groups(PMG)'!$B$41,IF(LQF!D16='def. pseudo-mineral groups(PMG)'!$A$41,'def. pseudo-mineral groups(PMG)'!$B$41,IF(LQF!D16='def. pseudo-mineral groups(PMG)'!$A$42,'def. pseudo-mineral groups(PMG)'!$B$42,IF(LQF!D16='def. pseudo-mineral groups(PMG)'!$A$43,'def. pseudo-mineral groups(PMG)'!$B$43,IF(LQF!D16='def. pseudo-mineral groups(PMG)'!$A$44,'def. pseudo-mineral groups(PMG)'!$B$44,IF(LQF!D16='def. pseudo-mineral groups(PMG)'!$A$45,'def. pseudo-mineral groups(PMG)'!$B$45,IF(LQF!D16='def. pseudo-mineral groups(PMG)'!$A$46,'def. pseudo-mineral groups(PMG)'!$B$46,IF(LQF!D16='def. pseudo-mineral groups(PMG)'!$A$47,'def. pseudo-mineral groups(PMG)'!$B$47,IF(LQF!D16='def. pseudo-mineral groups(PMG)'!$A$48,'def. pseudo-mineral groups(PMG)'!$B$48,IF(LQF!D16='def. pseudo-mineral groups(PMG)'!$A$49,'def. pseudo-mineral groups(PMG)'!$B$49,IF(LQF!D16='def. pseudo-mineral groups(PMG)'!$A$50,'def. pseudo-mineral groups(PMG)'!$B$50,IF(LQF!D16='def. pseudo-mineral groups(PMG)'!$A$51,'def. pseudo-mineral groups(PMG)'!$B$51,IF(LQF!D16='def. pseudo-mineral groups(PMG)'!$A$52,'def. pseudo-mineral groups(PMG)'!$B$52,IF(LQF!D16='def. pseudo-mineral groups(PMG)'!$A$53,'def. pseudo-mineral groups(PMG)'!$B$53,IF(LQF!D16='def. pseudo-mineral groups(PMG)'!$A$54,'def. pseudo-mineral groups(PMG)'!$B$54,IF(LQF!D16='def. pseudo-mineral groups(PMG)'!$A$55,'def. pseudo-mineral groups(PMG)'!$B$55,IF(LQF!D16='def. pseudo-mineral groups(PMG)'!$A$56,'def. pseudo-mineral groups(PMG)'!$B$56,IF(LQF!D16='def. pseudo-mineral groups(PMG)'!$A$57,'def. pseudo-mineral groups(PMG)'!$B$57,IF(LQF!D16='def. pseudo-mineral groups(PMG)'!$A$58,'def. pseudo-mineral groups(PMG)'!$B$58,IF(LQF!D16='def. pseudo-mineral groups(PMG)'!$A$59,'def. pseudo-mineral groups(PMG)'!$B$59,IF(LQF!D16='def. pseudo-mineral groups(PMG)'!$A$60,'def. pseudo-mineral groups(PMG)'!$B$60,IF(LQF!D16='def. pseudo-mineral groups(PMG)'!$A$61,'def. pseudo-mineral groups(PMG)'!$B$61,IF(LQF!D16='def. pseudo-mineral groups(PMG)'!$A$62,'def. pseudo-mineral groups(PMG)'!$B$62,IF(LQF!D16='def. pseudo-mineral groups(PMG)'!$A$63,'def. pseudo-mineral groups(PMG)'!$B$63,IF(LQF!D16='def. pseudo-mineral groups(PMG)'!$A$64,'def. pseudo-mineral groups(PMG)'!$B$64)))))))))))))))))))))))))))))))))))))))))))))))))))))))))))))))))</f>
        <v>Fe(II) Clay</v>
      </c>
      <c r="E16" s="1">
        <v>0.34599999999999997</v>
      </c>
      <c r="F16" s="7" t="str">
        <f>IF(LQF!F16='def. pseudo-mineral groups(PMG)'!$A$1,'def. pseudo-mineral groups(PMG)'!$B$1,IF(LQF!F16='def. pseudo-mineral groups(PMG)'!$A$2,'def. pseudo-mineral groups(PMG)'!$B$2,IF(LQF!F16='def. pseudo-mineral groups(PMG)'!$A$3,'def. pseudo-mineral groups(PMG)'!$B$3,IF(LQF!F16='def. pseudo-mineral groups(PMG)'!$A$4,'def. pseudo-mineral groups(PMG)'!$B$4,IF(LQF!F16='def. pseudo-mineral groups(PMG)'!$A$5,'def. pseudo-mineral groups(PMG)'!$B$5,IF(LQF!F16='def. pseudo-mineral groups(PMG)'!$A$6,'def. pseudo-mineral groups(PMG)'!$B$6,IF(LQF!F16='def. pseudo-mineral groups(PMG)'!$A$7,'def. pseudo-mineral groups(PMG)'!$B$7,IF(LQF!F16='def. pseudo-mineral groups(PMG)'!$A$8,'def. pseudo-mineral groups(PMG)'!$B$8,IF(LQF!F16='def. pseudo-mineral groups(PMG)'!$A$9,'def. pseudo-mineral groups(PMG)'!$B$9,IF(LQF!F16='def. pseudo-mineral groups(PMG)'!$A$10,'def. pseudo-mineral groups(PMG)'!$B$10,IF(LQF!F16='def. pseudo-mineral groups(PMG)'!$A$11,'def. pseudo-mineral groups(PMG)'!$B$11,IF(LQF!F16='def. pseudo-mineral groups(PMG)'!$A$12,'def. pseudo-mineral groups(PMG)'!$B$12,IF(LQF!F16='def. pseudo-mineral groups(PMG)'!$A$13,'def. pseudo-mineral groups(PMG)'!$B$13,IF(LQF!F16='def. pseudo-mineral groups(PMG)'!$A$14,'def. pseudo-mineral groups(PMG)'!$B$14,IF(LQF!F16='def. pseudo-mineral groups(PMG)'!$A$15,'def. pseudo-mineral groups(PMG)'!$B$15,IF(LQF!F16='def. pseudo-mineral groups(PMG)'!$A$16,'def. pseudo-mineral groups(PMG)'!$B$16,IF(LQF!F16='def. pseudo-mineral groups(PMG)'!$A$17,'def. pseudo-mineral groups(PMG)'!$B$17,IF(LQF!F16='def. pseudo-mineral groups(PMG)'!$A$18,'def. pseudo-mineral groups(PMG)'!$B$18,IF(LQF!F16='def. pseudo-mineral groups(PMG)'!$A$19,'def. pseudo-mineral groups(PMG)'!$B$19,IF(LQF!F16='def. pseudo-mineral groups(PMG)'!$A$20,'def. pseudo-mineral groups(PMG)'!$B$20,IF(LQF!F16='def. pseudo-mineral groups(PMG)'!$A$21,'def. pseudo-mineral groups(PMG)'!$B$21,IF(LQF!F16='def. pseudo-mineral groups(PMG)'!$A$22,'def. pseudo-mineral groups(PMG)'!$B$22,IF(LQF!F16='def. pseudo-mineral groups(PMG)'!$A$23,'def. pseudo-mineral groups(PMG)'!$B$23,IF(LQF!F16='def. pseudo-mineral groups(PMG)'!$A$24,'def. pseudo-mineral groups(PMG)'!$B$24,IF(LQF!F16='def. pseudo-mineral groups(PMG)'!$A$25,'def. pseudo-mineral groups(PMG)'!$B$25,IF(LQF!F16='def. pseudo-mineral groups(PMG)'!$A$26,'def. pseudo-mineral groups(PMG)'!$B$26,IF(LQF!F16='def. pseudo-mineral groups(PMG)'!$A$27,'def. pseudo-mineral groups(PMG)'!$B$27,IF(LQF!F16='def. pseudo-mineral groups(PMG)'!$A$28,'def. pseudo-mineral groups(PMG)'!$B$28,IF(LQF!F16='def. pseudo-mineral groups(PMG)'!$A$29,'def. pseudo-mineral groups(PMG)'!$B$29,IF(LQF!F16='def. pseudo-mineral groups(PMG)'!$A$30,'def. pseudo-mineral groups(PMG)'!$B$30,IF(LQF!F16='def. pseudo-mineral groups(PMG)'!$A$31,'def. pseudo-mineral groups(PMG)'!$B$31,IF(LQF!F16='def. pseudo-mineral groups(PMG)'!$A$32,'def. pseudo-mineral groups(PMG)'!$B$32,IF(LQF!F16='def. pseudo-mineral groups(PMG)'!$A$33,'def. pseudo-mineral groups(PMG)'!$B$33,IF(LQF!F16='def. pseudo-mineral groups(PMG)'!$A$34,'def. pseudo-mineral groups(PMG)'!$B$34,IF(LQF!F16='def. pseudo-mineral groups(PMG)'!$A$35,'def. pseudo-mineral groups(PMG)'!$B$35,IF(LQF!F16='def. pseudo-mineral groups(PMG)'!$A$36,'def. pseudo-mineral groups(PMG)'!$B$36,IF(LQF!F16='def. pseudo-mineral groups(PMG)'!$A$37,'def. pseudo-mineral groups(PMG)'!$B$37,IF(LQF!F16='def. pseudo-mineral groups(PMG)'!$A$38,'def. pseudo-mineral groups(PMG)'!$B$38,IF(LQF!F16='def. pseudo-mineral groups(PMG)'!$A$39,'def. pseudo-mineral groups(PMG)'!$B$39,IF(LQF!F16='def. pseudo-mineral groups(PMG)'!$A$40,'def. pseudo-mineral groups(PMG)'!$B$40,IF(LQF!F16='def. pseudo-mineral groups(PMG)'!$A$41,'def. pseudo-mineral groups(PMG)'!$B$41,IF(LQF!F16='def. pseudo-mineral groups(PMG)'!$A$41,'def. pseudo-mineral groups(PMG)'!$B$41,IF(LQF!F16='def. pseudo-mineral groups(PMG)'!$A$42,'def. pseudo-mineral groups(PMG)'!$B$42,IF(LQF!F16='def. pseudo-mineral groups(PMG)'!$A$43,'def. pseudo-mineral groups(PMG)'!$B$43,IF(LQF!F16='def. pseudo-mineral groups(PMG)'!$A$44,'def. pseudo-mineral groups(PMG)'!$B$44,IF(LQF!F16='def. pseudo-mineral groups(PMG)'!$A$45,'def. pseudo-mineral groups(PMG)'!$B$45,IF(LQF!F16='def. pseudo-mineral groups(PMG)'!$A$46,'def. pseudo-mineral groups(PMG)'!$B$46,IF(LQF!F16='def. pseudo-mineral groups(PMG)'!$A$47,'def. pseudo-mineral groups(PMG)'!$B$47,IF(LQF!F16='def. pseudo-mineral groups(PMG)'!$A$48,'def. pseudo-mineral groups(PMG)'!$B$48,IF(LQF!F16='def. pseudo-mineral groups(PMG)'!$A$49,'def. pseudo-mineral groups(PMG)'!$B$49,IF(LQF!F16='def. pseudo-mineral groups(PMG)'!$A$50,'def. pseudo-mineral groups(PMG)'!$B$50,IF(LQF!F16='def. pseudo-mineral groups(PMG)'!$A$51,'def. pseudo-mineral groups(PMG)'!$B$51,IF(LQF!F16='def. pseudo-mineral groups(PMG)'!$A$52,'def. pseudo-mineral groups(PMG)'!$B$52,IF(LQF!F16='def. pseudo-mineral groups(PMG)'!$A$53,'def. pseudo-mineral groups(PMG)'!$B$53,IF(LQF!F16='def. pseudo-mineral groups(PMG)'!$A$54,'def. pseudo-mineral groups(PMG)'!$B$54,IF(LQF!F16='def. pseudo-mineral groups(PMG)'!$A$55,'def. pseudo-mineral groups(PMG)'!$B$55,IF(LQF!F16='def. pseudo-mineral groups(PMG)'!$A$56,'def. pseudo-mineral groups(PMG)'!$B$56,IF(LQF!F16='def. pseudo-mineral groups(PMG)'!$A$57,'def. pseudo-mineral groups(PMG)'!$B$57,IF(LQF!F16='def. pseudo-mineral groups(PMG)'!$A$58,'def. pseudo-mineral groups(PMG)'!$B$58,IF(LQF!F16='def. pseudo-mineral groups(PMG)'!$A$59,'def. pseudo-mineral groups(PMG)'!$B$59,IF(LQF!F16='def. pseudo-mineral groups(PMG)'!$A$60,'def. pseudo-mineral groups(PMG)'!$B$60,IF(LQF!F16='def. pseudo-mineral groups(PMG)'!$A$61,'def. pseudo-mineral groups(PMG)'!$B$61,IF(LQF!F16='def. pseudo-mineral groups(PMG)'!$A$62,'def. pseudo-mineral groups(PMG)'!$B$62,IF(LQF!F16='def. pseudo-mineral groups(PMG)'!$A$63,'def. pseudo-mineral groups(PMG)'!$B$63,IF(LQF!F16='def. pseudo-mineral groups(PMG)'!$A$64,'def. pseudo-mineral groups(PMG)'!$B$64)))))))))))))))))))))))))))))))))))))))))))))))))))))))))))))))))</f>
        <v>Fe(III) oxide</v>
      </c>
      <c r="G16" s="1">
        <v>0.54800000000000004</v>
      </c>
      <c r="H16" s="7" t="str">
        <f>IF(LQF!H16='def. pseudo-mineral groups(PMG)'!$A$1,'def. pseudo-mineral groups(PMG)'!$B$1,IF(LQF!H16='def. pseudo-mineral groups(PMG)'!$A$2,'def. pseudo-mineral groups(PMG)'!$B$2,IF(LQF!H16='def. pseudo-mineral groups(PMG)'!$A$3,'def. pseudo-mineral groups(PMG)'!$B$3,IF(LQF!H16='def. pseudo-mineral groups(PMG)'!$A$4,'def. pseudo-mineral groups(PMG)'!$B$4,IF(LQF!H16='def. pseudo-mineral groups(PMG)'!$A$5,'def. pseudo-mineral groups(PMG)'!$B$5,IF(LQF!H16='def. pseudo-mineral groups(PMG)'!$A$6,'def. pseudo-mineral groups(PMG)'!$B$6,IF(LQF!H16='def. pseudo-mineral groups(PMG)'!$A$7,'def. pseudo-mineral groups(PMG)'!$B$7,IF(LQF!H16='def. pseudo-mineral groups(PMG)'!$A$8,'def. pseudo-mineral groups(PMG)'!$B$8,IF(LQF!H16='def. pseudo-mineral groups(PMG)'!$A$9,'def. pseudo-mineral groups(PMG)'!$B$9,IF(LQF!H16='def. pseudo-mineral groups(PMG)'!$A$10,'def. pseudo-mineral groups(PMG)'!$B$10,IF(LQF!H16='def. pseudo-mineral groups(PMG)'!$A$11,'def. pseudo-mineral groups(PMG)'!$B$11,IF(LQF!H16='def. pseudo-mineral groups(PMG)'!$A$12,'def. pseudo-mineral groups(PMG)'!$B$12,IF(LQF!H16='def. pseudo-mineral groups(PMG)'!$A$13,'def. pseudo-mineral groups(PMG)'!$B$13,IF(LQF!H16='def. pseudo-mineral groups(PMG)'!$A$14,'def. pseudo-mineral groups(PMG)'!$B$14,IF(LQF!H16='def. pseudo-mineral groups(PMG)'!$A$15,'def. pseudo-mineral groups(PMG)'!$B$15,IF(LQF!H16='def. pseudo-mineral groups(PMG)'!$A$16,'def. pseudo-mineral groups(PMG)'!$B$16,IF(LQF!H16='def. pseudo-mineral groups(PMG)'!$A$17,'def. pseudo-mineral groups(PMG)'!$B$17,IF(LQF!H16='def. pseudo-mineral groups(PMG)'!$A$18,'def. pseudo-mineral groups(PMG)'!$B$18,IF(LQF!H16='def. pseudo-mineral groups(PMG)'!$A$19,'def. pseudo-mineral groups(PMG)'!$B$19,IF(LQF!H16='def. pseudo-mineral groups(PMG)'!$A$20,'def. pseudo-mineral groups(PMG)'!$B$20,IF(LQF!H16='def. pseudo-mineral groups(PMG)'!$A$21,'def. pseudo-mineral groups(PMG)'!$B$21,IF(LQF!H16='def. pseudo-mineral groups(PMG)'!$A$22,'def. pseudo-mineral groups(PMG)'!$B$22,IF(LQF!H16='def. pseudo-mineral groups(PMG)'!$A$23,'def. pseudo-mineral groups(PMG)'!$B$23,IF(LQF!H16='def. pseudo-mineral groups(PMG)'!$A$24,'def. pseudo-mineral groups(PMG)'!$B$24,IF(LQF!H16='def. pseudo-mineral groups(PMG)'!$A$25,'def. pseudo-mineral groups(PMG)'!$B$25,IF(LQF!H16='def. pseudo-mineral groups(PMG)'!$A$26,'def. pseudo-mineral groups(PMG)'!$B$26,IF(LQF!H16='def. pseudo-mineral groups(PMG)'!$A$27,'def. pseudo-mineral groups(PMG)'!$B$27,IF(LQF!H16='def. pseudo-mineral groups(PMG)'!$A$28,'def. pseudo-mineral groups(PMG)'!$B$28,IF(LQF!H16='def. pseudo-mineral groups(PMG)'!$A$29,'def. pseudo-mineral groups(PMG)'!$B$29,IF(LQF!H16='def. pseudo-mineral groups(PMG)'!$A$30,'def. pseudo-mineral groups(PMG)'!$B$30,IF(LQF!H16='def. pseudo-mineral groups(PMG)'!$A$31,'def. pseudo-mineral groups(PMG)'!$B$31,IF(LQF!H16='def. pseudo-mineral groups(PMG)'!$A$32,'def. pseudo-mineral groups(PMG)'!$B$32,IF(LQF!H16='def. pseudo-mineral groups(PMG)'!$A$33,'def. pseudo-mineral groups(PMG)'!$B$33,IF(LQF!H16='def. pseudo-mineral groups(PMG)'!$A$34,'def. pseudo-mineral groups(PMG)'!$B$34,IF(LQF!H16='def. pseudo-mineral groups(PMG)'!$A$35,'def. pseudo-mineral groups(PMG)'!$B$35,IF(LQF!H16='def. pseudo-mineral groups(PMG)'!$A$36,'def. pseudo-mineral groups(PMG)'!$B$36,IF(LQF!H16='def. pseudo-mineral groups(PMG)'!$A$37,'def. pseudo-mineral groups(PMG)'!$B$37,IF(LQF!H16='def. pseudo-mineral groups(PMG)'!$A$38,'def. pseudo-mineral groups(PMG)'!$B$38,IF(LQF!H16='def. pseudo-mineral groups(PMG)'!$A$39,'def. pseudo-mineral groups(PMG)'!$B$39,IF(LQF!H16='def. pseudo-mineral groups(PMG)'!$A$40,'def. pseudo-mineral groups(PMG)'!$B$40,IF(LQF!H16='def. pseudo-mineral groups(PMG)'!$A$41,'def. pseudo-mineral groups(PMG)'!$B$41,IF(LQF!H16='def. pseudo-mineral groups(PMG)'!$A$41,'def. pseudo-mineral groups(PMG)'!$B$41,IF(LQF!H16='def. pseudo-mineral groups(PMG)'!$A$42,'def. pseudo-mineral groups(PMG)'!$B$42,IF(LQF!H16='def. pseudo-mineral groups(PMG)'!$A$43,'def. pseudo-mineral groups(PMG)'!$B$43,IF(LQF!H16='def. pseudo-mineral groups(PMG)'!$A$44,'def. pseudo-mineral groups(PMG)'!$B$44,IF(LQF!H16='def. pseudo-mineral groups(PMG)'!$A$45,'def. pseudo-mineral groups(PMG)'!$B$45,IF(LQF!H16='def. pseudo-mineral groups(PMG)'!$A$46,'def. pseudo-mineral groups(PMG)'!$B$46,IF(LQF!H16='def. pseudo-mineral groups(PMG)'!$A$47,'def. pseudo-mineral groups(PMG)'!$B$47,IF(LQF!H16='def. pseudo-mineral groups(PMG)'!$A$48,'def. pseudo-mineral groups(PMG)'!$B$48,IF(LQF!H16='def. pseudo-mineral groups(PMG)'!$A$49,'def. pseudo-mineral groups(PMG)'!$B$49,IF(LQF!H16='def. pseudo-mineral groups(PMG)'!$A$50,'def. pseudo-mineral groups(PMG)'!$B$50,IF(LQF!H16='def. pseudo-mineral groups(PMG)'!$A$51,'def. pseudo-mineral groups(PMG)'!$B$51,IF(LQF!H16='def. pseudo-mineral groups(PMG)'!$A$52,'def. pseudo-mineral groups(PMG)'!$B$52,IF(LQF!H16='def. pseudo-mineral groups(PMG)'!$A$53,'def. pseudo-mineral groups(PMG)'!$B$53,IF(LQF!H16='def. pseudo-mineral groups(PMG)'!$A$54,'def. pseudo-mineral groups(PMG)'!$B$54,IF(LQF!H16='def. pseudo-mineral groups(PMG)'!$A$55,'def. pseudo-mineral groups(PMG)'!$B$55,IF(LQF!H16='def. pseudo-mineral groups(PMG)'!$A$56,'def. pseudo-mineral groups(PMG)'!$B$56,IF(LQF!H16='def. pseudo-mineral groups(PMG)'!$A$57,'def. pseudo-mineral groups(PMG)'!$B$57,IF(LQF!H16='def. pseudo-mineral groups(PMG)'!$A$58,'def. pseudo-mineral groups(PMG)'!$B$58,IF(LQF!H16='def. pseudo-mineral groups(PMG)'!$A$59,'def. pseudo-mineral groups(PMG)'!$B$59,IF(LQF!H16='def. pseudo-mineral groups(PMG)'!$A$60,'def. pseudo-mineral groups(PMG)'!$B$60,IF(LQF!H16='def. pseudo-mineral groups(PMG)'!$A$61,'def. pseudo-mineral groups(PMG)'!$B$61,IF(LQF!H16='def. pseudo-mineral groups(PMG)'!$A$62,'def. pseudo-mineral groups(PMG)'!$B$62,IF(LQF!H16='def. pseudo-mineral groups(PMG)'!$A$63,'def. pseudo-mineral groups(PMG)'!$B$63,IF(LQF!H16='def. pseudo-mineral groups(PMG)'!$A$64,'def. pseudo-mineral groups(PMG)'!$B$64)))))))))))))))))))))))))))))))))))))))))))))))))))))))))))))))))</f>
        <v>Fe(III) oxy+org</v>
      </c>
      <c r="I16" s="1">
        <f t="shared" si="0"/>
        <v>1.0010000000000001</v>
      </c>
      <c r="J16" s="6">
        <v>4.3099999999999997E-5</v>
      </c>
      <c r="K16" s="1">
        <v>4.0032506927525056</v>
      </c>
      <c r="L16" s="1">
        <v>80.760490190015645</v>
      </c>
      <c r="M16" s="21">
        <v>42721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5">
      <c r="A17" s="1" t="s">
        <v>252</v>
      </c>
      <c r="B17" s="1"/>
      <c r="C17" s="1">
        <v>5.3999999999999999E-2</v>
      </c>
      <c r="D17" s="7" t="str">
        <f>IF(LQF!D17='def. pseudo-mineral groups(PMG)'!$A$1,'def. pseudo-mineral groups(PMG)'!$B$1,IF(LQF!D17='def. pseudo-mineral groups(PMG)'!$A$2,'def. pseudo-mineral groups(PMG)'!$B$2,IF(LQF!D17='def. pseudo-mineral groups(PMG)'!$A$3,'def. pseudo-mineral groups(PMG)'!$B$3,IF(LQF!D17='def. pseudo-mineral groups(PMG)'!$A$4,'def. pseudo-mineral groups(PMG)'!$B$4,IF(LQF!D17='def. pseudo-mineral groups(PMG)'!$A$5,'def. pseudo-mineral groups(PMG)'!$B$5,IF(LQF!D17='def. pseudo-mineral groups(PMG)'!$A$6,'def. pseudo-mineral groups(PMG)'!$B$6,IF(LQF!D17='def. pseudo-mineral groups(PMG)'!$A$7,'def. pseudo-mineral groups(PMG)'!$B$7,IF(LQF!D17='def. pseudo-mineral groups(PMG)'!$A$8,'def. pseudo-mineral groups(PMG)'!$B$8,IF(LQF!D17='def. pseudo-mineral groups(PMG)'!$A$9,'def. pseudo-mineral groups(PMG)'!$B$9,IF(LQF!D17='def. pseudo-mineral groups(PMG)'!$A$10,'def. pseudo-mineral groups(PMG)'!$B$10,IF(LQF!D17='def. pseudo-mineral groups(PMG)'!$A$11,'def. pseudo-mineral groups(PMG)'!$B$11,IF(LQF!D17='def. pseudo-mineral groups(PMG)'!$A$12,'def. pseudo-mineral groups(PMG)'!$B$12,IF(LQF!D17='def. pseudo-mineral groups(PMG)'!$A$13,'def. pseudo-mineral groups(PMG)'!$B$13,IF(LQF!D17='def. pseudo-mineral groups(PMG)'!$A$14,'def. pseudo-mineral groups(PMG)'!$B$14,IF(LQF!D17='def. pseudo-mineral groups(PMG)'!$A$15,'def. pseudo-mineral groups(PMG)'!$B$15,IF(LQF!D17='def. pseudo-mineral groups(PMG)'!$A$16,'def. pseudo-mineral groups(PMG)'!$B$16,IF(LQF!D17='def. pseudo-mineral groups(PMG)'!$A$17,'def. pseudo-mineral groups(PMG)'!$B$17,IF(LQF!D17='def. pseudo-mineral groups(PMG)'!$A$18,'def. pseudo-mineral groups(PMG)'!$B$18,IF(LQF!D17='def. pseudo-mineral groups(PMG)'!$A$19,'def. pseudo-mineral groups(PMG)'!$B$19,IF(LQF!D17='def. pseudo-mineral groups(PMG)'!$A$20,'def. pseudo-mineral groups(PMG)'!$B$20,IF(LQF!D17='def. pseudo-mineral groups(PMG)'!$A$21,'def. pseudo-mineral groups(PMG)'!$B$21,IF(LQF!D17='def. pseudo-mineral groups(PMG)'!$A$22,'def. pseudo-mineral groups(PMG)'!$B$22,IF(LQF!D17='def. pseudo-mineral groups(PMG)'!$A$23,'def. pseudo-mineral groups(PMG)'!$B$23,IF(LQF!D17='def. pseudo-mineral groups(PMG)'!$A$24,'def. pseudo-mineral groups(PMG)'!$B$24,IF(LQF!D17='def. pseudo-mineral groups(PMG)'!$A$25,'def. pseudo-mineral groups(PMG)'!$B$25,IF(LQF!D17='def. pseudo-mineral groups(PMG)'!$A$26,'def. pseudo-mineral groups(PMG)'!$B$26,IF(LQF!D17='def. pseudo-mineral groups(PMG)'!$A$27,'def. pseudo-mineral groups(PMG)'!$B$27,IF(LQF!D17='def. pseudo-mineral groups(PMG)'!$A$28,'def. pseudo-mineral groups(PMG)'!$B$28,IF(LQF!D17='def. pseudo-mineral groups(PMG)'!$A$29,'def. pseudo-mineral groups(PMG)'!$B$29,IF(LQF!D17='def. pseudo-mineral groups(PMG)'!$A$30,'def. pseudo-mineral groups(PMG)'!$B$30,IF(LQF!D17='def. pseudo-mineral groups(PMG)'!$A$31,'def. pseudo-mineral groups(PMG)'!$B$31,IF(LQF!D17='def. pseudo-mineral groups(PMG)'!$A$32,'def. pseudo-mineral groups(PMG)'!$B$32,IF(LQF!D17='def. pseudo-mineral groups(PMG)'!$A$33,'def. pseudo-mineral groups(PMG)'!$B$33,IF(LQF!D17='def. pseudo-mineral groups(PMG)'!$A$34,'def. pseudo-mineral groups(PMG)'!$B$34,IF(LQF!D17='def. pseudo-mineral groups(PMG)'!$A$35,'def. pseudo-mineral groups(PMG)'!$B$35,IF(LQF!D17='def. pseudo-mineral groups(PMG)'!$A$36,'def. pseudo-mineral groups(PMG)'!$B$36,IF(LQF!D17='def. pseudo-mineral groups(PMG)'!$A$37,'def. pseudo-mineral groups(PMG)'!$B$37,IF(LQF!D17='def. pseudo-mineral groups(PMG)'!$A$38,'def. pseudo-mineral groups(PMG)'!$B$38,IF(LQF!D17='def. pseudo-mineral groups(PMG)'!$A$39,'def. pseudo-mineral groups(PMG)'!$B$39,IF(LQF!D17='def. pseudo-mineral groups(PMG)'!$A$40,'def. pseudo-mineral groups(PMG)'!$B$40,IF(LQF!D17='def. pseudo-mineral groups(PMG)'!$A$41,'def. pseudo-mineral groups(PMG)'!$B$41,IF(LQF!D17='def. pseudo-mineral groups(PMG)'!$A$41,'def. pseudo-mineral groups(PMG)'!$B$41,IF(LQF!D17='def. pseudo-mineral groups(PMG)'!$A$42,'def. pseudo-mineral groups(PMG)'!$B$42,IF(LQF!D17='def. pseudo-mineral groups(PMG)'!$A$43,'def. pseudo-mineral groups(PMG)'!$B$43,IF(LQF!D17='def. pseudo-mineral groups(PMG)'!$A$44,'def. pseudo-mineral groups(PMG)'!$B$44,IF(LQF!D17='def. pseudo-mineral groups(PMG)'!$A$45,'def. pseudo-mineral groups(PMG)'!$B$45,IF(LQF!D17='def. pseudo-mineral groups(PMG)'!$A$46,'def. pseudo-mineral groups(PMG)'!$B$46,IF(LQF!D17='def. pseudo-mineral groups(PMG)'!$A$47,'def. pseudo-mineral groups(PMG)'!$B$47,IF(LQF!D17='def. pseudo-mineral groups(PMG)'!$A$48,'def. pseudo-mineral groups(PMG)'!$B$48,IF(LQF!D17='def. pseudo-mineral groups(PMG)'!$A$49,'def. pseudo-mineral groups(PMG)'!$B$49,IF(LQF!D17='def. pseudo-mineral groups(PMG)'!$A$50,'def. pseudo-mineral groups(PMG)'!$B$50,IF(LQF!D17='def. pseudo-mineral groups(PMG)'!$A$51,'def. pseudo-mineral groups(PMG)'!$B$51,IF(LQF!D17='def. pseudo-mineral groups(PMG)'!$A$52,'def. pseudo-mineral groups(PMG)'!$B$52,IF(LQF!D17='def. pseudo-mineral groups(PMG)'!$A$53,'def. pseudo-mineral groups(PMG)'!$B$53,IF(LQF!D17='def. pseudo-mineral groups(PMG)'!$A$54,'def. pseudo-mineral groups(PMG)'!$B$54,IF(LQF!D17='def. pseudo-mineral groups(PMG)'!$A$55,'def. pseudo-mineral groups(PMG)'!$B$55,IF(LQF!D17='def. pseudo-mineral groups(PMG)'!$A$56,'def. pseudo-mineral groups(PMG)'!$B$56,IF(LQF!D17='def. pseudo-mineral groups(PMG)'!$A$57,'def. pseudo-mineral groups(PMG)'!$B$57,IF(LQF!D17='def. pseudo-mineral groups(PMG)'!$A$58,'def. pseudo-mineral groups(PMG)'!$B$58,IF(LQF!D17='def. pseudo-mineral groups(PMG)'!$A$59,'def. pseudo-mineral groups(PMG)'!$B$59,IF(LQF!D17='def. pseudo-mineral groups(PMG)'!$A$60,'def. pseudo-mineral groups(PMG)'!$B$60,IF(LQF!D17='def. pseudo-mineral groups(PMG)'!$A$61,'def. pseudo-mineral groups(PMG)'!$B$61,IF(LQF!D17='def. pseudo-mineral groups(PMG)'!$A$62,'def. pseudo-mineral groups(PMG)'!$B$62,IF(LQF!D17='def. pseudo-mineral groups(PMG)'!$A$63,'def. pseudo-mineral groups(PMG)'!$B$63,IF(LQF!D17='def. pseudo-mineral groups(PMG)'!$A$64,'def. pseudo-mineral groups(PMG)'!$B$64)))))))))))))))))))))))))))))))))))))))))))))))))))))))))))))))))</f>
        <v>Mixed</v>
      </c>
      <c r="E17" s="1">
        <v>0.60699999999999998</v>
      </c>
      <c r="F17" s="7" t="str">
        <f>IF(LQF!F17='def. pseudo-mineral groups(PMG)'!$A$1,'def. pseudo-mineral groups(PMG)'!$B$1,IF(LQF!F17='def. pseudo-mineral groups(PMG)'!$A$2,'def. pseudo-mineral groups(PMG)'!$B$2,IF(LQF!F17='def. pseudo-mineral groups(PMG)'!$A$3,'def. pseudo-mineral groups(PMG)'!$B$3,IF(LQF!F17='def. pseudo-mineral groups(PMG)'!$A$4,'def. pseudo-mineral groups(PMG)'!$B$4,IF(LQF!F17='def. pseudo-mineral groups(PMG)'!$A$5,'def. pseudo-mineral groups(PMG)'!$B$5,IF(LQF!F17='def. pseudo-mineral groups(PMG)'!$A$6,'def. pseudo-mineral groups(PMG)'!$B$6,IF(LQF!F17='def. pseudo-mineral groups(PMG)'!$A$7,'def. pseudo-mineral groups(PMG)'!$B$7,IF(LQF!F17='def. pseudo-mineral groups(PMG)'!$A$8,'def. pseudo-mineral groups(PMG)'!$B$8,IF(LQF!F17='def. pseudo-mineral groups(PMG)'!$A$9,'def. pseudo-mineral groups(PMG)'!$B$9,IF(LQF!F17='def. pseudo-mineral groups(PMG)'!$A$10,'def. pseudo-mineral groups(PMG)'!$B$10,IF(LQF!F17='def. pseudo-mineral groups(PMG)'!$A$11,'def. pseudo-mineral groups(PMG)'!$B$11,IF(LQF!F17='def. pseudo-mineral groups(PMG)'!$A$12,'def. pseudo-mineral groups(PMG)'!$B$12,IF(LQF!F17='def. pseudo-mineral groups(PMG)'!$A$13,'def. pseudo-mineral groups(PMG)'!$B$13,IF(LQF!F17='def. pseudo-mineral groups(PMG)'!$A$14,'def. pseudo-mineral groups(PMG)'!$B$14,IF(LQF!F17='def. pseudo-mineral groups(PMG)'!$A$15,'def. pseudo-mineral groups(PMG)'!$B$15,IF(LQF!F17='def. pseudo-mineral groups(PMG)'!$A$16,'def. pseudo-mineral groups(PMG)'!$B$16,IF(LQF!F17='def. pseudo-mineral groups(PMG)'!$A$17,'def. pseudo-mineral groups(PMG)'!$B$17,IF(LQF!F17='def. pseudo-mineral groups(PMG)'!$A$18,'def. pseudo-mineral groups(PMG)'!$B$18,IF(LQF!F17='def. pseudo-mineral groups(PMG)'!$A$19,'def. pseudo-mineral groups(PMG)'!$B$19,IF(LQF!F17='def. pseudo-mineral groups(PMG)'!$A$20,'def. pseudo-mineral groups(PMG)'!$B$20,IF(LQF!F17='def. pseudo-mineral groups(PMG)'!$A$21,'def. pseudo-mineral groups(PMG)'!$B$21,IF(LQF!F17='def. pseudo-mineral groups(PMG)'!$A$22,'def. pseudo-mineral groups(PMG)'!$B$22,IF(LQF!F17='def. pseudo-mineral groups(PMG)'!$A$23,'def. pseudo-mineral groups(PMG)'!$B$23,IF(LQF!F17='def. pseudo-mineral groups(PMG)'!$A$24,'def. pseudo-mineral groups(PMG)'!$B$24,IF(LQF!F17='def. pseudo-mineral groups(PMG)'!$A$25,'def. pseudo-mineral groups(PMG)'!$B$25,IF(LQF!F17='def. pseudo-mineral groups(PMG)'!$A$26,'def. pseudo-mineral groups(PMG)'!$B$26,IF(LQF!F17='def. pseudo-mineral groups(PMG)'!$A$27,'def. pseudo-mineral groups(PMG)'!$B$27,IF(LQF!F17='def. pseudo-mineral groups(PMG)'!$A$28,'def. pseudo-mineral groups(PMG)'!$B$28,IF(LQF!F17='def. pseudo-mineral groups(PMG)'!$A$29,'def. pseudo-mineral groups(PMG)'!$B$29,IF(LQF!F17='def. pseudo-mineral groups(PMG)'!$A$30,'def. pseudo-mineral groups(PMG)'!$B$30,IF(LQF!F17='def. pseudo-mineral groups(PMG)'!$A$31,'def. pseudo-mineral groups(PMG)'!$B$31,IF(LQF!F17='def. pseudo-mineral groups(PMG)'!$A$32,'def. pseudo-mineral groups(PMG)'!$B$32,IF(LQF!F17='def. pseudo-mineral groups(PMG)'!$A$33,'def. pseudo-mineral groups(PMG)'!$B$33,IF(LQF!F17='def. pseudo-mineral groups(PMG)'!$A$34,'def. pseudo-mineral groups(PMG)'!$B$34,IF(LQF!F17='def. pseudo-mineral groups(PMG)'!$A$35,'def. pseudo-mineral groups(PMG)'!$B$35,IF(LQF!F17='def. pseudo-mineral groups(PMG)'!$A$36,'def. pseudo-mineral groups(PMG)'!$B$36,IF(LQF!F17='def. pseudo-mineral groups(PMG)'!$A$37,'def. pseudo-mineral groups(PMG)'!$B$37,IF(LQF!F17='def. pseudo-mineral groups(PMG)'!$A$38,'def. pseudo-mineral groups(PMG)'!$B$38,IF(LQF!F17='def. pseudo-mineral groups(PMG)'!$A$39,'def. pseudo-mineral groups(PMG)'!$B$39,IF(LQF!F17='def. pseudo-mineral groups(PMG)'!$A$40,'def. pseudo-mineral groups(PMG)'!$B$40,IF(LQF!F17='def. pseudo-mineral groups(PMG)'!$A$41,'def. pseudo-mineral groups(PMG)'!$B$41,IF(LQF!F17='def. pseudo-mineral groups(PMG)'!$A$41,'def. pseudo-mineral groups(PMG)'!$B$41,IF(LQF!F17='def. pseudo-mineral groups(PMG)'!$A$42,'def. pseudo-mineral groups(PMG)'!$B$42,IF(LQF!F17='def. pseudo-mineral groups(PMG)'!$A$43,'def. pseudo-mineral groups(PMG)'!$B$43,IF(LQF!F17='def. pseudo-mineral groups(PMG)'!$A$44,'def. pseudo-mineral groups(PMG)'!$B$44,IF(LQF!F17='def. pseudo-mineral groups(PMG)'!$A$45,'def. pseudo-mineral groups(PMG)'!$B$45,IF(LQF!F17='def. pseudo-mineral groups(PMG)'!$A$46,'def. pseudo-mineral groups(PMG)'!$B$46,IF(LQF!F17='def. pseudo-mineral groups(PMG)'!$A$47,'def. pseudo-mineral groups(PMG)'!$B$47,IF(LQF!F17='def. pseudo-mineral groups(PMG)'!$A$48,'def. pseudo-mineral groups(PMG)'!$B$48,IF(LQF!F17='def. pseudo-mineral groups(PMG)'!$A$49,'def. pseudo-mineral groups(PMG)'!$B$49,IF(LQF!F17='def. pseudo-mineral groups(PMG)'!$A$50,'def. pseudo-mineral groups(PMG)'!$B$50,IF(LQF!F17='def. pseudo-mineral groups(PMG)'!$A$51,'def. pseudo-mineral groups(PMG)'!$B$51,IF(LQF!F17='def. pseudo-mineral groups(PMG)'!$A$52,'def. pseudo-mineral groups(PMG)'!$B$52,IF(LQF!F17='def. pseudo-mineral groups(PMG)'!$A$53,'def. pseudo-mineral groups(PMG)'!$B$53,IF(LQF!F17='def. pseudo-mineral groups(PMG)'!$A$54,'def. pseudo-mineral groups(PMG)'!$B$54,IF(LQF!F17='def. pseudo-mineral groups(PMG)'!$A$55,'def. pseudo-mineral groups(PMG)'!$B$55,IF(LQF!F17='def. pseudo-mineral groups(PMG)'!$A$56,'def. pseudo-mineral groups(PMG)'!$B$56,IF(LQF!F17='def. pseudo-mineral groups(PMG)'!$A$57,'def. pseudo-mineral groups(PMG)'!$B$57,IF(LQF!F17='def. pseudo-mineral groups(PMG)'!$A$58,'def. pseudo-mineral groups(PMG)'!$B$58,IF(LQF!F17='def. pseudo-mineral groups(PMG)'!$A$59,'def. pseudo-mineral groups(PMG)'!$B$59,IF(LQF!F17='def. pseudo-mineral groups(PMG)'!$A$60,'def. pseudo-mineral groups(PMG)'!$B$60,IF(LQF!F17='def. pseudo-mineral groups(PMG)'!$A$61,'def. pseudo-mineral groups(PMG)'!$B$61,IF(LQF!F17='def. pseudo-mineral groups(PMG)'!$A$62,'def. pseudo-mineral groups(PMG)'!$B$62,IF(LQF!F17='def. pseudo-mineral groups(PMG)'!$A$63,'def. pseudo-mineral groups(PMG)'!$B$63,IF(LQF!F17='def. pseudo-mineral groups(PMG)'!$A$64,'def. pseudo-mineral groups(PMG)'!$B$64)))))))))))))))))))))))))))))))))))))))))))))))))))))))))))))))))</f>
        <v>Fe(III) carbonate</v>
      </c>
      <c r="G17" s="1">
        <v>0.33900000000000002</v>
      </c>
      <c r="H17" s="7" t="str">
        <f>IF(LQF!H17='def. pseudo-mineral groups(PMG)'!$A$1,'def. pseudo-mineral groups(PMG)'!$B$1,IF(LQF!H17='def. pseudo-mineral groups(PMG)'!$A$2,'def. pseudo-mineral groups(PMG)'!$B$2,IF(LQF!H17='def. pseudo-mineral groups(PMG)'!$A$3,'def. pseudo-mineral groups(PMG)'!$B$3,IF(LQF!H17='def. pseudo-mineral groups(PMG)'!$A$4,'def. pseudo-mineral groups(PMG)'!$B$4,IF(LQF!H17='def. pseudo-mineral groups(PMG)'!$A$5,'def. pseudo-mineral groups(PMG)'!$B$5,IF(LQF!H17='def. pseudo-mineral groups(PMG)'!$A$6,'def. pseudo-mineral groups(PMG)'!$B$6,IF(LQF!H17='def. pseudo-mineral groups(PMG)'!$A$7,'def. pseudo-mineral groups(PMG)'!$B$7,IF(LQF!H17='def. pseudo-mineral groups(PMG)'!$A$8,'def. pseudo-mineral groups(PMG)'!$B$8,IF(LQF!H17='def. pseudo-mineral groups(PMG)'!$A$9,'def. pseudo-mineral groups(PMG)'!$B$9,IF(LQF!H17='def. pseudo-mineral groups(PMG)'!$A$10,'def. pseudo-mineral groups(PMG)'!$B$10,IF(LQF!H17='def. pseudo-mineral groups(PMG)'!$A$11,'def. pseudo-mineral groups(PMG)'!$B$11,IF(LQF!H17='def. pseudo-mineral groups(PMG)'!$A$12,'def. pseudo-mineral groups(PMG)'!$B$12,IF(LQF!H17='def. pseudo-mineral groups(PMG)'!$A$13,'def. pseudo-mineral groups(PMG)'!$B$13,IF(LQF!H17='def. pseudo-mineral groups(PMG)'!$A$14,'def. pseudo-mineral groups(PMG)'!$B$14,IF(LQF!H17='def. pseudo-mineral groups(PMG)'!$A$15,'def. pseudo-mineral groups(PMG)'!$B$15,IF(LQF!H17='def. pseudo-mineral groups(PMG)'!$A$16,'def. pseudo-mineral groups(PMG)'!$B$16,IF(LQF!H17='def. pseudo-mineral groups(PMG)'!$A$17,'def. pseudo-mineral groups(PMG)'!$B$17,IF(LQF!H17='def. pseudo-mineral groups(PMG)'!$A$18,'def. pseudo-mineral groups(PMG)'!$B$18,IF(LQF!H17='def. pseudo-mineral groups(PMG)'!$A$19,'def. pseudo-mineral groups(PMG)'!$B$19,IF(LQF!H17='def. pseudo-mineral groups(PMG)'!$A$20,'def. pseudo-mineral groups(PMG)'!$B$20,IF(LQF!H17='def. pseudo-mineral groups(PMG)'!$A$21,'def. pseudo-mineral groups(PMG)'!$B$21,IF(LQF!H17='def. pseudo-mineral groups(PMG)'!$A$22,'def. pseudo-mineral groups(PMG)'!$B$22,IF(LQF!H17='def. pseudo-mineral groups(PMG)'!$A$23,'def. pseudo-mineral groups(PMG)'!$B$23,IF(LQF!H17='def. pseudo-mineral groups(PMG)'!$A$24,'def. pseudo-mineral groups(PMG)'!$B$24,IF(LQF!H17='def. pseudo-mineral groups(PMG)'!$A$25,'def. pseudo-mineral groups(PMG)'!$B$25,IF(LQF!H17='def. pseudo-mineral groups(PMG)'!$A$26,'def. pseudo-mineral groups(PMG)'!$B$26,IF(LQF!H17='def. pseudo-mineral groups(PMG)'!$A$27,'def. pseudo-mineral groups(PMG)'!$B$27,IF(LQF!H17='def. pseudo-mineral groups(PMG)'!$A$28,'def. pseudo-mineral groups(PMG)'!$B$28,IF(LQF!H17='def. pseudo-mineral groups(PMG)'!$A$29,'def. pseudo-mineral groups(PMG)'!$B$29,IF(LQF!H17='def. pseudo-mineral groups(PMG)'!$A$30,'def. pseudo-mineral groups(PMG)'!$B$30,IF(LQF!H17='def. pseudo-mineral groups(PMG)'!$A$31,'def. pseudo-mineral groups(PMG)'!$B$31,IF(LQF!H17='def. pseudo-mineral groups(PMG)'!$A$32,'def. pseudo-mineral groups(PMG)'!$B$32,IF(LQF!H17='def. pseudo-mineral groups(PMG)'!$A$33,'def. pseudo-mineral groups(PMG)'!$B$33,IF(LQF!H17='def. pseudo-mineral groups(PMG)'!$A$34,'def. pseudo-mineral groups(PMG)'!$B$34,IF(LQF!H17='def. pseudo-mineral groups(PMG)'!$A$35,'def. pseudo-mineral groups(PMG)'!$B$35,IF(LQF!H17='def. pseudo-mineral groups(PMG)'!$A$36,'def. pseudo-mineral groups(PMG)'!$B$36,IF(LQF!H17='def. pseudo-mineral groups(PMG)'!$A$37,'def. pseudo-mineral groups(PMG)'!$B$37,IF(LQF!H17='def. pseudo-mineral groups(PMG)'!$A$38,'def. pseudo-mineral groups(PMG)'!$B$38,IF(LQF!H17='def. pseudo-mineral groups(PMG)'!$A$39,'def. pseudo-mineral groups(PMG)'!$B$39,IF(LQF!H17='def. pseudo-mineral groups(PMG)'!$A$40,'def. pseudo-mineral groups(PMG)'!$B$40,IF(LQF!H17='def. pseudo-mineral groups(PMG)'!$A$41,'def. pseudo-mineral groups(PMG)'!$B$41,IF(LQF!H17='def. pseudo-mineral groups(PMG)'!$A$41,'def. pseudo-mineral groups(PMG)'!$B$41,IF(LQF!H17='def. pseudo-mineral groups(PMG)'!$A$42,'def. pseudo-mineral groups(PMG)'!$B$42,IF(LQF!H17='def. pseudo-mineral groups(PMG)'!$A$43,'def. pseudo-mineral groups(PMG)'!$B$43,IF(LQF!H17='def. pseudo-mineral groups(PMG)'!$A$44,'def. pseudo-mineral groups(PMG)'!$B$44,IF(LQF!H17='def. pseudo-mineral groups(PMG)'!$A$45,'def. pseudo-mineral groups(PMG)'!$B$45,IF(LQF!H17='def. pseudo-mineral groups(PMG)'!$A$46,'def. pseudo-mineral groups(PMG)'!$B$46,IF(LQF!H17='def. pseudo-mineral groups(PMG)'!$A$47,'def. pseudo-mineral groups(PMG)'!$B$47,IF(LQF!H17='def. pseudo-mineral groups(PMG)'!$A$48,'def. pseudo-mineral groups(PMG)'!$B$48,IF(LQF!H17='def. pseudo-mineral groups(PMG)'!$A$49,'def. pseudo-mineral groups(PMG)'!$B$49,IF(LQF!H17='def. pseudo-mineral groups(PMG)'!$A$50,'def. pseudo-mineral groups(PMG)'!$B$50,IF(LQF!H17='def. pseudo-mineral groups(PMG)'!$A$51,'def. pseudo-mineral groups(PMG)'!$B$51,IF(LQF!H17='def. pseudo-mineral groups(PMG)'!$A$52,'def. pseudo-mineral groups(PMG)'!$B$52,IF(LQF!H17='def. pseudo-mineral groups(PMG)'!$A$53,'def. pseudo-mineral groups(PMG)'!$B$53,IF(LQF!H17='def. pseudo-mineral groups(PMG)'!$A$54,'def. pseudo-mineral groups(PMG)'!$B$54,IF(LQF!H17='def. pseudo-mineral groups(PMG)'!$A$55,'def. pseudo-mineral groups(PMG)'!$B$55,IF(LQF!H17='def. pseudo-mineral groups(PMG)'!$A$56,'def. pseudo-mineral groups(PMG)'!$B$56,IF(LQF!H17='def. pseudo-mineral groups(PMG)'!$A$57,'def. pseudo-mineral groups(PMG)'!$B$57,IF(LQF!H17='def. pseudo-mineral groups(PMG)'!$A$58,'def. pseudo-mineral groups(PMG)'!$B$58,IF(LQF!H17='def. pseudo-mineral groups(PMG)'!$A$59,'def. pseudo-mineral groups(PMG)'!$B$59,IF(LQF!H17='def. pseudo-mineral groups(PMG)'!$A$60,'def. pseudo-mineral groups(PMG)'!$B$60,IF(LQF!H17='def. pseudo-mineral groups(PMG)'!$A$61,'def. pseudo-mineral groups(PMG)'!$B$61,IF(LQF!H17='def. pseudo-mineral groups(PMG)'!$A$62,'def. pseudo-mineral groups(PMG)'!$B$62,IF(LQF!H17='def. pseudo-mineral groups(PMG)'!$A$63,'def. pseudo-mineral groups(PMG)'!$B$63,IF(LQF!H17='def. pseudo-mineral groups(PMG)'!$A$64,'def. pseudo-mineral groups(PMG)'!$B$64)))))))))))))))))))))))))))))))))))))))))))))))))))))))))))))))))</f>
        <v>Fe(III) Clay</v>
      </c>
      <c r="I17" s="1">
        <f t="shared" si="0"/>
        <v>1</v>
      </c>
      <c r="J17" s="6">
        <v>6.0699999999999998E-5</v>
      </c>
      <c r="K17" s="1">
        <v>4.0032506927525056</v>
      </c>
      <c r="L17" s="1">
        <v>80.760490190015645</v>
      </c>
      <c r="M17" s="21">
        <v>42721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5">
      <c r="A18" s="1" t="s">
        <v>253</v>
      </c>
      <c r="B18" s="1"/>
      <c r="C18" s="1">
        <v>0.29599999999999999</v>
      </c>
      <c r="D18" s="7" t="str">
        <f>IF(LQF!D18='def. pseudo-mineral groups(PMG)'!$A$1,'def. pseudo-mineral groups(PMG)'!$B$1,IF(LQF!D18='def. pseudo-mineral groups(PMG)'!$A$2,'def. pseudo-mineral groups(PMG)'!$B$2,IF(LQF!D18='def. pseudo-mineral groups(PMG)'!$A$3,'def. pseudo-mineral groups(PMG)'!$B$3,IF(LQF!D18='def. pseudo-mineral groups(PMG)'!$A$4,'def. pseudo-mineral groups(PMG)'!$B$4,IF(LQF!D18='def. pseudo-mineral groups(PMG)'!$A$5,'def. pseudo-mineral groups(PMG)'!$B$5,IF(LQF!D18='def. pseudo-mineral groups(PMG)'!$A$6,'def. pseudo-mineral groups(PMG)'!$B$6,IF(LQF!D18='def. pseudo-mineral groups(PMG)'!$A$7,'def. pseudo-mineral groups(PMG)'!$B$7,IF(LQF!D18='def. pseudo-mineral groups(PMG)'!$A$8,'def. pseudo-mineral groups(PMG)'!$B$8,IF(LQF!D18='def. pseudo-mineral groups(PMG)'!$A$9,'def. pseudo-mineral groups(PMG)'!$B$9,IF(LQF!D18='def. pseudo-mineral groups(PMG)'!$A$10,'def. pseudo-mineral groups(PMG)'!$B$10,IF(LQF!D18='def. pseudo-mineral groups(PMG)'!$A$11,'def. pseudo-mineral groups(PMG)'!$B$11,IF(LQF!D18='def. pseudo-mineral groups(PMG)'!$A$12,'def. pseudo-mineral groups(PMG)'!$B$12,IF(LQF!D18='def. pseudo-mineral groups(PMG)'!$A$13,'def. pseudo-mineral groups(PMG)'!$B$13,IF(LQF!D18='def. pseudo-mineral groups(PMG)'!$A$14,'def. pseudo-mineral groups(PMG)'!$B$14,IF(LQF!D18='def. pseudo-mineral groups(PMG)'!$A$15,'def. pseudo-mineral groups(PMG)'!$B$15,IF(LQF!D18='def. pseudo-mineral groups(PMG)'!$A$16,'def. pseudo-mineral groups(PMG)'!$B$16,IF(LQF!D18='def. pseudo-mineral groups(PMG)'!$A$17,'def. pseudo-mineral groups(PMG)'!$B$17,IF(LQF!D18='def. pseudo-mineral groups(PMG)'!$A$18,'def. pseudo-mineral groups(PMG)'!$B$18,IF(LQF!D18='def. pseudo-mineral groups(PMG)'!$A$19,'def. pseudo-mineral groups(PMG)'!$B$19,IF(LQF!D18='def. pseudo-mineral groups(PMG)'!$A$20,'def. pseudo-mineral groups(PMG)'!$B$20,IF(LQF!D18='def. pseudo-mineral groups(PMG)'!$A$21,'def. pseudo-mineral groups(PMG)'!$B$21,IF(LQF!D18='def. pseudo-mineral groups(PMG)'!$A$22,'def. pseudo-mineral groups(PMG)'!$B$22,IF(LQF!D18='def. pseudo-mineral groups(PMG)'!$A$23,'def. pseudo-mineral groups(PMG)'!$B$23,IF(LQF!D18='def. pseudo-mineral groups(PMG)'!$A$24,'def. pseudo-mineral groups(PMG)'!$B$24,IF(LQF!D18='def. pseudo-mineral groups(PMG)'!$A$25,'def. pseudo-mineral groups(PMG)'!$B$25,IF(LQF!D18='def. pseudo-mineral groups(PMG)'!$A$26,'def. pseudo-mineral groups(PMG)'!$B$26,IF(LQF!D18='def. pseudo-mineral groups(PMG)'!$A$27,'def. pseudo-mineral groups(PMG)'!$B$27,IF(LQF!D18='def. pseudo-mineral groups(PMG)'!$A$28,'def. pseudo-mineral groups(PMG)'!$B$28,IF(LQF!D18='def. pseudo-mineral groups(PMG)'!$A$29,'def. pseudo-mineral groups(PMG)'!$B$29,IF(LQF!D18='def. pseudo-mineral groups(PMG)'!$A$30,'def. pseudo-mineral groups(PMG)'!$B$30,IF(LQF!D18='def. pseudo-mineral groups(PMG)'!$A$31,'def. pseudo-mineral groups(PMG)'!$B$31,IF(LQF!D18='def. pseudo-mineral groups(PMG)'!$A$32,'def. pseudo-mineral groups(PMG)'!$B$32,IF(LQF!D18='def. pseudo-mineral groups(PMG)'!$A$33,'def. pseudo-mineral groups(PMG)'!$B$33,IF(LQF!D18='def. pseudo-mineral groups(PMG)'!$A$34,'def. pseudo-mineral groups(PMG)'!$B$34,IF(LQF!D18='def. pseudo-mineral groups(PMG)'!$A$35,'def. pseudo-mineral groups(PMG)'!$B$35,IF(LQF!D18='def. pseudo-mineral groups(PMG)'!$A$36,'def. pseudo-mineral groups(PMG)'!$B$36,IF(LQF!D18='def. pseudo-mineral groups(PMG)'!$A$37,'def. pseudo-mineral groups(PMG)'!$B$37,IF(LQF!D18='def. pseudo-mineral groups(PMG)'!$A$38,'def. pseudo-mineral groups(PMG)'!$B$38,IF(LQF!D18='def. pseudo-mineral groups(PMG)'!$A$39,'def. pseudo-mineral groups(PMG)'!$B$39,IF(LQF!D18='def. pseudo-mineral groups(PMG)'!$A$40,'def. pseudo-mineral groups(PMG)'!$B$40,IF(LQF!D18='def. pseudo-mineral groups(PMG)'!$A$41,'def. pseudo-mineral groups(PMG)'!$B$41,IF(LQF!D18='def. pseudo-mineral groups(PMG)'!$A$41,'def. pseudo-mineral groups(PMG)'!$B$41,IF(LQF!D18='def. pseudo-mineral groups(PMG)'!$A$42,'def. pseudo-mineral groups(PMG)'!$B$42,IF(LQF!D18='def. pseudo-mineral groups(PMG)'!$A$43,'def. pseudo-mineral groups(PMG)'!$B$43,IF(LQF!D18='def. pseudo-mineral groups(PMG)'!$A$44,'def. pseudo-mineral groups(PMG)'!$B$44,IF(LQF!D18='def. pseudo-mineral groups(PMG)'!$A$45,'def. pseudo-mineral groups(PMG)'!$B$45,IF(LQF!D18='def. pseudo-mineral groups(PMG)'!$A$46,'def. pseudo-mineral groups(PMG)'!$B$46,IF(LQF!D18='def. pseudo-mineral groups(PMG)'!$A$47,'def. pseudo-mineral groups(PMG)'!$B$47,IF(LQF!D18='def. pseudo-mineral groups(PMG)'!$A$48,'def. pseudo-mineral groups(PMG)'!$B$48,IF(LQF!D18='def. pseudo-mineral groups(PMG)'!$A$49,'def. pseudo-mineral groups(PMG)'!$B$49,IF(LQF!D18='def. pseudo-mineral groups(PMG)'!$A$50,'def. pseudo-mineral groups(PMG)'!$B$50,IF(LQF!D18='def. pseudo-mineral groups(PMG)'!$A$51,'def. pseudo-mineral groups(PMG)'!$B$51,IF(LQF!D18='def. pseudo-mineral groups(PMG)'!$A$52,'def. pseudo-mineral groups(PMG)'!$B$52,IF(LQF!D18='def. pseudo-mineral groups(PMG)'!$A$53,'def. pseudo-mineral groups(PMG)'!$B$53,IF(LQF!D18='def. pseudo-mineral groups(PMG)'!$A$54,'def. pseudo-mineral groups(PMG)'!$B$54,IF(LQF!D18='def. pseudo-mineral groups(PMG)'!$A$55,'def. pseudo-mineral groups(PMG)'!$B$55,IF(LQF!D18='def. pseudo-mineral groups(PMG)'!$A$56,'def. pseudo-mineral groups(PMG)'!$B$56,IF(LQF!D18='def. pseudo-mineral groups(PMG)'!$A$57,'def. pseudo-mineral groups(PMG)'!$B$57,IF(LQF!D18='def. pseudo-mineral groups(PMG)'!$A$58,'def. pseudo-mineral groups(PMG)'!$B$58,IF(LQF!D18='def. pseudo-mineral groups(PMG)'!$A$59,'def. pseudo-mineral groups(PMG)'!$B$59,IF(LQF!D18='def. pseudo-mineral groups(PMG)'!$A$60,'def. pseudo-mineral groups(PMG)'!$B$60,IF(LQF!D18='def. pseudo-mineral groups(PMG)'!$A$61,'def. pseudo-mineral groups(PMG)'!$B$61,IF(LQF!D18='def. pseudo-mineral groups(PMG)'!$A$62,'def. pseudo-mineral groups(PMG)'!$B$62,IF(LQF!D18='def. pseudo-mineral groups(PMG)'!$A$63,'def. pseudo-mineral groups(PMG)'!$B$63,IF(LQF!D18='def. pseudo-mineral groups(PMG)'!$A$64,'def. pseudo-mineral groups(PMG)'!$B$64)))))))))))))))))))))))))))))))))))))))))))))))))))))))))))))))))</f>
        <v>Fe(III) oxy+org</v>
      </c>
      <c r="E18" s="1">
        <v>0.40699999999999997</v>
      </c>
      <c r="F18" s="7" t="str">
        <f>IF(LQF!F18='def. pseudo-mineral groups(PMG)'!$A$1,'def. pseudo-mineral groups(PMG)'!$B$1,IF(LQF!F18='def. pseudo-mineral groups(PMG)'!$A$2,'def. pseudo-mineral groups(PMG)'!$B$2,IF(LQF!F18='def. pseudo-mineral groups(PMG)'!$A$3,'def. pseudo-mineral groups(PMG)'!$B$3,IF(LQF!F18='def. pseudo-mineral groups(PMG)'!$A$4,'def. pseudo-mineral groups(PMG)'!$B$4,IF(LQF!F18='def. pseudo-mineral groups(PMG)'!$A$5,'def. pseudo-mineral groups(PMG)'!$B$5,IF(LQF!F18='def. pseudo-mineral groups(PMG)'!$A$6,'def. pseudo-mineral groups(PMG)'!$B$6,IF(LQF!F18='def. pseudo-mineral groups(PMG)'!$A$7,'def. pseudo-mineral groups(PMG)'!$B$7,IF(LQF!F18='def. pseudo-mineral groups(PMG)'!$A$8,'def. pseudo-mineral groups(PMG)'!$B$8,IF(LQF!F18='def. pseudo-mineral groups(PMG)'!$A$9,'def. pseudo-mineral groups(PMG)'!$B$9,IF(LQF!F18='def. pseudo-mineral groups(PMG)'!$A$10,'def. pseudo-mineral groups(PMG)'!$B$10,IF(LQF!F18='def. pseudo-mineral groups(PMG)'!$A$11,'def. pseudo-mineral groups(PMG)'!$B$11,IF(LQF!F18='def. pseudo-mineral groups(PMG)'!$A$12,'def. pseudo-mineral groups(PMG)'!$B$12,IF(LQF!F18='def. pseudo-mineral groups(PMG)'!$A$13,'def. pseudo-mineral groups(PMG)'!$B$13,IF(LQF!F18='def. pseudo-mineral groups(PMG)'!$A$14,'def. pseudo-mineral groups(PMG)'!$B$14,IF(LQF!F18='def. pseudo-mineral groups(PMG)'!$A$15,'def. pseudo-mineral groups(PMG)'!$B$15,IF(LQF!F18='def. pseudo-mineral groups(PMG)'!$A$16,'def. pseudo-mineral groups(PMG)'!$B$16,IF(LQF!F18='def. pseudo-mineral groups(PMG)'!$A$17,'def. pseudo-mineral groups(PMG)'!$B$17,IF(LQF!F18='def. pseudo-mineral groups(PMG)'!$A$18,'def. pseudo-mineral groups(PMG)'!$B$18,IF(LQF!F18='def. pseudo-mineral groups(PMG)'!$A$19,'def. pseudo-mineral groups(PMG)'!$B$19,IF(LQF!F18='def. pseudo-mineral groups(PMG)'!$A$20,'def. pseudo-mineral groups(PMG)'!$B$20,IF(LQF!F18='def. pseudo-mineral groups(PMG)'!$A$21,'def. pseudo-mineral groups(PMG)'!$B$21,IF(LQF!F18='def. pseudo-mineral groups(PMG)'!$A$22,'def. pseudo-mineral groups(PMG)'!$B$22,IF(LQF!F18='def. pseudo-mineral groups(PMG)'!$A$23,'def. pseudo-mineral groups(PMG)'!$B$23,IF(LQF!F18='def. pseudo-mineral groups(PMG)'!$A$24,'def. pseudo-mineral groups(PMG)'!$B$24,IF(LQF!F18='def. pseudo-mineral groups(PMG)'!$A$25,'def. pseudo-mineral groups(PMG)'!$B$25,IF(LQF!F18='def. pseudo-mineral groups(PMG)'!$A$26,'def. pseudo-mineral groups(PMG)'!$B$26,IF(LQF!F18='def. pseudo-mineral groups(PMG)'!$A$27,'def. pseudo-mineral groups(PMG)'!$B$27,IF(LQF!F18='def. pseudo-mineral groups(PMG)'!$A$28,'def. pseudo-mineral groups(PMG)'!$B$28,IF(LQF!F18='def. pseudo-mineral groups(PMG)'!$A$29,'def. pseudo-mineral groups(PMG)'!$B$29,IF(LQF!F18='def. pseudo-mineral groups(PMG)'!$A$30,'def. pseudo-mineral groups(PMG)'!$B$30,IF(LQF!F18='def. pseudo-mineral groups(PMG)'!$A$31,'def. pseudo-mineral groups(PMG)'!$B$31,IF(LQF!F18='def. pseudo-mineral groups(PMG)'!$A$32,'def. pseudo-mineral groups(PMG)'!$B$32,IF(LQF!F18='def. pseudo-mineral groups(PMG)'!$A$33,'def. pseudo-mineral groups(PMG)'!$B$33,IF(LQF!F18='def. pseudo-mineral groups(PMG)'!$A$34,'def. pseudo-mineral groups(PMG)'!$B$34,IF(LQF!F18='def. pseudo-mineral groups(PMG)'!$A$35,'def. pseudo-mineral groups(PMG)'!$B$35,IF(LQF!F18='def. pseudo-mineral groups(PMG)'!$A$36,'def. pseudo-mineral groups(PMG)'!$B$36,IF(LQF!F18='def. pseudo-mineral groups(PMG)'!$A$37,'def. pseudo-mineral groups(PMG)'!$B$37,IF(LQF!F18='def. pseudo-mineral groups(PMG)'!$A$38,'def. pseudo-mineral groups(PMG)'!$B$38,IF(LQF!F18='def. pseudo-mineral groups(PMG)'!$A$39,'def. pseudo-mineral groups(PMG)'!$B$39,IF(LQF!F18='def. pseudo-mineral groups(PMG)'!$A$40,'def. pseudo-mineral groups(PMG)'!$B$40,IF(LQF!F18='def. pseudo-mineral groups(PMG)'!$A$41,'def. pseudo-mineral groups(PMG)'!$B$41,IF(LQF!F18='def. pseudo-mineral groups(PMG)'!$A$41,'def. pseudo-mineral groups(PMG)'!$B$41,IF(LQF!F18='def. pseudo-mineral groups(PMG)'!$A$42,'def. pseudo-mineral groups(PMG)'!$B$42,IF(LQF!F18='def. pseudo-mineral groups(PMG)'!$A$43,'def. pseudo-mineral groups(PMG)'!$B$43,IF(LQF!F18='def. pseudo-mineral groups(PMG)'!$A$44,'def. pseudo-mineral groups(PMG)'!$B$44,IF(LQF!F18='def. pseudo-mineral groups(PMG)'!$A$45,'def. pseudo-mineral groups(PMG)'!$B$45,IF(LQF!F18='def. pseudo-mineral groups(PMG)'!$A$46,'def. pseudo-mineral groups(PMG)'!$B$46,IF(LQF!F18='def. pseudo-mineral groups(PMG)'!$A$47,'def. pseudo-mineral groups(PMG)'!$B$47,IF(LQF!F18='def. pseudo-mineral groups(PMG)'!$A$48,'def. pseudo-mineral groups(PMG)'!$B$48,IF(LQF!F18='def. pseudo-mineral groups(PMG)'!$A$49,'def. pseudo-mineral groups(PMG)'!$B$49,IF(LQF!F18='def. pseudo-mineral groups(PMG)'!$A$50,'def. pseudo-mineral groups(PMG)'!$B$50,IF(LQF!F18='def. pseudo-mineral groups(PMG)'!$A$51,'def. pseudo-mineral groups(PMG)'!$B$51,IF(LQF!F18='def. pseudo-mineral groups(PMG)'!$A$52,'def. pseudo-mineral groups(PMG)'!$B$52,IF(LQF!F18='def. pseudo-mineral groups(PMG)'!$A$53,'def. pseudo-mineral groups(PMG)'!$B$53,IF(LQF!F18='def. pseudo-mineral groups(PMG)'!$A$54,'def. pseudo-mineral groups(PMG)'!$B$54,IF(LQF!F18='def. pseudo-mineral groups(PMG)'!$A$55,'def. pseudo-mineral groups(PMG)'!$B$55,IF(LQF!F18='def. pseudo-mineral groups(PMG)'!$A$56,'def. pseudo-mineral groups(PMG)'!$B$56,IF(LQF!F18='def. pseudo-mineral groups(PMG)'!$A$57,'def. pseudo-mineral groups(PMG)'!$B$57,IF(LQF!F18='def. pseudo-mineral groups(PMG)'!$A$58,'def. pseudo-mineral groups(PMG)'!$B$58,IF(LQF!F18='def. pseudo-mineral groups(PMG)'!$A$59,'def. pseudo-mineral groups(PMG)'!$B$59,IF(LQF!F18='def. pseudo-mineral groups(PMG)'!$A$60,'def. pseudo-mineral groups(PMG)'!$B$60,IF(LQF!F18='def. pseudo-mineral groups(PMG)'!$A$61,'def. pseudo-mineral groups(PMG)'!$B$61,IF(LQF!F18='def. pseudo-mineral groups(PMG)'!$A$62,'def. pseudo-mineral groups(PMG)'!$B$62,IF(LQF!F18='def. pseudo-mineral groups(PMG)'!$A$63,'def. pseudo-mineral groups(PMG)'!$B$63,IF(LQF!F18='def. pseudo-mineral groups(PMG)'!$A$64,'def. pseudo-mineral groups(PMG)'!$B$64)))))))))))))))))))))))))))))))))))))))))))))))))))))))))))))))))</f>
        <v>Fe(II) oxide</v>
      </c>
      <c r="G18" s="1">
        <v>0.29099999999999998</v>
      </c>
      <c r="H18" s="7" t="str">
        <f>IF(LQF!H18='def. pseudo-mineral groups(PMG)'!$A$1,'def. pseudo-mineral groups(PMG)'!$B$1,IF(LQF!H18='def. pseudo-mineral groups(PMG)'!$A$2,'def. pseudo-mineral groups(PMG)'!$B$2,IF(LQF!H18='def. pseudo-mineral groups(PMG)'!$A$3,'def. pseudo-mineral groups(PMG)'!$B$3,IF(LQF!H18='def. pseudo-mineral groups(PMG)'!$A$4,'def. pseudo-mineral groups(PMG)'!$B$4,IF(LQF!H18='def. pseudo-mineral groups(PMG)'!$A$5,'def. pseudo-mineral groups(PMG)'!$B$5,IF(LQF!H18='def. pseudo-mineral groups(PMG)'!$A$6,'def. pseudo-mineral groups(PMG)'!$B$6,IF(LQF!H18='def. pseudo-mineral groups(PMG)'!$A$7,'def. pseudo-mineral groups(PMG)'!$B$7,IF(LQF!H18='def. pseudo-mineral groups(PMG)'!$A$8,'def. pseudo-mineral groups(PMG)'!$B$8,IF(LQF!H18='def. pseudo-mineral groups(PMG)'!$A$9,'def. pseudo-mineral groups(PMG)'!$B$9,IF(LQF!H18='def. pseudo-mineral groups(PMG)'!$A$10,'def. pseudo-mineral groups(PMG)'!$B$10,IF(LQF!H18='def. pseudo-mineral groups(PMG)'!$A$11,'def. pseudo-mineral groups(PMG)'!$B$11,IF(LQF!H18='def. pseudo-mineral groups(PMG)'!$A$12,'def. pseudo-mineral groups(PMG)'!$B$12,IF(LQF!H18='def. pseudo-mineral groups(PMG)'!$A$13,'def. pseudo-mineral groups(PMG)'!$B$13,IF(LQF!H18='def. pseudo-mineral groups(PMG)'!$A$14,'def. pseudo-mineral groups(PMG)'!$B$14,IF(LQF!H18='def. pseudo-mineral groups(PMG)'!$A$15,'def. pseudo-mineral groups(PMG)'!$B$15,IF(LQF!H18='def. pseudo-mineral groups(PMG)'!$A$16,'def. pseudo-mineral groups(PMG)'!$B$16,IF(LQF!H18='def. pseudo-mineral groups(PMG)'!$A$17,'def. pseudo-mineral groups(PMG)'!$B$17,IF(LQF!H18='def. pseudo-mineral groups(PMG)'!$A$18,'def. pseudo-mineral groups(PMG)'!$B$18,IF(LQF!H18='def. pseudo-mineral groups(PMG)'!$A$19,'def. pseudo-mineral groups(PMG)'!$B$19,IF(LQF!H18='def. pseudo-mineral groups(PMG)'!$A$20,'def. pseudo-mineral groups(PMG)'!$B$20,IF(LQF!H18='def. pseudo-mineral groups(PMG)'!$A$21,'def. pseudo-mineral groups(PMG)'!$B$21,IF(LQF!H18='def. pseudo-mineral groups(PMG)'!$A$22,'def. pseudo-mineral groups(PMG)'!$B$22,IF(LQF!H18='def. pseudo-mineral groups(PMG)'!$A$23,'def. pseudo-mineral groups(PMG)'!$B$23,IF(LQF!H18='def. pseudo-mineral groups(PMG)'!$A$24,'def. pseudo-mineral groups(PMG)'!$B$24,IF(LQF!H18='def. pseudo-mineral groups(PMG)'!$A$25,'def. pseudo-mineral groups(PMG)'!$B$25,IF(LQF!H18='def. pseudo-mineral groups(PMG)'!$A$26,'def. pseudo-mineral groups(PMG)'!$B$26,IF(LQF!H18='def. pseudo-mineral groups(PMG)'!$A$27,'def. pseudo-mineral groups(PMG)'!$B$27,IF(LQF!H18='def. pseudo-mineral groups(PMG)'!$A$28,'def. pseudo-mineral groups(PMG)'!$B$28,IF(LQF!H18='def. pseudo-mineral groups(PMG)'!$A$29,'def. pseudo-mineral groups(PMG)'!$B$29,IF(LQF!H18='def. pseudo-mineral groups(PMG)'!$A$30,'def. pseudo-mineral groups(PMG)'!$B$30,IF(LQF!H18='def. pseudo-mineral groups(PMG)'!$A$31,'def. pseudo-mineral groups(PMG)'!$B$31,IF(LQF!H18='def. pseudo-mineral groups(PMG)'!$A$32,'def. pseudo-mineral groups(PMG)'!$B$32,IF(LQF!H18='def. pseudo-mineral groups(PMG)'!$A$33,'def. pseudo-mineral groups(PMG)'!$B$33,IF(LQF!H18='def. pseudo-mineral groups(PMG)'!$A$34,'def. pseudo-mineral groups(PMG)'!$B$34,IF(LQF!H18='def. pseudo-mineral groups(PMG)'!$A$35,'def. pseudo-mineral groups(PMG)'!$B$35,IF(LQF!H18='def. pseudo-mineral groups(PMG)'!$A$36,'def. pseudo-mineral groups(PMG)'!$B$36,IF(LQF!H18='def. pseudo-mineral groups(PMG)'!$A$37,'def. pseudo-mineral groups(PMG)'!$B$37,IF(LQF!H18='def. pseudo-mineral groups(PMG)'!$A$38,'def. pseudo-mineral groups(PMG)'!$B$38,IF(LQF!H18='def. pseudo-mineral groups(PMG)'!$A$39,'def. pseudo-mineral groups(PMG)'!$B$39,IF(LQF!H18='def. pseudo-mineral groups(PMG)'!$A$40,'def. pseudo-mineral groups(PMG)'!$B$40,IF(LQF!H18='def. pseudo-mineral groups(PMG)'!$A$41,'def. pseudo-mineral groups(PMG)'!$B$41,IF(LQF!H18='def. pseudo-mineral groups(PMG)'!$A$41,'def. pseudo-mineral groups(PMG)'!$B$41,IF(LQF!H18='def. pseudo-mineral groups(PMG)'!$A$42,'def. pseudo-mineral groups(PMG)'!$B$42,IF(LQF!H18='def. pseudo-mineral groups(PMG)'!$A$43,'def. pseudo-mineral groups(PMG)'!$B$43,IF(LQF!H18='def. pseudo-mineral groups(PMG)'!$A$44,'def. pseudo-mineral groups(PMG)'!$B$44,IF(LQF!H18='def. pseudo-mineral groups(PMG)'!$A$45,'def. pseudo-mineral groups(PMG)'!$B$45,IF(LQF!H18='def. pseudo-mineral groups(PMG)'!$A$46,'def. pseudo-mineral groups(PMG)'!$B$46,IF(LQF!H18='def. pseudo-mineral groups(PMG)'!$A$47,'def. pseudo-mineral groups(PMG)'!$B$47,IF(LQF!H18='def. pseudo-mineral groups(PMG)'!$A$48,'def. pseudo-mineral groups(PMG)'!$B$48,IF(LQF!H18='def. pseudo-mineral groups(PMG)'!$A$49,'def. pseudo-mineral groups(PMG)'!$B$49,IF(LQF!H18='def. pseudo-mineral groups(PMG)'!$A$50,'def. pseudo-mineral groups(PMG)'!$B$50,IF(LQF!H18='def. pseudo-mineral groups(PMG)'!$A$51,'def. pseudo-mineral groups(PMG)'!$B$51,IF(LQF!H18='def. pseudo-mineral groups(PMG)'!$A$52,'def. pseudo-mineral groups(PMG)'!$B$52,IF(LQF!H18='def. pseudo-mineral groups(PMG)'!$A$53,'def. pseudo-mineral groups(PMG)'!$B$53,IF(LQF!H18='def. pseudo-mineral groups(PMG)'!$A$54,'def. pseudo-mineral groups(PMG)'!$B$54,IF(LQF!H18='def. pseudo-mineral groups(PMG)'!$A$55,'def. pseudo-mineral groups(PMG)'!$B$55,IF(LQF!H18='def. pseudo-mineral groups(PMG)'!$A$56,'def. pseudo-mineral groups(PMG)'!$B$56,IF(LQF!H18='def. pseudo-mineral groups(PMG)'!$A$57,'def. pseudo-mineral groups(PMG)'!$B$57,IF(LQF!H18='def. pseudo-mineral groups(PMG)'!$A$58,'def. pseudo-mineral groups(PMG)'!$B$58,IF(LQF!H18='def. pseudo-mineral groups(PMG)'!$A$59,'def. pseudo-mineral groups(PMG)'!$B$59,IF(LQF!H18='def. pseudo-mineral groups(PMG)'!$A$60,'def. pseudo-mineral groups(PMG)'!$B$60,IF(LQF!H18='def. pseudo-mineral groups(PMG)'!$A$61,'def. pseudo-mineral groups(PMG)'!$B$61,IF(LQF!H18='def. pseudo-mineral groups(PMG)'!$A$62,'def. pseudo-mineral groups(PMG)'!$B$62,IF(LQF!H18='def. pseudo-mineral groups(PMG)'!$A$63,'def. pseudo-mineral groups(PMG)'!$B$63,IF(LQF!H18='def. pseudo-mineral groups(PMG)'!$A$64,'def. pseudo-mineral groups(PMG)'!$B$64)))))))))))))))))))))))))))))))))))))))))))))))))))))))))))))))))</f>
        <v>Fe(III) oxide</v>
      </c>
      <c r="I18" s="1">
        <f t="shared" si="0"/>
        <v>0.99399999999999999</v>
      </c>
      <c r="J18" s="6">
        <v>6.1600000000000007E-5</v>
      </c>
      <c r="K18" s="1">
        <v>4.0032506927525056</v>
      </c>
      <c r="L18" s="1">
        <v>80.760490190015645</v>
      </c>
      <c r="M18" s="21">
        <v>42721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5">
      <c r="A19" s="1" t="s">
        <v>168</v>
      </c>
      <c r="B19" s="1"/>
      <c r="C19" s="1">
        <v>0.45300000000000001</v>
      </c>
      <c r="D19" s="7" t="str">
        <f>IF(LQF!D19='def. pseudo-mineral groups(PMG)'!$A$1,'def. pseudo-mineral groups(PMG)'!$B$1,IF(LQF!D19='def. pseudo-mineral groups(PMG)'!$A$2,'def. pseudo-mineral groups(PMG)'!$B$2,IF(LQF!D19='def. pseudo-mineral groups(PMG)'!$A$3,'def. pseudo-mineral groups(PMG)'!$B$3,IF(LQF!D19='def. pseudo-mineral groups(PMG)'!$A$4,'def. pseudo-mineral groups(PMG)'!$B$4,IF(LQF!D19='def. pseudo-mineral groups(PMG)'!$A$5,'def. pseudo-mineral groups(PMG)'!$B$5,IF(LQF!D19='def. pseudo-mineral groups(PMG)'!$A$6,'def. pseudo-mineral groups(PMG)'!$B$6,IF(LQF!D19='def. pseudo-mineral groups(PMG)'!$A$7,'def. pseudo-mineral groups(PMG)'!$B$7,IF(LQF!D19='def. pseudo-mineral groups(PMG)'!$A$8,'def. pseudo-mineral groups(PMG)'!$B$8,IF(LQF!D19='def. pseudo-mineral groups(PMG)'!$A$9,'def. pseudo-mineral groups(PMG)'!$B$9,IF(LQF!D19='def. pseudo-mineral groups(PMG)'!$A$10,'def. pseudo-mineral groups(PMG)'!$B$10,IF(LQF!D19='def. pseudo-mineral groups(PMG)'!$A$11,'def. pseudo-mineral groups(PMG)'!$B$11,IF(LQF!D19='def. pseudo-mineral groups(PMG)'!$A$12,'def. pseudo-mineral groups(PMG)'!$B$12,IF(LQF!D19='def. pseudo-mineral groups(PMG)'!$A$13,'def. pseudo-mineral groups(PMG)'!$B$13,IF(LQF!D19='def. pseudo-mineral groups(PMG)'!$A$14,'def. pseudo-mineral groups(PMG)'!$B$14,IF(LQF!D19='def. pseudo-mineral groups(PMG)'!$A$15,'def. pseudo-mineral groups(PMG)'!$B$15,IF(LQF!D19='def. pseudo-mineral groups(PMG)'!$A$16,'def. pseudo-mineral groups(PMG)'!$B$16,IF(LQF!D19='def. pseudo-mineral groups(PMG)'!$A$17,'def. pseudo-mineral groups(PMG)'!$B$17,IF(LQF!D19='def. pseudo-mineral groups(PMG)'!$A$18,'def. pseudo-mineral groups(PMG)'!$B$18,IF(LQF!D19='def. pseudo-mineral groups(PMG)'!$A$19,'def. pseudo-mineral groups(PMG)'!$B$19,IF(LQF!D19='def. pseudo-mineral groups(PMG)'!$A$20,'def. pseudo-mineral groups(PMG)'!$B$20,IF(LQF!D19='def. pseudo-mineral groups(PMG)'!$A$21,'def. pseudo-mineral groups(PMG)'!$B$21,IF(LQF!D19='def. pseudo-mineral groups(PMG)'!$A$22,'def. pseudo-mineral groups(PMG)'!$B$22,IF(LQF!D19='def. pseudo-mineral groups(PMG)'!$A$23,'def. pseudo-mineral groups(PMG)'!$B$23,IF(LQF!D19='def. pseudo-mineral groups(PMG)'!$A$24,'def. pseudo-mineral groups(PMG)'!$B$24,IF(LQF!D19='def. pseudo-mineral groups(PMG)'!$A$25,'def. pseudo-mineral groups(PMG)'!$B$25,IF(LQF!D19='def. pseudo-mineral groups(PMG)'!$A$26,'def. pseudo-mineral groups(PMG)'!$B$26,IF(LQF!D19='def. pseudo-mineral groups(PMG)'!$A$27,'def. pseudo-mineral groups(PMG)'!$B$27,IF(LQF!D19='def. pseudo-mineral groups(PMG)'!$A$28,'def. pseudo-mineral groups(PMG)'!$B$28,IF(LQF!D19='def. pseudo-mineral groups(PMG)'!$A$29,'def. pseudo-mineral groups(PMG)'!$B$29,IF(LQF!D19='def. pseudo-mineral groups(PMG)'!$A$30,'def. pseudo-mineral groups(PMG)'!$B$30,IF(LQF!D19='def. pseudo-mineral groups(PMG)'!$A$31,'def. pseudo-mineral groups(PMG)'!$B$31,IF(LQF!D19='def. pseudo-mineral groups(PMG)'!$A$32,'def. pseudo-mineral groups(PMG)'!$B$32,IF(LQF!D19='def. pseudo-mineral groups(PMG)'!$A$33,'def. pseudo-mineral groups(PMG)'!$B$33,IF(LQF!D19='def. pseudo-mineral groups(PMG)'!$A$34,'def. pseudo-mineral groups(PMG)'!$B$34,IF(LQF!D19='def. pseudo-mineral groups(PMG)'!$A$35,'def. pseudo-mineral groups(PMG)'!$B$35,IF(LQF!D19='def. pseudo-mineral groups(PMG)'!$A$36,'def. pseudo-mineral groups(PMG)'!$B$36,IF(LQF!D19='def. pseudo-mineral groups(PMG)'!$A$37,'def. pseudo-mineral groups(PMG)'!$B$37,IF(LQF!D19='def. pseudo-mineral groups(PMG)'!$A$38,'def. pseudo-mineral groups(PMG)'!$B$38,IF(LQF!D19='def. pseudo-mineral groups(PMG)'!$A$39,'def. pseudo-mineral groups(PMG)'!$B$39,IF(LQF!D19='def. pseudo-mineral groups(PMG)'!$A$40,'def. pseudo-mineral groups(PMG)'!$B$40,IF(LQF!D19='def. pseudo-mineral groups(PMG)'!$A$41,'def. pseudo-mineral groups(PMG)'!$B$41,IF(LQF!D19='def. pseudo-mineral groups(PMG)'!$A$41,'def. pseudo-mineral groups(PMG)'!$B$41,IF(LQF!D19='def. pseudo-mineral groups(PMG)'!$A$42,'def. pseudo-mineral groups(PMG)'!$B$42,IF(LQF!D19='def. pseudo-mineral groups(PMG)'!$A$43,'def. pseudo-mineral groups(PMG)'!$B$43,IF(LQF!D19='def. pseudo-mineral groups(PMG)'!$A$44,'def. pseudo-mineral groups(PMG)'!$B$44,IF(LQF!D19='def. pseudo-mineral groups(PMG)'!$A$45,'def. pseudo-mineral groups(PMG)'!$B$45,IF(LQF!D19='def. pseudo-mineral groups(PMG)'!$A$46,'def. pseudo-mineral groups(PMG)'!$B$46,IF(LQF!D19='def. pseudo-mineral groups(PMG)'!$A$47,'def. pseudo-mineral groups(PMG)'!$B$47,IF(LQF!D19='def. pseudo-mineral groups(PMG)'!$A$48,'def. pseudo-mineral groups(PMG)'!$B$48,IF(LQF!D19='def. pseudo-mineral groups(PMG)'!$A$49,'def. pseudo-mineral groups(PMG)'!$B$49,IF(LQF!D19='def. pseudo-mineral groups(PMG)'!$A$50,'def. pseudo-mineral groups(PMG)'!$B$50,IF(LQF!D19='def. pseudo-mineral groups(PMG)'!$A$51,'def. pseudo-mineral groups(PMG)'!$B$51,IF(LQF!D19='def. pseudo-mineral groups(PMG)'!$A$52,'def. pseudo-mineral groups(PMG)'!$B$52,IF(LQF!D19='def. pseudo-mineral groups(PMG)'!$A$53,'def. pseudo-mineral groups(PMG)'!$B$53,IF(LQF!D19='def. pseudo-mineral groups(PMG)'!$A$54,'def. pseudo-mineral groups(PMG)'!$B$54,IF(LQF!D19='def. pseudo-mineral groups(PMG)'!$A$55,'def. pseudo-mineral groups(PMG)'!$B$55,IF(LQF!D19='def. pseudo-mineral groups(PMG)'!$A$56,'def. pseudo-mineral groups(PMG)'!$B$56,IF(LQF!D19='def. pseudo-mineral groups(PMG)'!$A$57,'def. pseudo-mineral groups(PMG)'!$B$57,IF(LQF!D19='def. pseudo-mineral groups(PMG)'!$A$58,'def. pseudo-mineral groups(PMG)'!$B$58,IF(LQF!D19='def. pseudo-mineral groups(PMG)'!$A$59,'def. pseudo-mineral groups(PMG)'!$B$59,IF(LQF!D19='def. pseudo-mineral groups(PMG)'!$A$60,'def. pseudo-mineral groups(PMG)'!$B$60,IF(LQF!D19='def. pseudo-mineral groups(PMG)'!$A$61,'def. pseudo-mineral groups(PMG)'!$B$61,IF(LQF!D19='def. pseudo-mineral groups(PMG)'!$A$62,'def. pseudo-mineral groups(PMG)'!$B$62,IF(LQF!D19='def. pseudo-mineral groups(PMG)'!$A$63,'def. pseudo-mineral groups(PMG)'!$B$63,IF(LQF!D19='def. pseudo-mineral groups(PMG)'!$A$64,'def. pseudo-mineral groups(PMG)'!$B$64)))))))))))))))))))))))))))))))))))))))))))))))))))))))))))))))))</f>
        <v>Fe(III) oxide</v>
      </c>
      <c r="E19" s="1">
        <v>0.39900000000000002</v>
      </c>
      <c r="F19" s="7" t="str">
        <f>IF(LQF!F19='def. pseudo-mineral groups(PMG)'!$A$1,'def. pseudo-mineral groups(PMG)'!$B$1,IF(LQF!F19='def. pseudo-mineral groups(PMG)'!$A$2,'def. pseudo-mineral groups(PMG)'!$B$2,IF(LQF!F19='def. pseudo-mineral groups(PMG)'!$A$3,'def. pseudo-mineral groups(PMG)'!$B$3,IF(LQF!F19='def. pseudo-mineral groups(PMG)'!$A$4,'def. pseudo-mineral groups(PMG)'!$B$4,IF(LQF!F19='def. pseudo-mineral groups(PMG)'!$A$5,'def. pseudo-mineral groups(PMG)'!$B$5,IF(LQF!F19='def. pseudo-mineral groups(PMG)'!$A$6,'def. pseudo-mineral groups(PMG)'!$B$6,IF(LQF!F19='def. pseudo-mineral groups(PMG)'!$A$7,'def. pseudo-mineral groups(PMG)'!$B$7,IF(LQF!F19='def. pseudo-mineral groups(PMG)'!$A$8,'def. pseudo-mineral groups(PMG)'!$B$8,IF(LQF!F19='def. pseudo-mineral groups(PMG)'!$A$9,'def. pseudo-mineral groups(PMG)'!$B$9,IF(LQF!F19='def. pseudo-mineral groups(PMG)'!$A$10,'def. pseudo-mineral groups(PMG)'!$B$10,IF(LQF!F19='def. pseudo-mineral groups(PMG)'!$A$11,'def. pseudo-mineral groups(PMG)'!$B$11,IF(LQF!F19='def. pseudo-mineral groups(PMG)'!$A$12,'def. pseudo-mineral groups(PMG)'!$B$12,IF(LQF!F19='def. pseudo-mineral groups(PMG)'!$A$13,'def. pseudo-mineral groups(PMG)'!$B$13,IF(LQF!F19='def. pseudo-mineral groups(PMG)'!$A$14,'def. pseudo-mineral groups(PMG)'!$B$14,IF(LQF!F19='def. pseudo-mineral groups(PMG)'!$A$15,'def. pseudo-mineral groups(PMG)'!$B$15,IF(LQF!F19='def. pseudo-mineral groups(PMG)'!$A$16,'def. pseudo-mineral groups(PMG)'!$B$16,IF(LQF!F19='def. pseudo-mineral groups(PMG)'!$A$17,'def. pseudo-mineral groups(PMG)'!$B$17,IF(LQF!F19='def. pseudo-mineral groups(PMG)'!$A$18,'def. pseudo-mineral groups(PMG)'!$B$18,IF(LQF!F19='def. pseudo-mineral groups(PMG)'!$A$19,'def. pseudo-mineral groups(PMG)'!$B$19,IF(LQF!F19='def. pseudo-mineral groups(PMG)'!$A$20,'def. pseudo-mineral groups(PMG)'!$B$20,IF(LQF!F19='def. pseudo-mineral groups(PMG)'!$A$21,'def. pseudo-mineral groups(PMG)'!$B$21,IF(LQF!F19='def. pseudo-mineral groups(PMG)'!$A$22,'def. pseudo-mineral groups(PMG)'!$B$22,IF(LQF!F19='def. pseudo-mineral groups(PMG)'!$A$23,'def. pseudo-mineral groups(PMG)'!$B$23,IF(LQF!F19='def. pseudo-mineral groups(PMG)'!$A$24,'def. pseudo-mineral groups(PMG)'!$B$24,IF(LQF!F19='def. pseudo-mineral groups(PMG)'!$A$25,'def. pseudo-mineral groups(PMG)'!$B$25,IF(LQF!F19='def. pseudo-mineral groups(PMG)'!$A$26,'def. pseudo-mineral groups(PMG)'!$B$26,IF(LQF!F19='def. pseudo-mineral groups(PMG)'!$A$27,'def. pseudo-mineral groups(PMG)'!$B$27,IF(LQF!F19='def. pseudo-mineral groups(PMG)'!$A$28,'def. pseudo-mineral groups(PMG)'!$B$28,IF(LQF!F19='def. pseudo-mineral groups(PMG)'!$A$29,'def. pseudo-mineral groups(PMG)'!$B$29,IF(LQF!F19='def. pseudo-mineral groups(PMG)'!$A$30,'def. pseudo-mineral groups(PMG)'!$B$30,IF(LQF!F19='def. pseudo-mineral groups(PMG)'!$A$31,'def. pseudo-mineral groups(PMG)'!$B$31,IF(LQF!F19='def. pseudo-mineral groups(PMG)'!$A$32,'def. pseudo-mineral groups(PMG)'!$B$32,IF(LQF!F19='def. pseudo-mineral groups(PMG)'!$A$33,'def. pseudo-mineral groups(PMG)'!$B$33,IF(LQF!F19='def. pseudo-mineral groups(PMG)'!$A$34,'def. pseudo-mineral groups(PMG)'!$B$34,IF(LQF!F19='def. pseudo-mineral groups(PMG)'!$A$35,'def. pseudo-mineral groups(PMG)'!$B$35,IF(LQF!F19='def. pseudo-mineral groups(PMG)'!$A$36,'def. pseudo-mineral groups(PMG)'!$B$36,IF(LQF!F19='def. pseudo-mineral groups(PMG)'!$A$37,'def. pseudo-mineral groups(PMG)'!$B$37,IF(LQF!F19='def. pseudo-mineral groups(PMG)'!$A$38,'def. pseudo-mineral groups(PMG)'!$B$38,IF(LQF!F19='def. pseudo-mineral groups(PMG)'!$A$39,'def. pseudo-mineral groups(PMG)'!$B$39,IF(LQF!F19='def. pseudo-mineral groups(PMG)'!$A$40,'def. pseudo-mineral groups(PMG)'!$B$40,IF(LQF!F19='def. pseudo-mineral groups(PMG)'!$A$41,'def. pseudo-mineral groups(PMG)'!$B$41,IF(LQF!F19='def. pseudo-mineral groups(PMG)'!$A$41,'def. pseudo-mineral groups(PMG)'!$B$41,IF(LQF!F19='def. pseudo-mineral groups(PMG)'!$A$42,'def. pseudo-mineral groups(PMG)'!$B$42,IF(LQF!F19='def. pseudo-mineral groups(PMG)'!$A$43,'def. pseudo-mineral groups(PMG)'!$B$43,IF(LQF!F19='def. pseudo-mineral groups(PMG)'!$A$44,'def. pseudo-mineral groups(PMG)'!$B$44,IF(LQF!F19='def. pseudo-mineral groups(PMG)'!$A$45,'def. pseudo-mineral groups(PMG)'!$B$45,IF(LQF!F19='def. pseudo-mineral groups(PMG)'!$A$46,'def. pseudo-mineral groups(PMG)'!$B$46,IF(LQF!F19='def. pseudo-mineral groups(PMG)'!$A$47,'def. pseudo-mineral groups(PMG)'!$B$47,IF(LQF!F19='def. pseudo-mineral groups(PMG)'!$A$48,'def. pseudo-mineral groups(PMG)'!$B$48,IF(LQF!F19='def. pseudo-mineral groups(PMG)'!$A$49,'def. pseudo-mineral groups(PMG)'!$B$49,IF(LQF!F19='def. pseudo-mineral groups(PMG)'!$A$50,'def. pseudo-mineral groups(PMG)'!$B$50,IF(LQF!F19='def. pseudo-mineral groups(PMG)'!$A$51,'def. pseudo-mineral groups(PMG)'!$B$51,IF(LQF!F19='def. pseudo-mineral groups(PMG)'!$A$52,'def. pseudo-mineral groups(PMG)'!$B$52,IF(LQF!F19='def. pseudo-mineral groups(PMG)'!$A$53,'def. pseudo-mineral groups(PMG)'!$B$53,IF(LQF!F19='def. pseudo-mineral groups(PMG)'!$A$54,'def. pseudo-mineral groups(PMG)'!$B$54,IF(LQF!F19='def. pseudo-mineral groups(PMG)'!$A$55,'def. pseudo-mineral groups(PMG)'!$B$55,IF(LQF!F19='def. pseudo-mineral groups(PMG)'!$A$56,'def. pseudo-mineral groups(PMG)'!$B$56,IF(LQF!F19='def. pseudo-mineral groups(PMG)'!$A$57,'def. pseudo-mineral groups(PMG)'!$B$57,IF(LQF!F19='def. pseudo-mineral groups(PMG)'!$A$58,'def. pseudo-mineral groups(PMG)'!$B$58,IF(LQF!F19='def. pseudo-mineral groups(PMG)'!$A$59,'def. pseudo-mineral groups(PMG)'!$B$59,IF(LQF!F19='def. pseudo-mineral groups(PMG)'!$A$60,'def. pseudo-mineral groups(PMG)'!$B$60,IF(LQF!F19='def. pseudo-mineral groups(PMG)'!$A$61,'def. pseudo-mineral groups(PMG)'!$B$61,IF(LQF!F19='def. pseudo-mineral groups(PMG)'!$A$62,'def. pseudo-mineral groups(PMG)'!$B$62,IF(LQF!F19='def. pseudo-mineral groups(PMG)'!$A$63,'def. pseudo-mineral groups(PMG)'!$B$63,IF(LQF!F19='def. pseudo-mineral groups(PMG)'!$A$64,'def. pseudo-mineral groups(PMG)'!$B$64)))))))))))))))))))))))))))))))))))))))))))))))))))))))))))))))))</f>
        <v>Fe(II) silicate</v>
      </c>
      <c r="G19" s="1">
        <v>0.14299999999999999</v>
      </c>
      <c r="H19" s="7" t="str">
        <f>IF(LQF!H19='def. pseudo-mineral groups(PMG)'!$A$1,'def. pseudo-mineral groups(PMG)'!$B$1,IF(LQF!H19='def. pseudo-mineral groups(PMG)'!$A$2,'def. pseudo-mineral groups(PMG)'!$B$2,IF(LQF!H19='def. pseudo-mineral groups(PMG)'!$A$3,'def. pseudo-mineral groups(PMG)'!$B$3,IF(LQF!H19='def. pseudo-mineral groups(PMG)'!$A$4,'def. pseudo-mineral groups(PMG)'!$B$4,IF(LQF!H19='def. pseudo-mineral groups(PMG)'!$A$5,'def. pseudo-mineral groups(PMG)'!$B$5,IF(LQF!H19='def. pseudo-mineral groups(PMG)'!$A$6,'def. pseudo-mineral groups(PMG)'!$B$6,IF(LQF!H19='def. pseudo-mineral groups(PMG)'!$A$7,'def. pseudo-mineral groups(PMG)'!$B$7,IF(LQF!H19='def. pseudo-mineral groups(PMG)'!$A$8,'def. pseudo-mineral groups(PMG)'!$B$8,IF(LQF!H19='def. pseudo-mineral groups(PMG)'!$A$9,'def. pseudo-mineral groups(PMG)'!$B$9,IF(LQF!H19='def. pseudo-mineral groups(PMG)'!$A$10,'def. pseudo-mineral groups(PMG)'!$B$10,IF(LQF!H19='def. pseudo-mineral groups(PMG)'!$A$11,'def. pseudo-mineral groups(PMG)'!$B$11,IF(LQF!H19='def. pseudo-mineral groups(PMG)'!$A$12,'def. pseudo-mineral groups(PMG)'!$B$12,IF(LQF!H19='def. pseudo-mineral groups(PMG)'!$A$13,'def. pseudo-mineral groups(PMG)'!$B$13,IF(LQF!H19='def. pseudo-mineral groups(PMG)'!$A$14,'def. pseudo-mineral groups(PMG)'!$B$14,IF(LQF!H19='def. pseudo-mineral groups(PMG)'!$A$15,'def. pseudo-mineral groups(PMG)'!$B$15,IF(LQF!H19='def. pseudo-mineral groups(PMG)'!$A$16,'def. pseudo-mineral groups(PMG)'!$B$16,IF(LQF!H19='def. pseudo-mineral groups(PMG)'!$A$17,'def. pseudo-mineral groups(PMG)'!$B$17,IF(LQF!H19='def. pseudo-mineral groups(PMG)'!$A$18,'def. pseudo-mineral groups(PMG)'!$B$18,IF(LQF!H19='def. pseudo-mineral groups(PMG)'!$A$19,'def. pseudo-mineral groups(PMG)'!$B$19,IF(LQF!H19='def. pseudo-mineral groups(PMG)'!$A$20,'def. pseudo-mineral groups(PMG)'!$B$20,IF(LQF!H19='def. pseudo-mineral groups(PMG)'!$A$21,'def. pseudo-mineral groups(PMG)'!$B$21,IF(LQF!H19='def. pseudo-mineral groups(PMG)'!$A$22,'def. pseudo-mineral groups(PMG)'!$B$22,IF(LQF!H19='def. pseudo-mineral groups(PMG)'!$A$23,'def. pseudo-mineral groups(PMG)'!$B$23,IF(LQF!H19='def. pseudo-mineral groups(PMG)'!$A$24,'def. pseudo-mineral groups(PMG)'!$B$24,IF(LQF!H19='def. pseudo-mineral groups(PMG)'!$A$25,'def. pseudo-mineral groups(PMG)'!$B$25,IF(LQF!H19='def. pseudo-mineral groups(PMG)'!$A$26,'def. pseudo-mineral groups(PMG)'!$B$26,IF(LQF!H19='def. pseudo-mineral groups(PMG)'!$A$27,'def. pseudo-mineral groups(PMG)'!$B$27,IF(LQF!H19='def. pseudo-mineral groups(PMG)'!$A$28,'def. pseudo-mineral groups(PMG)'!$B$28,IF(LQF!H19='def. pseudo-mineral groups(PMG)'!$A$29,'def. pseudo-mineral groups(PMG)'!$B$29,IF(LQF!H19='def. pseudo-mineral groups(PMG)'!$A$30,'def. pseudo-mineral groups(PMG)'!$B$30,IF(LQF!H19='def. pseudo-mineral groups(PMG)'!$A$31,'def. pseudo-mineral groups(PMG)'!$B$31,IF(LQF!H19='def. pseudo-mineral groups(PMG)'!$A$32,'def. pseudo-mineral groups(PMG)'!$B$32,IF(LQF!H19='def. pseudo-mineral groups(PMG)'!$A$33,'def. pseudo-mineral groups(PMG)'!$B$33,IF(LQF!H19='def. pseudo-mineral groups(PMG)'!$A$34,'def. pseudo-mineral groups(PMG)'!$B$34,IF(LQF!H19='def. pseudo-mineral groups(PMG)'!$A$35,'def. pseudo-mineral groups(PMG)'!$B$35,IF(LQF!H19='def. pseudo-mineral groups(PMG)'!$A$36,'def. pseudo-mineral groups(PMG)'!$B$36,IF(LQF!H19='def. pseudo-mineral groups(PMG)'!$A$37,'def. pseudo-mineral groups(PMG)'!$B$37,IF(LQF!H19='def. pseudo-mineral groups(PMG)'!$A$38,'def. pseudo-mineral groups(PMG)'!$B$38,IF(LQF!H19='def. pseudo-mineral groups(PMG)'!$A$39,'def. pseudo-mineral groups(PMG)'!$B$39,IF(LQF!H19='def. pseudo-mineral groups(PMG)'!$A$40,'def. pseudo-mineral groups(PMG)'!$B$40,IF(LQF!H19='def. pseudo-mineral groups(PMG)'!$A$41,'def. pseudo-mineral groups(PMG)'!$B$41,IF(LQF!H19='def. pseudo-mineral groups(PMG)'!$A$41,'def. pseudo-mineral groups(PMG)'!$B$41,IF(LQF!H19='def. pseudo-mineral groups(PMG)'!$A$42,'def. pseudo-mineral groups(PMG)'!$B$42,IF(LQF!H19='def. pseudo-mineral groups(PMG)'!$A$43,'def. pseudo-mineral groups(PMG)'!$B$43,IF(LQF!H19='def. pseudo-mineral groups(PMG)'!$A$44,'def. pseudo-mineral groups(PMG)'!$B$44,IF(LQF!H19='def. pseudo-mineral groups(PMG)'!$A$45,'def. pseudo-mineral groups(PMG)'!$B$45,IF(LQF!H19='def. pseudo-mineral groups(PMG)'!$A$46,'def. pseudo-mineral groups(PMG)'!$B$46,IF(LQF!H19='def. pseudo-mineral groups(PMG)'!$A$47,'def. pseudo-mineral groups(PMG)'!$B$47,IF(LQF!H19='def. pseudo-mineral groups(PMG)'!$A$48,'def. pseudo-mineral groups(PMG)'!$B$48,IF(LQF!H19='def. pseudo-mineral groups(PMG)'!$A$49,'def. pseudo-mineral groups(PMG)'!$B$49,IF(LQF!H19='def. pseudo-mineral groups(PMG)'!$A$50,'def. pseudo-mineral groups(PMG)'!$B$50,IF(LQF!H19='def. pseudo-mineral groups(PMG)'!$A$51,'def. pseudo-mineral groups(PMG)'!$B$51,IF(LQF!H19='def. pseudo-mineral groups(PMG)'!$A$52,'def. pseudo-mineral groups(PMG)'!$B$52,IF(LQF!H19='def. pseudo-mineral groups(PMG)'!$A$53,'def. pseudo-mineral groups(PMG)'!$B$53,IF(LQF!H19='def. pseudo-mineral groups(PMG)'!$A$54,'def. pseudo-mineral groups(PMG)'!$B$54,IF(LQF!H19='def. pseudo-mineral groups(PMG)'!$A$55,'def. pseudo-mineral groups(PMG)'!$B$55,IF(LQF!H19='def. pseudo-mineral groups(PMG)'!$A$56,'def. pseudo-mineral groups(PMG)'!$B$56,IF(LQF!H19='def. pseudo-mineral groups(PMG)'!$A$57,'def. pseudo-mineral groups(PMG)'!$B$57,IF(LQF!H19='def. pseudo-mineral groups(PMG)'!$A$58,'def. pseudo-mineral groups(PMG)'!$B$58,IF(LQF!H19='def. pseudo-mineral groups(PMG)'!$A$59,'def. pseudo-mineral groups(PMG)'!$B$59,IF(LQF!H19='def. pseudo-mineral groups(PMG)'!$A$60,'def. pseudo-mineral groups(PMG)'!$B$60,IF(LQF!H19='def. pseudo-mineral groups(PMG)'!$A$61,'def. pseudo-mineral groups(PMG)'!$B$61,IF(LQF!H19='def. pseudo-mineral groups(PMG)'!$A$62,'def. pseudo-mineral groups(PMG)'!$B$62,IF(LQF!H19='def. pseudo-mineral groups(PMG)'!$A$63,'def. pseudo-mineral groups(PMG)'!$B$63,IF(LQF!H19='def. pseudo-mineral groups(PMG)'!$A$64,'def. pseudo-mineral groups(PMG)'!$B$64)))))))))))))))))))))))))))))))))))))))))))))))))))))))))))))))))</f>
        <v>Fe(III) silicate</v>
      </c>
      <c r="I19" s="1">
        <f t="shared" si="0"/>
        <v>0.99500000000000011</v>
      </c>
      <c r="J19" s="6">
        <v>4.07E-5</v>
      </c>
      <c r="K19" s="1">
        <v>27.752981043171211</v>
      </c>
      <c r="L19" s="1">
        <v>231.11057834575271</v>
      </c>
      <c r="M19" s="21">
        <v>42949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5">
      <c r="A20" s="1" t="s">
        <v>169</v>
      </c>
      <c r="B20" s="1"/>
      <c r="C20" s="1">
        <v>0.436</v>
      </c>
      <c r="D20" s="7" t="str">
        <f>IF(LQF!D20='def. pseudo-mineral groups(PMG)'!$A$1,'def. pseudo-mineral groups(PMG)'!$B$1,IF(LQF!D20='def. pseudo-mineral groups(PMG)'!$A$2,'def. pseudo-mineral groups(PMG)'!$B$2,IF(LQF!D20='def. pseudo-mineral groups(PMG)'!$A$3,'def. pseudo-mineral groups(PMG)'!$B$3,IF(LQF!D20='def. pseudo-mineral groups(PMG)'!$A$4,'def. pseudo-mineral groups(PMG)'!$B$4,IF(LQF!D20='def. pseudo-mineral groups(PMG)'!$A$5,'def. pseudo-mineral groups(PMG)'!$B$5,IF(LQF!D20='def. pseudo-mineral groups(PMG)'!$A$6,'def. pseudo-mineral groups(PMG)'!$B$6,IF(LQF!D20='def. pseudo-mineral groups(PMG)'!$A$7,'def. pseudo-mineral groups(PMG)'!$B$7,IF(LQF!D20='def. pseudo-mineral groups(PMG)'!$A$8,'def. pseudo-mineral groups(PMG)'!$B$8,IF(LQF!D20='def. pseudo-mineral groups(PMG)'!$A$9,'def. pseudo-mineral groups(PMG)'!$B$9,IF(LQF!D20='def. pseudo-mineral groups(PMG)'!$A$10,'def. pseudo-mineral groups(PMG)'!$B$10,IF(LQF!D20='def. pseudo-mineral groups(PMG)'!$A$11,'def. pseudo-mineral groups(PMG)'!$B$11,IF(LQF!D20='def. pseudo-mineral groups(PMG)'!$A$12,'def. pseudo-mineral groups(PMG)'!$B$12,IF(LQF!D20='def. pseudo-mineral groups(PMG)'!$A$13,'def. pseudo-mineral groups(PMG)'!$B$13,IF(LQF!D20='def. pseudo-mineral groups(PMG)'!$A$14,'def. pseudo-mineral groups(PMG)'!$B$14,IF(LQF!D20='def. pseudo-mineral groups(PMG)'!$A$15,'def. pseudo-mineral groups(PMG)'!$B$15,IF(LQF!D20='def. pseudo-mineral groups(PMG)'!$A$16,'def. pseudo-mineral groups(PMG)'!$B$16,IF(LQF!D20='def. pseudo-mineral groups(PMG)'!$A$17,'def. pseudo-mineral groups(PMG)'!$B$17,IF(LQF!D20='def. pseudo-mineral groups(PMG)'!$A$18,'def. pseudo-mineral groups(PMG)'!$B$18,IF(LQF!D20='def. pseudo-mineral groups(PMG)'!$A$19,'def. pseudo-mineral groups(PMG)'!$B$19,IF(LQF!D20='def. pseudo-mineral groups(PMG)'!$A$20,'def. pseudo-mineral groups(PMG)'!$B$20,IF(LQF!D20='def. pseudo-mineral groups(PMG)'!$A$21,'def. pseudo-mineral groups(PMG)'!$B$21,IF(LQF!D20='def. pseudo-mineral groups(PMG)'!$A$22,'def. pseudo-mineral groups(PMG)'!$B$22,IF(LQF!D20='def. pseudo-mineral groups(PMG)'!$A$23,'def. pseudo-mineral groups(PMG)'!$B$23,IF(LQF!D20='def. pseudo-mineral groups(PMG)'!$A$24,'def. pseudo-mineral groups(PMG)'!$B$24,IF(LQF!D20='def. pseudo-mineral groups(PMG)'!$A$25,'def. pseudo-mineral groups(PMG)'!$B$25,IF(LQF!D20='def. pseudo-mineral groups(PMG)'!$A$26,'def. pseudo-mineral groups(PMG)'!$B$26,IF(LQF!D20='def. pseudo-mineral groups(PMG)'!$A$27,'def. pseudo-mineral groups(PMG)'!$B$27,IF(LQF!D20='def. pseudo-mineral groups(PMG)'!$A$28,'def. pseudo-mineral groups(PMG)'!$B$28,IF(LQF!D20='def. pseudo-mineral groups(PMG)'!$A$29,'def. pseudo-mineral groups(PMG)'!$B$29,IF(LQF!D20='def. pseudo-mineral groups(PMG)'!$A$30,'def. pseudo-mineral groups(PMG)'!$B$30,IF(LQF!D20='def. pseudo-mineral groups(PMG)'!$A$31,'def. pseudo-mineral groups(PMG)'!$B$31,IF(LQF!D20='def. pseudo-mineral groups(PMG)'!$A$32,'def. pseudo-mineral groups(PMG)'!$B$32,IF(LQF!D20='def. pseudo-mineral groups(PMG)'!$A$33,'def. pseudo-mineral groups(PMG)'!$B$33,IF(LQF!D20='def. pseudo-mineral groups(PMG)'!$A$34,'def. pseudo-mineral groups(PMG)'!$B$34,IF(LQF!D20='def. pseudo-mineral groups(PMG)'!$A$35,'def. pseudo-mineral groups(PMG)'!$B$35,IF(LQF!D20='def. pseudo-mineral groups(PMG)'!$A$36,'def. pseudo-mineral groups(PMG)'!$B$36,IF(LQF!D20='def. pseudo-mineral groups(PMG)'!$A$37,'def. pseudo-mineral groups(PMG)'!$B$37,IF(LQF!D20='def. pseudo-mineral groups(PMG)'!$A$38,'def. pseudo-mineral groups(PMG)'!$B$38,IF(LQF!D20='def. pseudo-mineral groups(PMG)'!$A$39,'def. pseudo-mineral groups(PMG)'!$B$39,IF(LQF!D20='def. pseudo-mineral groups(PMG)'!$A$40,'def. pseudo-mineral groups(PMG)'!$B$40,IF(LQF!D20='def. pseudo-mineral groups(PMG)'!$A$41,'def. pseudo-mineral groups(PMG)'!$B$41,IF(LQF!D20='def. pseudo-mineral groups(PMG)'!$A$41,'def. pseudo-mineral groups(PMG)'!$B$41,IF(LQF!D20='def. pseudo-mineral groups(PMG)'!$A$42,'def. pseudo-mineral groups(PMG)'!$B$42,IF(LQF!D20='def. pseudo-mineral groups(PMG)'!$A$43,'def. pseudo-mineral groups(PMG)'!$B$43,IF(LQF!D20='def. pseudo-mineral groups(PMG)'!$A$44,'def. pseudo-mineral groups(PMG)'!$B$44,IF(LQF!D20='def. pseudo-mineral groups(PMG)'!$A$45,'def. pseudo-mineral groups(PMG)'!$B$45,IF(LQF!D20='def. pseudo-mineral groups(PMG)'!$A$46,'def. pseudo-mineral groups(PMG)'!$B$46,IF(LQF!D20='def. pseudo-mineral groups(PMG)'!$A$47,'def. pseudo-mineral groups(PMG)'!$B$47,IF(LQF!D20='def. pseudo-mineral groups(PMG)'!$A$48,'def. pseudo-mineral groups(PMG)'!$B$48,IF(LQF!D20='def. pseudo-mineral groups(PMG)'!$A$49,'def. pseudo-mineral groups(PMG)'!$B$49,IF(LQF!D20='def. pseudo-mineral groups(PMG)'!$A$50,'def. pseudo-mineral groups(PMG)'!$B$50,IF(LQF!D20='def. pseudo-mineral groups(PMG)'!$A$51,'def. pseudo-mineral groups(PMG)'!$B$51,IF(LQF!D20='def. pseudo-mineral groups(PMG)'!$A$52,'def. pseudo-mineral groups(PMG)'!$B$52,IF(LQF!D20='def. pseudo-mineral groups(PMG)'!$A$53,'def. pseudo-mineral groups(PMG)'!$B$53,IF(LQF!D20='def. pseudo-mineral groups(PMG)'!$A$54,'def. pseudo-mineral groups(PMG)'!$B$54,IF(LQF!D20='def. pseudo-mineral groups(PMG)'!$A$55,'def. pseudo-mineral groups(PMG)'!$B$55,IF(LQF!D20='def. pseudo-mineral groups(PMG)'!$A$56,'def. pseudo-mineral groups(PMG)'!$B$56,IF(LQF!D20='def. pseudo-mineral groups(PMG)'!$A$57,'def. pseudo-mineral groups(PMG)'!$B$57,IF(LQF!D20='def. pseudo-mineral groups(PMG)'!$A$58,'def. pseudo-mineral groups(PMG)'!$B$58,IF(LQF!D20='def. pseudo-mineral groups(PMG)'!$A$59,'def. pseudo-mineral groups(PMG)'!$B$59,IF(LQF!D20='def. pseudo-mineral groups(PMG)'!$A$60,'def. pseudo-mineral groups(PMG)'!$B$60,IF(LQF!D20='def. pseudo-mineral groups(PMG)'!$A$61,'def. pseudo-mineral groups(PMG)'!$B$61,IF(LQF!D20='def. pseudo-mineral groups(PMG)'!$A$62,'def. pseudo-mineral groups(PMG)'!$B$62,IF(LQF!D20='def. pseudo-mineral groups(PMG)'!$A$63,'def. pseudo-mineral groups(PMG)'!$B$63,IF(LQF!D20='def. pseudo-mineral groups(PMG)'!$A$64,'def. pseudo-mineral groups(PMG)'!$B$64)))))))))))))))))))))))))))))))))))))))))))))))))))))))))))))))))</f>
        <v>Mixed</v>
      </c>
      <c r="E20" s="1">
        <v>0.16500000000000001</v>
      </c>
      <c r="F20" s="7" t="str">
        <f>IF(LQF!F20='def. pseudo-mineral groups(PMG)'!$A$1,'def. pseudo-mineral groups(PMG)'!$B$1,IF(LQF!F20='def. pseudo-mineral groups(PMG)'!$A$2,'def. pseudo-mineral groups(PMG)'!$B$2,IF(LQF!F20='def. pseudo-mineral groups(PMG)'!$A$3,'def. pseudo-mineral groups(PMG)'!$B$3,IF(LQF!F20='def. pseudo-mineral groups(PMG)'!$A$4,'def. pseudo-mineral groups(PMG)'!$B$4,IF(LQF!F20='def. pseudo-mineral groups(PMG)'!$A$5,'def. pseudo-mineral groups(PMG)'!$B$5,IF(LQF!F20='def. pseudo-mineral groups(PMG)'!$A$6,'def. pseudo-mineral groups(PMG)'!$B$6,IF(LQF!F20='def. pseudo-mineral groups(PMG)'!$A$7,'def. pseudo-mineral groups(PMG)'!$B$7,IF(LQF!F20='def. pseudo-mineral groups(PMG)'!$A$8,'def. pseudo-mineral groups(PMG)'!$B$8,IF(LQF!F20='def. pseudo-mineral groups(PMG)'!$A$9,'def. pseudo-mineral groups(PMG)'!$B$9,IF(LQF!F20='def. pseudo-mineral groups(PMG)'!$A$10,'def. pseudo-mineral groups(PMG)'!$B$10,IF(LQF!F20='def. pseudo-mineral groups(PMG)'!$A$11,'def. pseudo-mineral groups(PMG)'!$B$11,IF(LQF!F20='def. pseudo-mineral groups(PMG)'!$A$12,'def. pseudo-mineral groups(PMG)'!$B$12,IF(LQF!F20='def. pseudo-mineral groups(PMG)'!$A$13,'def. pseudo-mineral groups(PMG)'!$B$13,IF(LQF!F20='def. pseudo-mineral groups(PMG)'!$A$14,'def. pseudo-mineral groups(PMG)'!$B$14,IF(LQF!F20='def. pseudo-mineral groups(PMG)'!$A$15,'def. pseudo-mineral groups(PMG)'!$B$15,IF(LQF!F20='def. pseudo-mineral groups(PMG)'!$A$16,'def. pseudo-mineral groups(PMG)'!$B$16,IF(LQF!F20='def. pseudo-mineral groups(PMG)'!$A$17,'def. pseudo-mineral groups(PMG)'!$B$17,IF(LQF!F20='def. pseudo-mineral groups(PMG)'!$A$18,'def. pseudo-mineral groups(PMG)'!$B$18,IF(LQF!F20='def. pseudo-mineral groups(PMG)'!$A$19,'def. pseudo-mineral groups(PMG)'!$B$19,IF(LQF!F20='def. pseudo-mineral groups(PMG)'!$A$20,'def. pseudo-mineral groups(PMG)'!$B$20,IF(LQF!F20='def. pseudo-mineral groups(PMG)'!$A$21,'def. pseudo-mineral groups(PMG)'!$B$21,IF(LQF!F20='def. pseudo-mineral groups(PMG)'!$A$22,'def. pseudo-mineral groups(PMG)'!$B$22,IF(LQF!F20='def. pseudo-mineral groups(PMG)'!$A$23,'def. pseudo-mineral groups(PMG)'!$B$23,IF(LQF!F20='def. pseudo-mineral groups(PMG)'!$A$24,'def. pseudo-mineral groups(PMG)'!$B$24,IF(LQF!F20='def. pseudo-mineral groups(PMG)'!$A$25,'def. pseudo-mineral groups(PMG)'!$B$25,IF(LQF!F20='def. pseudo-mineral groups(PMG)'!$A$26,'def. pseudo-mineral groups(PMG)'!$B$26,IF(LQF!F20='def. pseudo-mineral groups(PMG)'!$A$27,'def. pseudo-mineral groups(PMG)'!$B$27,IF(LQF!F20='def. pseudo-mineral groups(PMG)'!$A$28,'def. pseudo-mineral groups(PMG)'!$B$28,IF(LQF!F20='def. pseudo-mineral groups(PMG)'!$A$29,'def. pseudo-mineral groups(PMG)'!$B$29,IF(LQF!F20='def. pseudo-mineral groups(PMG)'!$A$30,'def. pseudo-mineral groups(PMG)'!$B$30,IF(LQF!F20='def. pseudo-mineral groups(PMG)'!$A$31,'def. pseudo-mineral groups(PMG)'!$B$31,IF(LQF!F20='def. pseudo-mineral groups(PMG)'!$A$32,'def. pseudo-mineral groups(PMG)'!$B$32,IF(LQF!F20='def. pseudo-mineral groups(PMG)'!$A$33,'def. pseudo-mineral groups(PMG)'!$B$33,IF(LQF!F20='def. pseudo-mineral groups(PMG)'!$A$34,'def. pseudo-mineral groups(PMG)'!$B$34,IF(LQF!F20='def. pseudo-mineral groups(PMG)'!$A$35,'def. pseudo-mineral groups(PMG)'!$B$35,IF(LQF!F20='def. pseudo-mineral groups(PMG)'!$A$36,'def. pseudo-mineral groups(PMG)'!$B$36,IF(LQF!F20='def. pseudo-mineral groups(PMG)'!$A$37,'def. pseudo-mineral groups(PMG)'!$B$37,IF(LQF!F20='def. pseudo-mineral groups(PMG)'!$A$38,'def. pseudo-mineral groups(PMG)'!$B$38,IF(LQF!F20='def. pseudo-mineral groups(PMG)'!$A$39,'def. pseudo-mineral groups(PMG)'!$B$39,IF(LQF!F20='def. pseudo-mineral groups(PMG)'!$A$40,'def. pseudo-mineral groups(PMG)'!$B$40,IF(LQF!F20='def. pseudo-mineral groups(PMG)'!$A$41,'def. pseudo-mineral groups(PMG)'!$B$41,IF(LQF!F20='def. pseudo-mineral groups(PMG)'!$A$41,'def. pseudo-mineral groups(PMG)'!$B$41,IF(LQF!F20='def. pseudo-mineral groups(PMG)'!$A$42,'def. pseudo-mineral groups(PMG)'!$B$42,IF(LQF!F20='def. pseudo-mineral groups(PMG)'!$A$43,'def. pseudo-mineral groups(PMG)'!$B$43,IF(LQF!F20='def. pseudo-mineral groups(PMG)'!$A$44,'def. pseudo-mineral groups(PMG)'!$B$44,IF(LQF!F20='def. pseudo-mineral groups(PMG)'!$A$45,'def. pseudo-mineral groups(PMG)'!$B$45,IF(LQF!F20='def. pseudo-mineral groups(PMG)'!$A$46,'def. pseudo-mineral groups(PMG)'!$B$46,IF(LQF!F20='def. pseudo-mineral groups(PMG)'!$A$47,'def. pseudo-mineral groups(PMG)'!$B$47,IF(LQF!F20='def. pseudo-mineral groups(PMG)'!$A$48,'def. pseudo-mineral groups(PMG)'!$B$48,IF(LQF!F20='def. pseudo-mineral groups(PMG)'!$A$49,'def. pseudo-mineral groups(PMG)'!$B$49,IF(LQF!F20='def. pseudo-mineral groups(PMG)'!$A$50,'def. pseudo-mineral groups(PMG)'!$B$50,IF(LQF!F20='def. pseudo-mineral groups(PMG)'!$A$51,'def. pseudo-mineral groups(PMG)'!$B$51,IF(LQF!F20='def. pseudo-mineral groups(PMG)'!$A$52,'def. pseudo-mineral groups(PMG)'!$B$52,IF(LQF!F20='def. pseudo-mineral groups(PMG)'!$A$53,'def. pseudo-mineral groups(PMG)'!$B$53,IF(LQF!F20='def. pseudo-mineral groups(PMG)'!$A$54,'def. pseudo-mineral groups(PMG)'!$B$54,IF(LQF!F20='def. pseudo-mineral groups(PMG)'!$A$55,'def. pseudo-mineral groups(PMG)'!$B$55,IF(LQF!F20='def. pseudo-mineral groups(PMG)'!$A$56,'def. pseudo-mineral groups(PMG)'!$B$56,IF(LQF!F20='def. pseudo-mineral groups(PMG)'!$A$57,'def. pseudo-mineral groups(PMG)'!$B$57,IF(LQF!F20='def. pseudo-mineral groups(PMG)'!$A$58,'def. pseudo-mineral groups(PMG)'!$B$58,IF(LQF!F20='def. pseudo-mineral groups(PMG)'!$A$59,'def. pseudo-mineral groups(PMG)'!$B$59,IF(LQF!F20='def. pseudo-mineral groups(PMG)'!$A$60,'def. pseudo-mineral groups(PMG)'!$B$60,IF(LQF!F20='def. pseudo-mineral groups(PMG)'!$A$61,'def. pseudo-mineral groups(PMG)'!$B$61,IF(LQF!F20='def. pseudo-mineral groups(PMG)'!$A$62,'def. pseudo-mineral groups(PMG)'!$B$62,IF(LQF!F20='def. pseudo-mineral groups(PMG)'!$A$63,'def. pseudo-mineral groups(PMG)'!$B$63,IF(LQF!F20='def. pseudo-mineral groups(PMG)'!$A$64,'def. pseudo-mineral groups(PMG)'!$B$64)))))))))))))))))))))))))))))))))))))))))))))))))))))))))))))))))</f>
        <v>Fe(III) silicate</v>
      </c>
      <c r="G20" s="1">
        <v>0.39900000000000002</v>
      </c>
      <c r="H20" s="7" t="str">
        <f>IF(LQF!H20='def. pseudo-mineral groups(PMG)'!$A$1,'def. pseudo-mineral groups(PMG)'!$B$1,IF(LQF!H20='def. pseudo-mineral groups(PMG)'!$A$2,'def. pseudo-mineral groups(PMG)'!$B$2,IF(LQF!H20='def. pseudo-mineral groups(PMG)'!$A$3,'def. pseudo-mineral groups(PMG)'!$B$3,IF(LQF!H20='def. pseudo-mineral groups(PMG)'!$A$4,'def. pseudo-mineral groups(PMG)'!$B$4,IF(LQF!H20='def. pseudo-mineral groups(PMG)'!$A$5,'def. pseudo-mineral groups(PMG)'!$B$5,IF(LQF!H20='def. pseudo-mineral groups(PMG)'!$A$6,'def. pseudo-mineral groups(PMG)'!$B$6,IF(LQF!H20='def. pseudo-mineral groups(PMG)'!$A$7,'def. pseudo-mineral groups(PMG)'!$B$7,IF(LQF!H20='def. pseudo-mineral groups(PMG)'!$A$8,'def. pseudo-mineral groups(PMG)'!$B$8,IF(LQF!H20='def. pseudo-mineral groups(PMG)'!$A$9,'def. pseudo-mineral groups(PMG)'!$B$9,IF(LQF!H20='def. pseudo-mineral groups(PMG)'!$A$10,'def. pseudo-mineral groups(PMG)'!$B$10,IF(LQF!H20='def. pseudo-mineral groups(PMG)'!$A$11,'def. pseudo-mineral groups(PMG)'!$B$11,IF(LQF!H20='def. pseudo-mineral groups(PMG)'!$A$12,'def. pseudo-mineral groups(PMG)'!$B$12,IF(LQF!H20='def. pseudo-mineral groups(PMG)'!$A$13,'def. pseudo-mineral groups(PMG)'!$B$13,IF(LQF!H20='def. pseudo-mineral groups(PMG)'!$A$14,'def. pseudo-mineral groups(PMG)'!$B$14,IF(LQF!H20='def. pseudo-mineral groups(PMG)'!$A$15,'def. pseudo-mineral groups(PMG)'!$B$15,IF(LQF!H20='def. pseudo-mineral groups(PMG)'!$A$16,'def. pseudo-mineral groups(PMG)'!$B$16,IF(LQF!H20='def. pseudo-mineral groups(PMG)'!$A$17,'def. pseudo-mineral groups(PMG)'!$B$17,IF(LQF!H20='def. pseudo-mineral groups(PMG)'!$A$18,'def. pseudo-mineral groups(PMG)'!$B$18,IF(LQF!H20='def. pseudo-mineral groups(PMG)'!$A$19,'def. pseudo-mineral groups(PMG)'!$B$19,IF(LQF!H20='def. pseudo-mineral groups(PMG)'!$A$20,'def. pseudo-mineral groups(PMG)'!$B$20,IF(LQF!H20='def. pseudo-mineral groups(PMG)'!$A$21,'def. pseudo-mineral groups(PMG)'!$B$21,IF(LQF!H20='def. pseudo-mineral groups(PMG)'!$A$22,'def. pseudo-mineral groups(PMG)'!$B$22,IF(LQF!H20='def. pseudo-mineral groups(PMG)'!$A$23,'def. pseudo-mineral groups(PMG)'!$B$23,IF(LQF!H20='def. pseudo-mineral groups(PMG)'!$A$24,'def. pseudo-mineral groups(PMG)'!$B$24,IF(LQF!H20='def. pseudo-mineral groups(PMG)'!$A$25,'def. pseudo-mineral groups(PMG)'!$B$25,IF(LQF!H20='def. pseudo-mineral groups(PMG)'!$A$26,'def. pseudo-mineral groups(PMG)'!$B$26,IF(LQF!H20='def. pseudo-mineral groups(PMG)'!$A$27,'def. pseudo-mineral groups(PMG)'!$B$27,IF(LQF!H20='def. pseudo-mineral groups(PMG)'!$A$28,'def. pseudo-mineral groups(PMG)'!$B$28,IF(LQF!H20='def. pseudo-mineral groups(PMG)'!$A$29,'def. pseudo-mineral groups(PMG)'!$B$29,IF(LQF!H20='def. pseudo-mineral groups(PMG)'!$A$30,'def. pseudo-mineral groups(PMG)'!$B$30,IF(LQF!H20='def. pseudo-mineral groups(PMG)'!$A$31,'def. pseudo-mineral groups(PMG)'!$B$31,IF(LQF!H20='def. pseudo-mineral groups(PMG)'!$A$32,'def. pseudo-mineral groups(PMG)'!$B$32,IF(LQF!H20='def. pseudo-mineral groups(PMG)'!$A$33,'def. pseudo-mineral groups(PMG)'!$B$33,IF(LQF!H20='def. pseudo-mineral groups(PMG)'!$A$34,'def. pseudo-mineral groups(PMG)'!$B$34,IF(LQF!H20='def. pseudo-mineral groups(PMG)'!$A$35,'def. pseudo-mineral groups(PMG)'!$B$35,IF(LQF!H20='def. pseudo-mineral groups(PMG)'!$A$36,'def. pseudo-mineral groups(PMG)'!$B$36,IF(LQF!H20='def. pseudo-mineral groups(PMG)'!$A$37,'def. pseudo-mineral groups(PMG)'!$B$37,IF(LQF!H20='def. pseudo-mineral groups(PMG)'!$A$38,'def. pseudo-mineral groups(PMG)'!$B$38,IF(LQF!H20='def. pseudo-mineral groups(PMG)'!$A$39,'def. pseudo-mineral groups(PMG)'!$B$39,IF(LQF!H20='def. pseudo-mineral groups(PMG)'!$A$40,'def. pseudo-mineral groups(PMG)'!$B$40,IF(LQF!H20='def. pseudo-mineral groups(PMG)'!$A$41,'def. pseudo-mineral groups(PMG)'!$B$41,IF(LQF!H20='def. pseudo-mineral groups(PMG)'!$A$41,'def. pseudo-mineral groups(PMG)'!$B$41,IF(LQF!H20='def. pseudo-mineral groups(PMG)'!$A$42,'def. pseudo-mineral groups(PMG)'!$B$42,IF(LQF!H20='def. pseudo-mineral groups(PMG)'!$A$43,'def. pseudo-mineral groups(PMG)'!$B$43,IF(LQF!H20='def. pseudo-mineral groups(PMG)'!$A$44,'def. pseudo-mineral groups(PMG)'!$B$44,IF(LQF!H20='def. pseudo-mineral groups(PMG)'!$A$45,'def. pseudo-mineral groups(PMG)'!$B$45,IF(LQF!H20='def. pseudo-mineral groups(PMG)'!$A$46,'def. pseudo-mineral groups(PMG)'!$B$46,IF(LQF!H20='def. pseudo-mineral groups(PMG)'!$A$47,'def. pseudo-mineral groups(PMG)'!$B$47,IF(LQF!H20='def. pseudo-mineral groups(PMG)'!$A$48,'def. pseudo-mineral groups(PMG)'!$B$48,IF(LQF!H20='def. pseudo-mineral groups(PMG)'!$A$49,'def. pseudo-mineral groups(PMG)'!$B$49,IF(LQF!H20='def. pseudo-mineral groups(PMG)'!$A$50,'def. pseudo-mineral groups(PMG)'!$B$50,IF(LQF!H20='def. pseudo-mineral groups(PMG)'!$A$51,'def. pseudo-mineral groups(PMG)'!$B$51,IF(LQF!H20='def. pseudo-mineral groups(PMG)'!$A$52,'def. pseudo-mineral groups(PMG)'!$B$52,IF(LQF!H20='def. pseudo-mineral groups(PMG)'!$A$53,'def. pseudo-mineral groups(PMG)'!$B$53,IF(LQF!H20='def. pseudo-mineral groups(PMG)'!$A$54,'def. pseudo-mineral groups(PMG)'!$B$54,IF(LQF!H20='def. pseudo-mineral groups(PMG)'!$A$55,'def. pseudo-mineral groups(PMG)'!$B$55,IF(LQF!H20='def. pseudo-mineral groups(PMG)'!$A$56,'def. pseudo-mineral groups(PMG)'!$B$56,IF(LQF!H20='def. pseudo-mineral groups(PMG)'!$A$57,'def. pseudo-mineral groups(PMG)'!$B$57,IF(LQF!H20='def. pseudo-mineral groups(PMG)'!$A$58,'def. pseudo-mineral groups(PMG)'!$B$58,IF(LQF!H20='def. pseudo-mineral groups(PMG)'!$A$59,'def. pseudo-mineral groups(PMG)'!$B$59,IF(LQF!H20='def. pseudo-mineral groups(PMG)'!$A$60,'def. pseudo-mineral groups(PMG)'!$B$60,IF(LQF!H20='def. pseudo-mineral groups(PMG)'!$A$61,'def. pseudo-mineral groups(PMG)'!$B$61,IF(LQF!H20='def. pseudo-mineral groups(PMG)'!$A$62,'def. pseudo-mineral groups(PMG)'!$B$62,IF(LQF!H20='def. pseudo-mineral groups(PMG)'!$A$63,'def. pseudo-mineral groups(PMG)'!$B$63,IF(LQF!H20='def. pseudo-mineral groups(PMG)'!$A$64,'def. pseudo-mineral groups(PMG)'!$B$64)))))))))))))))))))))))))))))))))))))))))))))))))))))))))))))))))</f>
        <v>Fe(III) Clay</v>
      </c>
      <c r="I20" s="1">
        <f t="shared" si="0"/>
        <v>1</v>
      </c>
      <c r="J20" s="6">
        <v>1.02E-4</v>
      </c>
      <c r="K20" s="1">
        <v>27.752981043171211</v>
      </c>
      <c r="L20" s="1">
        <v>231.11057834575271</v>
      </c>
      <c r="M20" s="21">
        <v>42949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5">
      <c r="A21" s="1" t="s">
        <v>170</v>
      </c>
      <c r="B21" s="1"/>
      <c r="C21" s="1">
        <v>0.17899999999999999</v>
      </c>
      <c r="D21" s="7" t="str">
        <f>IF(LQF!D21='def. pseudo-mineral groups(PMG)'!$A$1,'def. pseudo-mineral groups(PMG)'!$B$1,IF(LQF!D21='def. pseudo-mineral groups(PMG)'!$A$2,'def. pseudo-mineral groups(PMG)'!$B$2,IF(LQF!D21='def. pseudo-mineral groups(PMG)'!$A$3,'def. pseudo-mineral groups(PMG)'!$B$3,IF(LQF!D21='def. pseudo-mineral groups(PMG)'!$A$4,'def. pseudo-mineral groups(PMG)'!$B$4,IF(LQF!D21='def. pseudo-mineral groups(PMG)'!$A$5,'def. pseudo-mineral groups(PMG)'!$B$5,IF(LQF!D21='def. pseudo-mineral groups(PMG)'!$A$6,'def. pseudo-mineral groups(PMG)'!$B$6,IF(LQF!D21='def. pseudo-mineral groups(PMG)'!$A$7,'def. pseudo-mineral groups(PMG)'!$B$7,IF(LQF!D21='def. pseudo-mineral groups(PMG)'!$A$8,'def. pseudo-mineral groups(PMG)'!$B$8,IF(LQF!D21='def. pseudo-mineral groups(PMG)'!$A$9,'def. pseudo-mineral groups(PMG)'!$B$9,IF(LQF!D21='def. pseudo-mineral groups(PMG)'!$A$10,'def. pseudo-mineral groups(PMG)'!$B$10,IF(LQF!D21='def. pseudo-mineral groups(PMG)'!$A$11,'def. pseudo-mineral groups(PMG)'!$B$11,IF(LQF!D21='def. pseudo-mineral groups(PMG)'!$A$12,'def. pseudo-mineral groups(PMG)'!$B$12,IF(LQF!D21='def. pseudo-mineral groups(PMG)'!$A$13,'def. pseudo-mineral groups(PMG)'!$B$13,IF(LQF!D21='def. pseudo-mineral groups(PMG)'!$A$14,'def. pseudo-mineral groups(PMG)'!$B$14,IF(LQF!D21='def. pseudo-mineral groups(PMG)'!$A$15,'def. pseudo-mineral groups(PMG)'!$B$15,IF(LQF!D21='def. pseudo-mineral groups(PMG)'!$A$16,'def. pseudo-mineral groups(PMG)'!$B$16,IF(LQF!D21='def. pseudo-mineral groups(PMG)'!$A$17,'def. pseudo-mineral groups(PMG)'!$B$17,IF(LQF!D21='def. pseudo-mineral groups(PMG)'!$A$18,'def. pseudo-mineral groups(PMG)'!$B$18,IF(LQF!D21='def. pseudo-mineral groups(PMG)'!$A$19,'def. pseudo-mineral groups(PMG)'!$B$19,IF(LQF!D21='def. pseudo-mineral groups(PMG)'!$A$20,'def. pseudo-mineral groups(PMG)'!$B$20,IF(LQF!D21='def. pseudo-mineral groups(PMG)'!$A$21,'def. pseudo-mineral groups(PMG)'!$B$21,IF(LQF!D21='def. pseudo-mineral groups(PMG)'!$A$22,'def. pseudo-mineral groups(PMG)'!$B$22,IF(LQF!D21='def. pseudo-mineral groups(PMG)'!$A$23,'def. pseudo-mineral groups(PMG)'!$B$23,IF(LQF!D21='def. pseudo-mineral groups(PMG)'!$A$24,'def. pseudo-mineral groups(PMG)'!$B$24,IF(LQF!D21='def. pseudo-mineral groups(PMG)'!$A$25,'def. pseudo-mineral groups(PMG)'!$B$25,IF(LQF!D21='def. pseudo-mineral groups(PMG)'!$A$26,'def. pseudo-mineral groups(PMG)'!$B$26,IF(LQF!D21='def. pseudo-mineral groups(PMG)'!$A$27,'def. pseudo-mineral groups(PMG)'!$B$27,IF(LQF!D21='def. pseudo-mineral groups(PMG)'!$A$28,'def. pseudo-mineral groups(PMG)'!$B$28,IF(LQF!D21='def. pseudo-mineral groups(PMG)'!$A$29,'def. pseudo-mineral groups(PMG)'!$B$29,IF(LQF!D21='def. pseudo-mineral groups(PMG)'!$A$30,'def. pseudo-mineral groups(PMG)'!$B$30,IF(LQF!D21='def. pseudo-mineral groups(PMG)'!$A$31,'def. pseudo-mineral groups(PMG)'!$B$31,IF(LQF!D21='def. pseudo-mineral groups(PMG)'!$A$32,'def. pseudo-mineral groups(PMG)'!$B$32,IF(LQF!D21='def. pseudo-mineral groups(PMG)'!$A$33,'def. pseudo-mineral groups(PMG)'!$B$33,IF(LQF!D21='def. pseudo-mineral groups(PMG)'!$A$34,'def. pseudo-mineral groups(PMG)'!$B$34,IF(LQF!D21='def. pseudo-mineral groups(PMG)'!$A$35,'def. pseudo-mineral groups(PMG)'!$B$35,IF(LQF!D21='def. pseudo-mineral groups(PMG)'!$A$36,'def. pseudo-mineral groups(PMG)'!$B$36,IF(LQF!D21='def. pseudo-mineral groups(PMG)'!$A$37,'def. pseudo-mineral groups(PMG)'!$B$37,IF(LQF!D21='def. pseudo-mineral groups(PMG)'!$A$38,'def. pseudo-mineral groups(PMG)'!$B$38,IF(LQF!D21='def. pseudo-mineral groups(PMG)'!$A$39,'def. pseudo-mineral groups(PMG)'!$B$39,IF(LQF!D21='def. pseudo-mineral groups(PMG)'!$A$40,'def. pseudo-mineral groups(PMG)'!$B$40,IF(LQF!D21='def. pseudo-mineral groups(PMG)'!$A$41,'def. pseudo-mineral groups(PMG)'!$B$41,IF(LQF!D21='def. pseudo-mineral groups(PMG)'!$A$41,'def. pseudo-mineral groups(PMG)'!$B$41,IF(LQF!D21='def. pseudo-mineral groups(PMG)'!$A$42,'def. pseudo-mineral groups(PMG)'!$B$42,IF(LQF!D21='def. pseudo-mineral groups(PMG)'!$A$43,'def. pseudo-mineral groups(PMG)'!$B$43,IF(LQF!D21='def. pseudo-mineral groups(PMG)'!$A$44,'def. pseudo-mineral groups(PMG)'!$B$44,IF(LQF!D21='def. pseudo-mineral groups(PMG)'!$A$45,'def. pseudo-mineral groups(PMG)'!$B$45,IF(LQF!D21='def. pseudo-mineral groups(PMG)'!$A$46,'def. pseudo-mineral groups(PMG)'!$B$46,IF(LQF!D21='def. pseudo-mineral groups(PMG)'!$A$47,'def. pseudo-mineral groups(PMG)'!$B$47,IF(LQF!D21='def. pseudo-mineral groups(PMG)'!$A$48,'def. pseudo-mineral groups(PMG)'!$B$48,IF(LQF!D21='def. pseudo-mineral groups(PMG)'!$A$49,'def. pseudo-mineral groups(PMG)'!$B$49,IF(LQF!D21='def. pseudo-mineral groups(PMG)'!$A$50,'def. pseudo-mineral groups(PMG)'!$B$50,IF(LQF!D21='def. pseudo-mineral groups(PMG)'!$A$51,'def. pseudo-mineral groups(PMG)'!$B$51,IF(LQF!D21='def. pseudo-mineral groups(PMG)'!$A$52,'def. pseudo-mineral groups(PMG)'!$B$52,IF(LQF!D21='def. pseudo-mineral groups(PMG)'!$A$53,'def. pseudo-mineral groups(PMG)'!$B$53,IF(LQF!D21='def. pseudo-mineral groups(PMG)'!$A$54,'def. pseudo-mineral groups(PMG)'!$B$54,IF(LQF!D21='def. pseudo-mineral groups(PMG)'!$A$55,'def. pseudo-mineral groups(PMG)'!$B$55,IF(LQF!D21='def. pseudo-mineral groups(PMG)'!$A$56,'def. pseudo-mineral groups(PMG)'!$B$56,IF(LQF!D21='def. pseudo-mineral groups(PMG)'!$A$57,'def. pseudo-mineral groups(PMG)'!$B$57,IF(LQF!D21='def. pseudo-mineral groups(PMG)'!$A$58,'def. pseudo-mineral groups(PMG)'!$B$58,IF(LQF!D21='def. pseudo-mineral groups(PMG)'!$A$59,'def. pseudo-mineral groups(PMG)'!$B$59,IF(LQF!D21='def. pseudo-mineral groups(PMG)'!$A$60,'def. pseudo-mineral groups(PMG)'!$B$60,IF(LQF!D21='def. pseudo-mineral groups(PMG)'!$A$61,'def. pseudo-mineral groups(PMG)'!$B$61,IF(LQF!D21='def. pseudo-mineral groups(PMG)'!$A$62,'def. pseudo-mineral groups(PMG)'!$B$62,IF(LQF!D21='def. pseudo-mineral groups(PMG)'!$A$63,'def. pseudo-mineral groups(PMG)'!$B$63,IF(LQF!D21='def. pseudo-mineral groups(PMG)'!$A$64,'def. pseudo-mineral groups(PMG)'!$B$64)))))))))))))))))))))))))))))))))))))))))))))))))))))))))))))))))</f>
        <v>Mixed</v>
      </c>
      <c r="E21" s="1">
        <v>0.58199999999999996</v>
      </c>
      <c r="F21" s="7" t="str">
        <f>IF(LQF!F21='def. pseudo-mineral groups(PMG)'!$A$1,'def. pseudo-mineral groups(PMG)'!$B$1,IF(LQF!F21='def. pseudo-mineral groups(PMG)'!$A$2,'def. pseudo-mineral groups(PMG)'!$B$2,IF(LQF!F21='def. pseudo-mineral groups(PMG)'!$A$3,'def. pseudo-mineral groups(PMG)'!$B$3,IF(LQF!F21='def. pseudo-mineral groups(PMG)'!$A$4,'def. pseudo-mineral groups(PMG)'!$B$4,IF(LQF!F21='def. pseudo-mineral groups(PMG)'!$A$5,'def. pseudo-mineral groups(PMG)'!$B$5,IF(LQF!F21='def. pseudo-mineral groups(PMG)'!$A$6,'def. pseudo-mineral groups(PMG)'!$B$6,IF(LQF!F21='def. pseudo-mineral groups(PMG)'!$A$7,'def. pseudo-mineral groups(PMG)'!$B$7,IF(LQF!F21='def. pseudo-mineral groups(PMG)'!$A$8,'def. pseudo-mineral groups(PMG)'!$B$8,IF(LQF!F21='def. pseudo-mineral groups(PMG)'!$A$9,'def. pseudo-mineral groups(PMG)'!$B$9,IF(LQF!F21='def. pseudo-mineral groups(PMG)'!$A$10,'def. pseudo-mineral groups(PMG)'!$B$10,IF(LQF!F21='def. pseudo-mineral groups(PMG)'!$A$11,'def. pseudo-mineral groups(PMG)'!$B$11,IF(LQF!F21='def. pseudo-mineral groups(PMG)'!$A$12,'def. pseudo-mineral groups(PMG)'!$B$12,IF(LQF!F21='def. pseudo-mineral groups(PMG)'!$A$13,'def. pseudo-mineral groups(PMG)'!$B$13,IF(LQF!F21='def. pseudo-mineral groups(PMG)'!$A$14,'def. pseudo-mineral groups(PMG)'!$B$14,IF(LQF!F21='def. pseudo-mineral groups(PMG)'!$A$15,'def. pseudo-mineral groups(PMG)'!$B$15,IF(LQF!F21='def. pseudo-mineral groups(PMG)'!$A$16,'def. pseudo-mineral groups(PMG)'!$B$16,IF(LQF!F21='def. pseudo-mineral groups(PMG)'!$A$17,'def. pseudo-mineral groups(PMG)'!$B$17,IF(LQF!F21='def. pseudo-mineral groups(PMG)'!$A$18,'def. pseudo-mineral groups(PMG)'!$B$18,IF(LQF!F21='def. pseudo-mineral groups(PMG)'!$A$19,'def. pseudo-mineral groups(PMG)'!$B$19,IF(LQF!F21='def. pseudo-mineral groups(PMG)'!$A$20,'def. pseudo-mineral groups(PMG)'!$B$20,IF(LQF!F21='def. pseudo-mineral groups(PMG)'!$A$21,'def. pseudo-mineral groups(PMG)'!$B$21,IF(LQF!F21='def. pseudo-mineral groups(PMG)'!$A$22,'def. pseudo-mineral groups(PMG)'!$B$22,IF(LQF!F21='def. pseudo-mineral groups(PMG)'!$A$23,'def. pseudo-mineral groups(PMG)'!$B$23,IF(LQF!F21='def. pseudo-mineral groups(PMG)'!$A$24,'def. pseudo-mineral groups(PMG)'!$B$24,IF(LQF!F21='def. pseudo-mineral groups(PMG)'!$A$25,'def. pseudo-mineral groups(PMG)'!$B$25,IF(LQF!F21='def. pseudo-mineral groups(PMG)'!$A$26,'def. pseudo-mineral groups(PMG)'!$B$26,IF(LQF!F21='def. pseudo-mineral groups(PMG)'!$A$27,'def. pseudo-mineral groups(PMG)'!$B$27,IF(LQF!F21='def. pseudo-mineral groups(PMG)'!$A$28,'def. pseudo-mineral groups(PMG)'!$B$28,IF(LQF!F21='def. pseudo-mineral groups(PMG)'!$A$29,'def. pseudo-mineral groups(PMG)'!$B$29,IF(LQF!F21='def. pseudo-mineral groups(PMG)'!$A$30,'def. pseudo-mineral groups(PMG)'!$B$30,IF(LQF!F21='def. pseudo-mineral groups(PMG)'!$A$31,'def. pseudo-mineral groups(PMG)'!$B$31,IF(LQF!F21='def. pseudo-mineral groups(PMG)'!$A$32,'def. pseudo-mineral groups(PMG)'!$B$32,IF(LQF!F21='def. pseudo-mineral groups(PMG)'!$A$33,'def. pseudo-mineral groups(PMG)'!$B$33,IF(LQF!F21='def. pseudo-mineral groups(PMG)'!$A$34,'def. pseudo-mineral groups(PMG)'!$B$34,IF(LQF!F21='def. pseudo-mineral groups(PMG)'!$A$35,'def. pseudo-mineral groups(PMG)'!$B$35,IF(LQF!F21='def. pseudo-mineral groups(PMG)'!$A$36,'def. pseudo-mineral groups(PMG)'!$B$36,IF(LQF!F21='def. pseudo-mineral groups(PMG)'!$A$37,'def. pseudo-mineral groups(PMG)'!$B$37,IF(LQF!F21='def. pseudo-mineral groups(PMG)'!$A$38,'def. pseudo-mineral groups(PMG)'!$B$38,IF(LQF!F21='def. pseudo-mineral groups(PMG)'!$A$39,'def. pseudo-mineral groups(PMG)'!$B$39,IF(LQF!F21='def. pseudo-mineral groups(PMG)'!$A$40,'def. pseudo-mineral groups(PMG)'!$B$40,IF(LQF!F21='def. pseudo-mineral groups(PMG)'!$A$41,'def. pseudo-mineral groups(PMG)'!$B$41,IF(LQF!F21='def. pseudo-mineral groups(PMG)'!$A$41,'def. pseudo-mineral groups(PMG)'!$B$41,IF(LQF!F21='def. pseudo-mineral groups(PMG)'!$A$42,'def. pseudo-mineral groups(PMG)'!$B$42,IF(LQF!F21='def. pseudo-mineral groups(PMG)'!$A$43,'def. pseudo-mineral groups(PMG)'!$B$43,IF(LQF!F21='def. pseudo-mineral groups(PMG)'!$A$44,'def. pseudo-mineral groups(PMG)'!$B$44,IF(LQF!F21='def. pseudo-mineral groups(PMG)'!$A$45,'def. pseudo-mineral groups(PMG)'!$B$45,IF(LQF!F21='def. pseudo-mineral groups(PMG)'!$A$46,'def. pseudo-mineral groups(PMG)'!$B$46,IF(LQF!F21='def. pseudo-mineral groups(PMG)'!$A$47,'def. pseudo-mineral groups(PMG)'!$B$47,IF(LQF!F21='def. pseudo-mineral groups(PMG)'!$A$48,'def. pseudo-mineral groups(PMG)'!$B$48,IF(LQF!F21='def. pseudo-mineral groups(PMG)'!$A$49,'def. pseudo-mineral groups(PMG)'!$B$49,IF(LQF!F21='def. pseudo-mineral groups(PMG)'!$A$50,'def. pseudo-mineral groups(PMG)'!$B$50,IF(LQF!F21='def. pseudo-mineral groups(PMG)'!$A$51,'def. pseudo-mineral groups(PMG)'!$B$51,IF(LQF!F21='def. pseudo-mineral groups(PMG)'!$A$52,'def. pseudo-mineral groups(PMG)'!$B$52,IF(LQF!F21='def. pseudo-mineral groups(PMG)'!$A$53,'def. pseudo-mineral groups(PMG)'!$B$53,IF(LQF!F21='def. pseudo-mineral groups(PMG)'!$A$54,'def. pseudo-mineral groups(PMG)'!$B$54,IF(LQF!F21='def. pseudo-mineral groups(PMG)'!$A$55,'def. pseudo-mineral groups(PMG)'!$B$55,IF(LQF!F21='def. pseudo-mineral groups(PMG)'!$A$56,'def. pseudo-mineral groups(PMG)'!$B$56,IF(LQF!F21='def. pseudo-mineral groups(PMG)'!$A$57,'def. pseudo-mineral groups(PMG)'!$B$57,IF(LQF!F21='def. pseudo-mineral groups(PMG)'!$A$58,'def. pseudo-mineral groups(PMG)'!$B$58,IF(LQF!F21='def. pseudo-mineral groups(PMG)'!$A$59,'def. pseudo-mineral groups(PMG)'!$B$59,IF(LQF!F21='def. pseudo-mineral groups(PMG)'!$A$60,'def. pseudo-mineral groups(PMG)'!$B$60,IF(LQF!F21='def. pseudo-mineral groups(PMG)'!$A$61,'def. pseudo-mineral groups(PMG)'!$B$61,IF(LQF!F21='def. pseudo-mineral groups(PMG)'!$A$62,'def. pseudo-mineral groups(PMG)'!$B$62,IF(LQF!F21='def. pseudo-mineral groups(PMG)'!$A$63,'def. pseudo-mineral groups(PMG)'!$B$63,IF(LQF!F21='def. pseudo-mineral groups(PMG)'!$A$64,'def. pseudo-mineral groups(PMG)'!$B$64)))))))))))))))))))))))))))))))))))))))))))))))))))))))))))))))))</f>
        <v>Fe(III) oxy+org</v>
      </c>
      <c r="G21" s="1">
        <v>0.23300000000000001</v>
      </c>
      <c r="H21" s="7" t="str">
        <f>IF(LQF!H21='def. pseudo-mineral groups(PMG)'!$A$1,'def. pseudo-mineral groups(PMG)'!$B$1,IF(LQF!H21='def. pseudo-mineral groups(PMG)'!$A$2,'def. pseudo-mineral groups(PMG)'!$B$2,IF(LQF!H21='def. pseudo-mineral groups(PMG)'!$A$3,'def. pseudo-mineral groups(PMG)'!$B$3,IF(LQF!H21='def. pseudo-mineral groups(PMG)'!$A$4,'def. pseudo-mineral groups(PMG)'!$B$4,IF(LQF!H21='def. pseudo-mineral groups(PMG)'!$A$5,'def. pseudo-mineral groups(PMG)'!$B$5,IF(LQF!H21='def. pseudo-mineral groups(PMG)'!$A$6,'def. pseudo-mineral groups(PMG)'!$B$6,IF(LQF!H21='def. pseudo-mineral groups(PMG)'!$A$7,'def. pseudo-mineral groups(PMG)'!$B$7,IF(LQF!H21='def. pseudo-mineral groups(PMG)'!$A$8,'def. pseudo-mineral groups(PMG)'!$B$8,IF(LQF!H21='def. pseudo-mineral groups(PMG)'!$A$9,'def. pseudo-mineral groups(PMG)'!$B$9,IF(LQF!H21='def. pseudo-mineral groups(PMG)'!$A$10,'def. pseudo-mineral groups(PMG)'!$B$10,IF(LQF!H21='def. pseudo-mineral groups(PMG)'!$A$11,'def. pseudo-mineral groups(PMG)'!$B$11,IF(LQF!H21='def. pseudo-mineral groups(PMG)'!$A$12,'def. pseudo-mineral groups(PMG)'!$B$12,IF(LQF!H21='def. pseudo-mineral groups(PMG)'!$A$13,'def. pseudo-mineral groups(PMG)'!$B$13,IF(LQF!H21='def. pseudo-mineral groups(PMG)'!$A$14,'def. pseudo-mineral groups(PMG)'!$B$14,IF(LQF!H21='def. pseudo-mineral groups(PMG)'!$A$15,'def. pseudo-mineral groups(PMG)'!$B$15,IF(LQF!H21='def. pseudo-mineral groups(PMG)'!$A$16,'def. pseudo-mineral groups(PMG)'!$B$16,IF(LQF!H21='def. pseudo-mineral groups(PMG)'!$A$17,'def. pseudo-mineral groups(PMG)'!$B$17,IF(LQF!H21='def. pseudo-mineral groups(PMG)'!$A$18,'def. pseudo-mineral groups(PMG)'!$B$18,IF(LQF!H21='def. pseudo-mineral groups(PMG)'!$A$19,'def. pseudo-mineral groups(PMG)'!$B$19,IF(LQF!H21='def. pseudo-mineral groups(PMG)'!$A$20,'def. pseudo-mineral groups(PMG)'!$B$20,IF(LQF!H21='def. pseudo-mineral groups(PMG)'!$A$21,'def. pseudo-mineral groups(PMG)'!$B$21,IF(LQF!H21='def. pseudo-mineral groups(PMG)'!$A$22,'def. pseudo-mineral groups(PMG)'!$B$22,IF(LQF!H21='def. pseudo-mineral groups(PMG)'!$A$23,'def. pseudo-mineral groups(PMG)'!$B$23,IF(LQF!H21='def. pseudo-mineral groups(PMG)'!$A$24,'def. pseudo-mineral groups(PMG)'!$B$24,IF(LQF!H21='def. pseudo-mineral groups(PMG)'!$A$25,'def. pseudo-mineral groups(PMG)'!$B$25,IF(LQF!H21='def. pseudo-mineral groups(PMG)'!$A$26,'def. pseudo-mineral groups(PMG)'!$B$26,IF(LQF!H21='def. pseudo-mineral groups(PMG)'!$A$27,'def. pseudo-mineral groups(PMG)'!$B$27,IF(LQF!H21='def. pseudo-mineral groups(PMG)'!$A$28,'def. pseudo-mineral groups(PMG)'!$B$28,IF(LQF!H21='def. pseudo-mineral groups(PMG)'!$A$29,'def. pseudo-mineral groups(PMG)'!$B$29,IF(LQF!H21='def. pseudo-mineral groups(PMG)'!$A$30,'def. pseudo-mineral groups(PMG)'!$B$30,IF(LQF!H21='def. pseudo-mineral groups(PMG)'!$A$31,'def. pseudo-mineral groups(PMG)'!$B$31,IF(LQF!H21='def. pseudo-mineral groups(PMG)'!$A$32,'def. pseudo-mineral groups(PMG)'!$B$32,IF(LQF!H21='def. pseudo-mineral groups(PMG)'!$A$33,'def. pseudo-mineral groups(PMG)'!$B$33,IF(LQF!H21='def. pseudo-mineral groups(PMG)'!$A$34,'def. pseudo-mineral groups(PMG)'!$B$34,IF(LQF!H21='def. pseudo-mineral groups(PMG)'!$A$35,'def. pseudo-mineral groups(PMG)'!$B$35,IF(LQF!H21='def. pseudo-mineral groups(PMG)'!$A$36,'def. pseudo-mineral groups(PMG)'!$B$36,IF(LQF!H21='def. pseudo-mineral groups(PMG)'!$A$37,'def. pseudo-mineral groups(PMG)'!$B$37,IF(LQF!H21='def. pseudo-mineral groups(PMG)'!$A$38,'def. pseudo-mineral groups(PMG)'!$B$38,IF(LQF!H21='def. pseudo-mineral groups(PMG)'!$A$39,'def. pseudo-mineral groups(PMG)'!$B$39,IF(LQF!H21='def. pseudo-mineral groups(PMG)'!$A$40,'def. pseudo-mineral groups(PMG)'!$B$40,IF(LQF!H21='def. pseudo-mineral groups(PMG)'!$A$41,'def. pseudo-mineral groups(PMG)'!$B$41,IF(LQF!H21='def. pseudo-mineral groups(PMG)'!$A$41,'def. pseudo-mineral groups(PMG)'!$B$41,IF(LQF!H21='def. pseudo-mineral groups(PMG)'!$A$42,'def. pseudo-mineral groups(PMG)'!$B$42,IF(LQF!H21='def. pseudo-mineral groups(PMG)'!$A$43,'def. pseudo-mineral groups(PMG)'!$B$43,IF(LQF!H21='def. pseudo-mineral groups(PMG)'!$A$44,'def. pseudo-mineral groups(PMG)'!$B$44,IF(LQF!H21='def. pseudo-mineral groups(PMG)'!$A$45,'def. pseudo-mineral groups(PMG)'!$B$45,IF(LQF!H21='def. pseudo-mineral groups(PMG)'!$A$46,'def. pseudo-mineral groups(PMG)'!$B$46,IF(LQF!H21='def. pseudo-mineral groups(PMG)'!$A$47,'def. pseudo-mineral groups(PMG)'!$B$47,IF(LQF!H21='def. pseudo-mineral groups(PMG)'!$A$48,'def. pseudo-mineral groups(PMG)'!$B$48,IF(LQF!H21='def. pseudo-mineral groups(PMG)'!$A$49,'def. pseudo-mineral groups(PMG)'!$B$49,IF(LQF!H21='def. pseudo-mineral groups(PMG)'!$A$50,'def. pseudo-mineral groups(PMG)'!$B$50,IF(LQF!H21='def. pseudo-mineral groups(PMG)'!$A$51,'def. pseudo-mineral groups(PMG)'!$B$51,IF(LQF!H21='def. pseudo-mineral groups(PMG)'!$A$52,'def. pseudo-mineral groups(PMG)'!$B$52,IF(LQF!H21='def. pseudo-mineral groups(PMG)'!$A$53,'def. pseudo-mineral groups(PMG)'!$B$53,IF(LQF!H21='def. pseudo-mineral groups(PMG)'!$A$54,'def. pseudo-mineral groups(PMG)'!$B$54,IF(LQF!H21='def. pseudo-mineral groups(PMG)'!$A$55,'def. pseudo-mineral groups(PMG)'!$B$55,IF(LQF!H21='def. pseudo-mineral groups(PMG)'!$A$56,'def. pseudo-mineral groups(PMG)'!$B$56,IF(LQF!H21='def. pseudo-mineral groups(PMG)'!$A$57,'def. pseudo-mineral groups(PMG)'!$B$57,IF(LQF!H21='def. pseudo-mineral groups(PMG)'!$A$58,'def. pseudo-mineral groups(PMG)'!$B$58,IF(LQF!H21='def. pseudo-mineral groups(PMG)'!$A$59,'def. pseudo-mineral groups(PMG)'!$B$59,IF(LQF!H21='def. pseudo-mineral groups(PMG)'!$A$60,'def. pseudo-mineral groups(PMG)'!$B$60,IF(LQF!H21='def. pseudo-mineral groups(PMG)'!$A$61,'def. pseudo-mineral groups(PMG)'!$B$61,IF(LQF!H21='def. pseudo-mineral groups(PMG)'!$A$62,'def. pseudo-mineral groups(PMG)'!$B$62,IF(LQF!H21='def. pseudo-mineral groups(PMG)'!$A$63,'def. pseudo-mineral groups(PMG)'!$B$63,IF(LQF!H21='def. pseudo-mineral groups(PMG)'!$A$64,'def. pseudo-mineral groups(PMG)'!$B$64)))))))))))))))))))))))))))))))))))))))))))))))))))))))))))))))))</f>
        <v>Fe(II) silicate</v>
      </c>
      <c r="I21" s="1">
        <f t="shared" si="0"/>
        <v>0.99399999999999999</v>
      </c>
      <c r="J21" s="6">
        <v>6.3600000000000001E-5</v>
      </c>
      <c r="K21" s="1">
        <v>27.752981043171211</v>
      </c>
      <c r="L21" s="1">
        <v>231.11057834575271</v>
      </c>
      <c r="M21" s="21">
        <v>42949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5">
      <c r="A22" s="1" t="s">
        <v>171</v>
      </c>
      <c r="B22" s="1"/>
      <c r="C22" s="1">
        <v>0.77100000000000002</v>
      </c>
      <c r="D22" s="7" t="str">
        <f>IF(LQF!D22='def. pseudo-mineral groups(PMG)'!$A$1,'def. pseudo-mineral groups(PMG)'!$B$1,IF(LQF!D22='def. pseudo-mineral groups(PMG)'!$A$2,'def. pseudo-mineral groups(PMG)'!$B$2,IF(LQF!D22='def. pseudo-mineral groups(PMG)'!$A$3,'def. pseudo-mineral groups(PMG)'!$B$3,IF(LQF!D22='def. pseudo-mineral groups(PMG)'!$A$4,'def. pseudo-mineral groups(PMG)'!$B$4,IF(LQF!D22='def. pseudo-mineral groups(PMG)'!$A$5,'def. pseudo-mineral groups(PMG)'!$B$5,IF(LQF!D22='def. pseudo-mineral groups(PMG)'!$A$6,'def. pseudo-mineral groups(PMG)'!$B$6,IF(LQF!D22='def. pseudo-mineral groups(PMG)'!$A$7,'def. pseudo-mineral groups(PMG)'!$B$7,IF(LQF!D22='def. pseudo-mineral groups(PMG)'!$A$8,'def. pseudo-mineral groups(PMG)'!$B$8,IF(LQF!D22='def. pseudo-mineral groups(PMG)'!$A$9,'def. pseudo-mineral groups(PMG)'!$B$9,IF(LQF!D22='def. pseudo-mineral groups(PMG)'!$A$10,'def. pseudo-mineral groups(PMG)'!$B$10,IF(LQF!D22='def. pseudo-mineral groups(PMG)'!$A$11,'def. pseudo-mineral groups(PMG)'!$B$11,IF(LQF!D22='def. pseudo-mineral groups(PMG)'!$A$12,'def. pseudo-mineral groups(PMG)'!$B$12,IF(LQF!D22='def. pseudo-mineral groups(PMG)'!$A$13,'def. pseudo-mineral groups(PMG)'!$B$13,IF(LQF!D22='def. pseudo-mineral groups(PMG)'!$A$14,'def. pseudo-mineral groups(PMG)'!$B$14,IF(LQF!D22='def. pseudo-mineral groups(PMG)'!$A$15,'def. pseudo-mineral groups(PMG)'!$B$15,IF(LQF!D22='def. pseudo-mineral groups(PMG)'!$A$16,'def. pseudo-mineral groups(PMG)'!$B$16,IF(LQF!D22='def. pseudo-mineral groups(PMG)'!$A$17,'def. pseudo-mineral groups(PMG)'!$B$17,IF(LQF!D22='def. pseudo-mineral groups(PMG)'!$A$18,'def. pseudo-mineral groups(PMG)'!$B$18,IF(LQF!D22='def. pseudo-mineral groups(PMG)'!$A$19,'def. pseudo-mineral groups(PMG)'!$B$19,IF(LQF!D22='def. pseudo-mineral groups(PMG)'!$A$20,'def. pseudo-mineral groups(PMG)'!$B$20,IF(LQF!D22='def. pseudo-mineral groups(PMG)'!$A$21,'def. pseudo-mineral groups(PMG)'!$B$21,IF(LQF!D22='def. pseudo-mineral groups(PMG)'!$A$22,'def. pseudo-mineral groups(PMG)'!$B$22,IF(LQF!D22='def. pseudo-mineral groups(PMG)'!$A$23,'def. pseudo-mineral groups(PMG)'!$B$23,IF(LQF!D22='def. pseudo-mineral groups(PMG)'!$A$24,'def. pseudo-mineral groups(PMG)'!$B$24,IF(LQF!D22='def. pseudo-mineral groups(PMG)'!$A$25,'def. pseudo-mineral groups(PMG)'!$B$25,IF(LQF!D22='def. pseudo-mineral groups(PMG)'!$A$26,'def. pseudo-mineral groups(PMG)'!$B$26,IF(LQF!D22='def. pseudo-mineral groups(PMG)'!$A$27,'def. pseudo-mineral groups(PMG)'!$B$27,IF(LQF!D22='def. pseudo-mineral groups(PMG)'!$A$28,'def. pseudo-mineral groups(PMG)'!$B$28,IF(LQF!D22='def. pseudo-mineral groups(PMG)'!$A$29,'def. pseudo-mineral groups(PMG)'!$B$29,IF(LQF!D22='def. pseudo-mineral groups(PMG)'!$A$30,'def. pseudo-mineral groups(PMG)'!$B$30,IF(LQF!D22='def. pseudo-mineral groups(PMG)'!$A$31,'def. pseudo-mineral groups(PMG)'!$B$31,IF(LQF!D22='def. pseudo-mineral groups(PMG)'!$A$32,'def. pseudo-mineral groups(PMG)'!$B$32,IF(LQF!D22='def. pseudo-mineral groups(PMG)'!$A$33,'def. pseudo-mineral groups(PMG)'!$B$33,IF(LQF!D22='def. pseudo-mineral groups(PMG)'!$A$34,'def. pseudo-mineral groups(PMG)'!$B$34,IF(LQF!D22='def. pseudo-mineral groups(PMG)'!$A$35,'def. pseudo-mineral groups(PMG)'!$B$35,IF(LQF!D22='def. pseudo-mineral groups(PMG)'!$A$36,'def. pseudo-mineral groups(PMG)'!$B$36,IF(LQF!D22='def. pseudo-mineral groups(PMG)'!$A$37,'def. pseudo-mineral groups(PMG)'!$B$37,IF(LQF!D22='def. pseudo-mineral groups(PMG)'!$A$38,'def. pseudo-mineral groups(PMG)'!$B$38,IF(LQF!D22='def. pseudo-mineral groups(PMG)'!$A$39,'def. pseudo-mineral groups(PMG)'!$B$39,IF(LQF!D22='def. pseudo-mineral groups(PMG)'!$A$40,'def. pseudo-mineral groups(PMG)'!$B$40,IF(LQF!D22='def. pseudo-mineral groups(PMG)'!$A$41,'def. pseudo-mineral groups(PMG)'!$B$41,IF(LQF!D22='def. pseudo-mineral groups(PMG)'!$A$41,'def. pseudo-mineral groups(PMG)'!$B$41,IF(LQF!D22='def. pseudo-mineral groups(PMG)'!$A$42,'def. pseudo-mineral groups(PMG)'!$B$42,IF(LQF!D22='def. pseudo-mineral groups(PMG)'!$A$43,'def. pseudo-mineral groups(PMG)'!$B$43,IF(LQF!D22='def. pseudo-mineral groups(PMG)'!$A$44,'def. pseudo-mineral groups(PMG)'!$B$44,IF(LQF!D22='def. pseudo-mineral groups(PMG)'!$A$45,'def. pseudo-mineral groups(PMG)'!$B$45,IF(LQF!D22='def. pseudo-mineral groups(PMG)'!$A$46,'def. pseudo-mineral groups(PMG)'!$B$46,IF(LQF!D22='def. pseudo-mineral groups(PMG)'!$A$47,'def. pseudo-mineral groups(PMG)'!$B$47,IF(LQF!D22='def. pseudo-mineral groups(PMG)'!$A$48,'def. pseudo-mineral groups(PMG)'!$B$48,IF(LQF!D22='def. pseudo-mineral groups(PMG)'!$A$49,'def. pseudo-mineral groups(PMG)'!$B$49,IF(LQF!D22='def. pseudo-mineral groups(PMG)'!$A$50,'def. pseudo-mineral groups(PMG)'!$B$50,IF(LQF!D22='def. pseudo-mineral groups(PMG)'!$A$51,'def. pseudo-mineral groups(PMG)'!$B$51,IF(LQF!D22='def. pseudo-mineral groups(PMG)'!$A$52,'def. pseudo-mineral groups(PMG)'!$B$52,IF(LQF!D22='def. pseudo-mineral groups(PMG)'!$A$53,'def. pseudo-mineral groups(PMG)'!$B$53,IF(LQF!D22='def. pseudo-mineral groups(PMG)'!$A$54,'def. pseudo-mineral groups(PMG)'!$B$54,IF(LQF!D22='def. pseudo-mineral groups(PMG)'!$A$55,'def. pseudo-mineral groups(PMG)'!$B$55,IF(LQF!D22='def. pseudo-mineral groups(PMG)'!$A$56,'def. pseudo-mineral groups(PMG)'!$B$56,IF(LQF!D22='def. pseudo-mineral groups(PMG)'!$A$57,'def. pseudo-mineral groups(PMG)'!$B$57,IF(LQF!D22='def. pseudo-mineral groups(PMG)'!$A$58,'def. pseudo-mineral groups(PMG)'!$B$58,IF(LQF!D22='def. pseudo-mineral groups(PMG)'!$A$59,'def. pseudo-mineral groups(PMG)'!$B$59,IF(LQF!D22='def. pseudo-mineral groups(PMG)'!$A$60,'def. pseudo-mineral groups(PMG)'!$B$60,IF(LQF!D22='def. pseudo-mineral groups(PMG)'!$A$61,'def. pseudo-mineral groups(PMG)'!$B$61,IF(LQF!D22='def. pseudo-mineral groups(PMG)'!$A$62,'def. pseudo-mineral groups(PMG)'!$B$62,IF(LQF!D22='def. pseudo-mineral groups(PMG)'!$A$63,'def. pseudo-mineral groups(PMG)'!$B$63,IF(LQF!D22='def. pseudo-mineral groups(PMG)'!$A$64,'def. pseudo-mineral groups(PMG)'!$B$64)))))))))))))))))))))))))))))))))))))))))))))))))))))))))))))))))</f>
        <v>Fe(II) silicate</v>
      </c>
      <c r="E22" s="1">
        <v>0.13700000000000001</v>
      </c>
      <c r="F22" s="7" t="str">
        <f>IF(LQF!F22='def. pseudo-mineral groups(PMG)'!$A$1,'def. pseudo-mineral groups(PMG)'!$B$1,IF(LQF!F22='def. pseudo-mineral groups(PMG)'!$A$2,'def. pseudo-mineral groups(PMG)'!$B$2,IF(LQF!F22='def. pseudo-mineral groups(PMG)'!$A$3,'def. pseudo-mineral groups(PMG)'!$B$3,IF(LQF!F22='def. pseudo-mineral groups(PMG)'!$A$4,'def. pseudo-mineral groups(PMG)'!$B$4,IF(LQF!F22='def. pseudo-mineral groups(PMG)'!$A$5,'def. pseudo-mineral groups(PMG)'!$B$5,IF(LQF!F22='def. pseudo-mineral groups(PMG)'!$A$6,'def. pseudo-mineral groups(PMG)'!$B$6,IF(LQF!F22='def. pseudo-mineral groups(PMG)'!$A$7,'def. pseudo-mineral groups(PMG)'!$B$7,IF(LQF!F22='def. pseudo-mineral groups(PMG)'!$A$8,'def. pseudo-mineral groups(PMG)'!$B$8,IF(LQF!F22='def. pseudo-mineral groups(PMG)'!$A$9,'def. pseudo-mineral groups(PMG)'!$B$9,IF(LQF!F22='def. pseudo-mineral groups(PMG)'!$A$10,'def. pseudo-mineral groups(PMG)'!$B$10,IF(LQF!F22='def. pseudo-mineral groups(PMG)'!$A$11,'def. pseudo-mineral groups(PMG)'!$B$11,IF(LQF!F22='def. pseudo-mineral groups(PMG)'!$A$12,'def. pseudo-mineral groups(PMG)'!$B$12,IF(LQF!F22='def. pseudo-mineral groups(PMG)'!$A$13,'def. pseudo-mineral groups(PMG)'!$B$13,IF(LQF!F22='def. pseudo-mineral groups(PMG)'!$A$14,'def. pseudo-mineral groups(PMG)'!$B$14,IF(LQF!F22='def. pseudo-mineral groups(PMG)'!$A$15,'def. pseudo-mineral groups(PMG)'!$B$15,IF(LQF!F22='def. pseudo-mineral groups(PMG)'!$A$16,'def. pseudo-mineral groups(PMG)'!$B$16,IF(LQF!F22='def. pseudo-mineral groups(PMG)'!$A$17,'def. pseudo-mineral groups(PMG)'!$B$17,IF(LQF!F22='def. pseudo-mineral groups(PMG)'!$A$18,'def. pseudo-mineral groups(PMG)'!$B$18,IF(LQF!F22='def. pseudo-mineral groups(PMG)'!$A$19,'def. pseudo-mineral groups(PMG)'!$B$19,IF(LQF!F22='def. pseudo-mineral groups(PMG)'!$A$20,'def. pseudo-mineral groups(PMG)'!$B$20,IF(LQF!F22='def. pseudo-mineral groups(PMG)'!$A$21,'def. pseudo-mineral groups(PMG)'!$B$21,IF(LQF!F22='def. pseudo-mineral groups(PMG)'!$A$22,'def. pseudo-mineral groups(PMG)'!$B$22,IF(LQF!F22='def. pseudo-mineral groups(PMG)'!$A$23,'def. pseudo-mineral groups(PMG)'!$B$23,IF(LQF!F22='def. pseudo-mineral groups(PMG)'!$A$24,'def. pseudo-mineral groups(PMG)'!$B$24,IF(LQF!F22='def. pseudo-mineral groups(PMG)'!$A$25,'def. pseudo-mineral groups(PMG)'!$B$25,IF(LQF!F22='def. pseudo-mineral groups(PMG)'!$A$26,'def. pseudo-mineral groups(PMG)'!$B$26,IF(LQF!F22='def. pseudo-mineral groups(PMG)'!$A$27,'def. pseudo-mineral groups(PMG)'!$B$27,IF(LQF!F22='def. pseudo-mineral groups(PMG)'!$A$28,'def. pseudo-mineral groups(PMG)'!$B$28,IF(LQF!F22='def. pseudo-mineral groups(PMG)'!$A$29,'def. pseudo-mineral groups(PMG)'!$B$29,IF(LQF!F22='def. pseudo-mineral groups(PMG)'!$A$30,'def. pseudo-mineral groups(PMG)'!$B$30,IF(LQF!F22='def. pseudo-mineral groups(PMG)'!$A$31,'def. pseudo-mineral groups(PMG)'!$B$31,IF(LQF!F22='def. pseudo-mineral groups(PMG)'!$A$32,'def. pseudo-mineral groups(PMG)'!$B$32,IF(LQF!F22='def. pseudo-mineral groups(PMG)'!$A$33,'def. pseudo-mineral groups(PMG)'!$B$33,IF(LQF!F22='def. pseudo-mineral groups(PMG)'!$A$34,'def. pseudo-mineral groups(PMG)'!$B$34,IF(LQF!F22='def. pseudo-mineral groups(PMG)'!$A$35,'def. pseudo-mineral groups(PMG)'!$B$35,IF(LQF!F22='def. pseudo-mineral groups(PMG)'!$A$36,'def. pseudo-mineral groups(PMG)'!$B$36,IF(LQF!F22='def. pseudo-mineral groups(PMG)'!$A$37,'def. pseudo-mineral groups(PMG)'!$B$37,IF(LQF!F22='def. pseudo-mineral groups(PMG)'!$A$38,'def. pseudo-mineral groups(PMG)'!$B$38,IF(LQF!F22='def. pseudo-mineral groups(PMG)'!$A$39,'def. pseudo-mineral groups(PMG)'!$B$39,IF(LQF!F22='def. pseudo-mineral groups(PMG)'!$A$40,'def. pseudo-mineral groups(PMG)'!$B$40,IF(LQF!F22='def. pseudo-mineral groups(PMG)'!$A$41,'def. pseudo-mineral groups(PMG)'!$B$41,IF(LQF!F22='def. pseudo-mineral groups(PMG)'!$A$41,'def. pseudo-mineral groups(PMG)'!$B$41,IF(LQF!F22='def. pseudo-mineral groups(PMG)'!$A$42,'def. pseudo-mineral groups(PMG)'!$B$42,IF(LQF!F22='def. pseudo-mineral groups(PMG)'!$A$43,'def. pseudo-mineral groups(PMG)'!$B$43,IF(LQF!F22='def. pseudo-mineral groups(PMG)'!$A$44,'def. pseudo-mineral groups(PMG)'!$B$44,IF(LQF!F22='def. pseudo-mineral groups(PMG)'!$A$45,'def. pseudo-mineral groups(PMG)'!$B$45,IF(LQF!F22='def. pseudo-mineral groups(PMG)'!$A$46,'def. pseudo-mineral groups(PMG)'!$B$46,IF(LQF!F22='def. pseudo-mineral groups(PMG)'!$A$47,'def. pseudo-mineral groups(PMG)'!$B$47,IF(LQF!F22='def. pseudo-mineral groups(PMG)'!$A$48,'def. pseudo-mineral groups(PMG)'!$B$48,IF(LQF!F22='def. pseudo-mineral groups(PMG)'!$A$49,'def. pseudo-mineral groups(PMG)'!$B$49,IF(LQF!F22='def. pseudo-mineral groups(PMG)'!$A$50,'def. pseudo-mineral groups(PMG)'!$B$50,IF(LQF!F22='def. pseudo-mineral groups(PMG)'!$A$51,'def. pseudo-mineral groups(PMG)'!$B$51,IF(LQF!F22='def. pseudo-mineral groups(PMG)'!$A$52,'def. pseudo-mineral groups(PMG)'!$B$52,IF(LQF!F22='def. pseudo-mineral groups(PMG)'!$A$53,'def. pseudo-mineral groups(PMG)'!$B$53,IF(LQF!F22='def. pseudo-mineral groups(PMG)'!$A$54,'def. pseudo-mineral groups(PMG)'!$B$54,IF(LQF!F22='def. pseudo-mineral groups(PMG)'!$A$55,'def. pseudo-mineral groups(PMG)'!$B$55,IF(LQF!F22='def. pseudo-mineral groups(PMG)'!$A$56,'def. pseudo-mineral groups(PMG)'!$B$56,IF(LQF!F22='def. pseudo-mineral groups(PMG)'!$A$57,'def. pseudo-mineral groups(PMG)'!$B$57,IF(LQF!F22='def. pseudo-mineral groups(PMG)'!$A$58,'def. pseudo-mineral groups(PMG)'!$B$58,IF(LQF!F22='def. pseudo-mineral groups(PMG)'!$A$59,'def. pseudo-mineral groups(PMG)'!$B$59,IF(LQF!F22='def. pseudo-mineral groups(PMG)'!$A$60,'def. pseudo-mineral groups(PMG)'!$B$60,IF(LQF!F22='def. pseudo-mineral groups(PMG)'!$A$61,'def. pseudo-mineral groups(PMG)'!$B$61,IF(LQF!F22='def. pseudo-mineral groups(PMG)'!$A$62,'def. pseudo-mineral groups(PMG)'!$B$62,IF(LQF!F22='def. pseudo-mineral groups(PMG)'!$A$63,'def. pseudo-mineral groups(PMG)'!$B$63,IF(LQF!F22='def. pseudo-mineral groups(PMG)'!$A$64,'def. pseudo-mineral groups(PMG)'!$B$64)))))))))))))))))))))))))))))))))))))))))))))))))))))))))))))))))</f>
        <v>Fe(III) sulfate</v>
      </c>
      <c r="G22" s="1">
        <v>7.1999999999999995E-2</v>
      </c>
      <c r="H22" s="7" t="str">
        <f>IF(LQF!H22='def. pseudo-mineral groups(PMG)'!$A$1,'def. pseudo-mineral groups(PMG)'!$B$1,IF(LQF!H22='def. pseudo-mineral groups(PMG)'!$A$2,'def. pseudo-mineral groups(PMG)'!$B$2,IF(LQF!H22='def. pseudo-mineral groups(PMG)'!$A$3,'def. pseudo-mineral groups(PMG)'!$B$3,IF(LQF!H22='def. pseudo-mineral groups(PMG)'!$A$4,'def. pseudo-mineral groups(PMG)'!$B$4,IF(LQF!H22='def. pseudo-mineral groups(PMG)'!$A$5,'def. pseudo-mineral groups(PMG)'!$B$5,IF(LQF!H22='def. pseudo-mineral groups(PMG)'!$A$6,'def. pseudo-mineral groups(PMG)'!$B$6,IF(LQF!H22='def. pseudo-mineral groups(PMG)'!$A$7,'def. pseudo-mineral groups(PMG)'!$B$7,IF(LQF!H22='def. pseudo-mineral groups(PMG)'!$A$8,'def. pseudo-mineral groups(PMG)'!$B$8,IF(LQF!H22='def. pseudo-mineral groups(PMG)'!$A$9,'def. pseudo-mineral groups(PMG)'!$B$9,IF(LQF!H22='def. pseudo-mineral groups(PMG)'!$A$10,'def. pseudo-mineral groups(PMG)'!$B$10,IF(LQF!H22='def. pseudo-mineral groups(PMG)'!$A$11,'def. pseudo-mineral groups(PMG)'!$B$11,IF(LQF!H22='def. pseudo-mineral groups(PMG)'!$A$12,'def. pseudo-mineral groups(PMG)'!$B$12,IF(LQF!H22='def. pseudo-mineral groups(PMG)'!$A$13,'def. pseudo-mineral groups(PMG)'!$B$13,IF(LQF!H22='def. pseudo-mineral groups(PMG)'!$A$14,'def. pseudo-mineral groups(PMG)'!$B$14,IF(LQF!H22='def. pseudo-mineral groups(PMG)'!$A$15,'def. pseudo-mineral groups(PMG)'!$B$15,IF(LQF!H22='def. pseudo-mineral groups(PMG)'!$A$16,'def. pseudo-mineral groups(PMG)'!$B$16,IF(LQF!H22='def. pseudo-mineral groups(PMG)'!$A$17,'def. pseudo-mineral groups(PMG)'!$B$17,IF(LQF!H22='def. pseudo-mineral groups(PMG)'!$A$18,'def. pseudo-mineral groups(PMG)'!$B$18,IF(LQF!H22='def. pseudo-mineral groups(PMG)'!$A$19,'def. pseudo-mineral groups(PMG)'!$B$19,IF(LQF!H22='def. pseudo-mineral groups(PMG)'!$A$20,'def. pseudo-mineral groups(PMG)'!$B$20,IF(LQF!H22='def. pseudo-mineral groups(PMG)'!$A$21,'def. pseudo-mineral groups(PMG)'!$B$21,IF(LQF!H22='def. pseudo-mineral groups(PMG)'!$A$22,'def. pseudo-mineral groups(PMG)'!$B$22,IF(LQF!H22='def. pseudo-mineral groups(PMG)'!$A$23,'def. pseudo-mineral groups(PMG)'!$B$23,IF(LQF!H22='def. pseudo-mineral groups(PMG)'!$A$24,'def. pseudo-mineral groups(PMG)'!$B$24,IF(LQF!H22='def. pseudo-mineral groups(PMG)'!$A$25,'def. pseudo-mineral groups(PMG)'!$B$25,IF(LQF!H22='def. pseudo-mineral groups(PMG)'!$A$26,'def. pseudo-mineral groups(PMG)'!$B$26,IF(LQF!H22='def. pseudo-mineral groups(PMG)'!$A$27,'def. pseudo-mineral groups(PMG)'!$B$27,IF(LQF!H22='def. pseudo-mineral groups(PMG)'!$A$28,'def. pseudo-mineral groups(PMG)'!$B$28,IF(LQF!H22='def. pseudo-mineral groups(PMG)'!$A$29,'def. pseudo-mineral groups(PMG)'!$B$29,IF(LQF!H22='def. pseudo-mineral groups(PMG)'!$A$30,'def. pseudo-mineral groups(PMG)'!$B$30,IF(LQF!H22='def. pseudo-mineral groups(PMG)'!$A$31,'def. pseudo-mineral groups(PMG)'!$B$31,IF(LQF!H22='def. pseudo-mineral groups(PMG)'!$A$32,'def. pseudo-mineral groups(PMG)'!$B$32,IF(LQF!H22='def. pseudo-mineral groups(PMG)'!$A$33,'def. pseudo-mineral groups(PMG)'!$B$33,IF(LQF!H22='def. pseudo-mineral groups(PMG)'!$A$34,'def. pseudo-mineral groups(PMG)'!$B$34,IF(LQF!H22='def. pseudo-mineral groups(PMG)'!$A$35,'def. pseudo-mineral groups(PMG)'!$B$35,IF(LQF!H22='def. pseudo-mineral groups(PMG)'!$A$36,'def. pseudo-mineral groups(PMG)'!$B$36,IF(LQF!H22='def. pseudo-mineral groups(PMG)'!$A$37,'def. pseudo-mineral groups(PMG)'!$B$37,IF(LQF!H22='def. pseudo-mineral groups(PMG)'!$A$38,'def. pseudo-mineral groups(PMG)'!$B$38,IF(LQF!H22='def. pseudo-mineral groups(PMG)'!$A$39,'def. pseudo-mineral groups(PMG)'!$B$39,IF(LQF!H22='def. pseudo-mineral groups(PMG)'!$A$40,'def. pseudo-mineral groups(PMG)'!$B$40,IF(LQF!H22='def. pseudo-mineral groups(PMG)'!$A$41,'def. pseudo-mineral groups(PMG)'!$B$41,IF(LQF!H22='def. pseudo-mineral groups(PMG)'!$A$41,'def. pseudo-mineral groups(PMG)'!$B$41,IF(LQF!H22='def. pseudo-mineral groups(PMG)'!$A$42,'def. pseudo-mineral groups(PMG)'!$B$42,IF(LQF!H22='def. pseudo-mineral groups(PMG)'!$A$43,'def. pseudo-mineral groups(PMG)'!$B$43,IF(LQF!H22='def. pseudo-mineral groups(PMG)'!$A$44,'def. pseudo-mineral groups(PMG)'!$B$44,IF(LQF!H22='def. pseudo-mineral groups(PMG)'!$A$45,'def. pseudo-mineral groups(PMG)'!$B$45,IF(LQF!H22='def. pseudo-mineral groups(PMG)'!$A$46,'def. pseudo-mineral groups(PMG)'!$B$46,IF(LQF!H22='def. pseudo-mineral groups(PMG)'!$A$47,'def. pseudo-mineral groups(PMG)'!$B$47,IF(LQF!H22='def. pseudo-mineral groups(PMG)'!$A$48,'def. pseudo-mineral groups(PMG)'!$B$48,IF(LQF!H22='def. pseudo-mineral groups(PMG)'!$A$49,'def. pseudo-mineral groups(PMG)'!$B$49,IF(LQF!H22='def. pseudo-mineral groups(PMG)'!$A$50,'def. pseudo-mineral groups(PMG)'!$B$50,IF(LQF!H22='def. pseudo-mineral groups(PMG)'!$A$51,'def. pseudo-mineral groups(PMG)'!$B$51,IF(LQF!H22='def. pseudo-mineral groups(PMG)'!$A$52,'def. pseudo-mineral groups(PMG)'!$B$52,IF(LQF!H22='def. pseudo-mineral groups(PMG)'!$A$53,'def. pseudo-mineral groups(PMG)'!$B$53,IF(LQF!H22='def. pseudo-mineral groups(PMG)'!$A$54,'def. pseudo-mineral groups(PMG)'!$B$54,IF(LQF!H22='def. pseudo-mineral groups(PMG)'!$A$55,'def. pseudo-mineral groups(PMG)'!$B$55,IF(LQF!H22='def. pseudo-mineral groups(PMG)'!$A$56,'def. pseudo-mineral groups(PMG)'!$B$56,IF(LQF!H22='def. pseudo-mineral groups(PMG)'!$A$57,'def. pseudo-mineral groups(PMG)'!$B$57,IF(LQF!H22='def. pseudo-mineral groups(PMG)'!$A$58,'def. pseudo-mineral groups(PMG)'!$B$58,IF(LQF!H22='def. pseudo-mineral groups(PMG)'!$A$59,'def. pseudo-mineral groups(PMG)'!$B$59,IF(LQF!H22='def. pseudo-mineral groups(PMG)'!$A$60,'def. pseudo-mineral groups(PMG)'!$B$60,IF(LQF!H22='def. pseudo-mineral groups(PMG)'!$A$61,'def. pseudo-mineral groups(PMG)'!$B$61,IF(LQF!H22='def. pseudo-mineral groups(PMG)'!$A$62,'def. pseudo-mineral groups(PMG)'!$B$62,IF(LQF!H22='def. pseudo-mineral groups(PMG)'!$A$63,'def. pseudo-mineral groups(PMG)'!$B$63,IF(LQF!H22='def. pseudo-mineral groups(PMG)'!$A$64,'def. pseudo-mineral groups(PMG)'!$B$64)))))))))))))))))))))))))))))))))))))))))))))))))))))))))))))))))</f>
        <v>Fe(II) silicate</v>
      </c>
      <c r="I22" s="1">
        <f t="shared" si="0"/>
        <v>0.98</v>
      </c>
      <c r="J22" s="6">
        <v>4.4099999999999999E-4</v>
      </c>
      <c r="K22" s="1" t="e">
        <v>#N/A</v>
      </c>
      <c r="L22" s="1">
        <v>97.685449657644483</v>
      </c>
      <c r="M22" s="35" t="s">
        <v>384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5">
      <c r="A23" s="1" t="s">
        <v>172</v>
      </c>
      <c r="B23" s="1"/>
      <c r="C23" s="1">
        <v>0.41399999999999998</v>
      </c>
      <c r="D23" s="7" t="str">
        <f>IF(LQF!D23='def. pseudo-mineral groups(PMG)'!$A$1,'def. pseudo-mineral groups(PMG)'!$B$1,IF(LQF!D23='def. pseudo-mineral groups(PMG)'!$A$2,'def. pseudo-mineral groups(PMG)'!$B$2,IF(LQF!D23='def. pseudo-mineral groups(PMG)'!$A$3,'def. pseudo-mineral groups(PMG)'!$B$3,IF(LQF!D23='def. pseudo-mineral groups(PMG)'!$A$4,'def. pseudo-mineral groups(PMG)'!$B$4,IF(LQF!D23='def. pseudo-mineral groups(PMG)'!$A$5,'def. pseudo-mineral groups(PMG)'!$B$5,IF(LQF!D23='def. pseudo-mineral groups(PMG)'!$A$6,'def. pseudo-mineral groups(PMG)'!$B$6,IF(LQF!D23='def. pseudo-mineral groups(PMG)'!$A$7,'def. pseudo-mineral groups(PMG)'!$B$7,IF(LQF!D23='def. pseudo-mineral groups(PMG)'!$A$8,'def. pseudo-mineral groups(PMG)'!$B$8,IF(LQF!D23='def. pseudo-mineral groups(PMG)'!$A$9,'def. pseudo-mineral groups(PMG)'!$B$9,IF(LQF!D23='def. pseudo-mineral groups(PMG)'!$A$10,'def. pseudo-mineral groups(PMG)'!$B$10,IF(LQF!D23='def. pseudo-mineral groups(PMG)'!$A$11,'def. pseudo-mineral groups(PMG)'!$B$11,IF(LQF!D23='def. pseudo-mineral groups(PMG)'!$A$12,'def. pseudo-mineral groups(PMG)'!$B$12,IF(LQF!D23='def. pseudo-mineral groups(PMG)'!$A$13,'def. pseudo-mineral groups(PMG)'!$B$13,IF(LQF!D23='def. pseudo-mineral groups(PMG)'!$A$14,'def. pseudo-mineral groups(PMG)'!$B$14,IF(LQF!D23='def. pseudo-mineral groups(PMG)'!$A$15,'def. pseudo-mineral groups(PMG)'!$B$15,IF(LQF!D23='def. pseudo-mineral groups(PMG)'!$A$16,'def. pseudo-mineral groups(PMG)'!$B$16,IF(LQF!D23='def. pseudo-mineral groups(PMG)'!$A$17,'def. pseudo-mineral groups(PMG)'!$B$17,IF(LQF!D23='def. pseudo-mineral groups(PMG)'!$A$18,'def. pseudo-mineral groups(PMG)'!$B$18,IF(LQF!D23='def. pseudo-mineral groups(PMG)'!$A$19,'def. pseudo-mineral groups(PMG)'!$B$19,IF(LQF!D23='def. pseudo-mineral groups(PMG)'!$A$20,'def. pseudo-mineral groups(PMG)'!$B$20,IF(LQF!D23='def. pseudo-mineral groups(PMG)'!$A$21,'def. pseudo-mineral groups(PMG)'!$B$21,IF(LQF!D23='def. pseudo-mineral groups(PMG)'!$A$22,'def. pseudo-mineral groups(PMG)'!$B$22,IF(LQF!D23='def. pseudo-mineral groups(PMG)'!$A$23,'def. pseudo-mineral groups(PMG)'!$B$23,IF(LQF!D23='def. pseudo-mineral groups(PMG)'!$A$24,'def. pseudo-mineral groups(PMG)'!$B$24,IF(LQF!D23='def. pseudo-mineral groups(PMG)'!$A$25,'def. pseudo-mineral groups(PMG)'!$B$25,IF(LQF!D23='def. pseudo-mineral groups(PMG)'!$A$26,'def. pseudo-mineral groups(PMG)'!$B$26,IF(LQF!D23='def. pseudo-mineral groups(PMG)'!$A$27,'def. pseudo-mineral groups(PMG)'!$B$27,IF(LQF!D23='def. pseudo-mineral groups(PMG)'!$A$28,'def. pseudo-mineral groups(PMG)'!$B$28,IF(LQF!D23='def. pseudo-mineral groups(PMG)'!$A$29,'def. pseudo-mineral groups(PMG)'!$B$29,IF(LQF!D23='def. pseudo-mineral groups(PMG)'!$A$30,'def. pseudo-mineral groups(PMG)'!$B$30,IF(LQF!D23='def. pseudo-mineral groups(PMG)'!$A$31,'def. pseudo-mineral groups(PMG)'!$B$31,IF(LQF!D23='def. pseudo-mineral groups(PMG)'!$A$32,'def. pseudo-mineral groups(PMG)'!$B$32,IF(LQF!D23='def. pseudo-mineral groups(PMG)'!$A$33,'def. pseudo-mineral groups(PMG)'!$B$33,IF(LQF!D23='def. pseudo-mineral groups(PMG)'!$A$34,'def. pseudo-mineral groups(PMG)'!$B$34,IF(LQF!D23='def. pseudo-mineral groups(PMG)'!$A$35,'def. pseudo-mineral groups(PMG)'!$B$35,IF(LQF!D23='def. pseudo-mineral groups(PMG)'!$A$36,'def. pseudo-mineral groups(PMG)'!$B$36,IF(LQF!D23='def. pseudo-mineral groups(PMG)'!$A$37,'def. pseudo-mineral groups(PMG)'!$B$37,IF(LQF!D23='def. pseudo-mineral groups(PMG)'!$A$38,'def. pseudo-mineral groups(PMG)'!$B$38,IF(LQF!D23='def. pseudo-mineral groups(PMG)'!$A$39,'def. pseudo-mineral groups(PMG)'!$B$39,IF(LQF!D23='def. pseudo-mineral groups(PMG)'!$A$40,'def. pseudo-mineral groups(PMG)'!$B$40,IF(LQF!D23='def. pseudo-mineral groups(PMG)'!$A$41,'def. pseudo-mineral groups(PMG)'!$B$41,IF(LQF!D23='def. pseudo-mineral groups(PMG)'!$A$41,'def. pseudo-mineral groups(PMG)'!$B$41,IF(LQF!D23='def. pseudo-mineral groups(PMG)'!$A$42,'def. pseudo-mineral groups(PMG)'!$B$42,IF(LQF!D23='def. pseudo-mineral groups(PMG)'!$A$43,'def. pseudo-mineral groups(PMG)'!$B$43,IF(LQF!D23='def. pseudo-mineral groups(PMG)'!$A$44,'def. pseudo-mineral groups(PMG)'!$B$44,IF(LQF!D23='def. pseudo-mineral groups(PMG)'!$A$45,'def. pseudo-mineral groups(PMG)'!$B$45,IF(LQF!D23='def. pseudo-mineral groups(PMG)'!$A$46,'def. pseudo-mineral groups(PMG)'!$B$46,IF(LQF!D23='def. pseudo-mineral groups(PMG)'!$A$47,'def. pseudo-mineral groups(PMG)'!$B$47,IF(LQF!D23='def. pseudo-mineral groups(PMG)'!$A$48,'def. pseudo-mineral groups(PMG)'!$B$48,IF(LQF!D23='def. pseudo-mineral groups(PMG)'!$A$49,'def. pseudo-mineral groups(PMG)'!$B$49,IF(LQF!D23='def. pseudo-mineral groups(PMG)'!$A$50,'def. pseudo-mineral groups(PMG)'!$B$50,IF(LQF!D23='def. pseudo-mineral groups(PMG)'!$A$51,'def. pseudo-mineral groups(PMG)'!$B$51,IF(LQF!D23='def. pseudo-mineral groups(PMG)'!$A$52,'def. pseudo-mineral groups(PMG)'!$B$52,IF(LQF!D23='def. pseudo-mineral groups(PMG)'!$A$53,'def. pseudo-mineral groups(PMG)'!$B$53,IF(LQF!D23='def. pseudo-mineral groups(PMG)'!$A$54,'def. pseudo-mineral groups(PMG)'!$B$54,IF(LQF!D23='def. pseudo-mineral groups(PMG)'!$A$55,'def. pseudo-mineral groups(PMG)'!$B$55,IF(LQF!D23='def. pseudo-mineral groups(PMG)'!$A$56,'def. pseudo-mineral groups(PMG)'!$B$56,IF(LQF!D23='def. pseudo-mineral groups(PMG)'!$A$57,'def. pseudo-mineral groups(PMG)'!$B$57,IF(LQF!D23='def. pseudo-mineral groups(PMG)'!$A$58,'def. pseudo-mineral groups(PMG)'!$B$58,IF(LQF!D23='def. pseudo-mineral groups(PMG)'!$A$59,'def. pseudo-mineral groups(PMG)'!$B$59,IF(LQF!D23='def. pseudo-mineral groups(PMG)'!$A$60,'def. pseudo-mineral groups(PMG)'!$B$60,IF(LQF!D23='def. pseudo-mineral groups(PMG)'!$A$61,'def. pseudo-mineral groups(PMG)'!$B$61,IF(LQF!D23='def. pseudo-mineral groups(PMG)'!$A$62,'def. pseudo-mineral groups(PMG)'!$B$62,IF(LQF!D23='def. pseudo-mineral groups(PMG)'!$A$63,'def. pseudo-mineral groups(PMG)'!$B$63,IF(LQF!D23='def. pseudo-mineral groups(PMG)'!$A$64,'def. pseudo-mineral groups(PMG)'!$B$64)))))))))))))))))))))))))))))))))))))))))))))))))))))))))))))))))</f>
        <v>Fe(III) carbonate</v>
      </c>
      <c r="E23" s="1">
        <v>0.26700000000000002</v>
      </c>
      <c r="F23" s="7" t="str">
        <f>IF(LQF!F23='def. pseudo-mineral groups(PMG)'!$A$1,'def. pseudo-mineral groups(PMG)'!$B$1,IF(LQF!F23='def. pseudo-mineral groups(PMG)'!$A$2,'def. pseudo-mineral groups(PMG)'!$B$2,IF(LQF!F23='def. pseudo-mineral groups(PMG)'!$A$3,'def. pseudo-mineral groups(PMG)'!$B$3,IF(LQF!F23='def. pseudo-mineral groups(PMG)'!$A$4,'def. pseudo-mineral groups(PMG)'!$B$4,IF(LQF!F23='def. pseudo-mineral groups(PMG)'!$A$5,'def. pseudo-mineral groups(PMG)'!$B$5,IF(LQF!F23='def. pseudo-mineral groups(PMG)'!$A$6,'def. pseudo-mineral groups(PMG)'!$B$6,IF(LQF!F23='def. pseudo-mineral groups(PMG)'!$A$7,'def. pseudo-mineral groups(PMG)'!$B$7,IF(LQF!F23='def. pseudo-mineral groups(PMG)'!$A$8,'def. pseudo-mineral groups(PMG)'!$B$8,IF(LQF!F23='def. pseudo-mineral groups(PMG)'!$A$9,'def. pseudo-mineral groups(PMG)'!$B$9,IF(LQF!F23='def. pseudo-mineral groups(PMG)'!$A$10,'def. pseudo-mineral groups(PMG)'!$B$10,IF(LQF!F23='def. pseudo-mineral groups(PMG)'!$A$11,'def. pseudo-mineral groups(PMG)'!$B$11,IF(LQF!F23='def. pseudo-mineral groups(PMG)'!$A$12,'def. pseudo-mineral groups(PMG)'!$B$12,IF(LQF!F23='def. pseudo-mineral groups(PMG)'!$A$13,'def. pseudo-mineral groups(PMG)'!$B$13,IF(LQF!F23='def. pseudo-mineral groups(PMG)'!$A$14,'def. pseudo-mineral groups(PMG)'!$B$14,IF(LQF!F23='def. pseudo-mineral groups(PMG)'!$A$15,'def. pseudo-mineral groups(PMG)'!$B$15,IF(LQF!F23='def. pseudo-mineral groups(PMG)'!$A$16,'def. pseudo-mineral groups(PMG)'!$B$16,IF(LQF!F23='def. pseudo-mineral groups(PMG)'!$A$17,'def. pseudo-mineral groups(PMG)'!$B$17,IF(LQF!F23='def. pseudo-mineral groups(PMG)'!$A$18,'def. pseudo-mineral groups(PMG)'!$B$18,IF(LQF!F23='def. pseudo-mineral groups(PMG)'!$A$19,'def. pseudo-mineral groups(PMG)'!$B$19,IF(LQF!F23='def. pseudo-mineral groups(PMG)'!$A$20,'def. pseudo-mineral groups(PMG)'!$B$20,IF(LQF!F23='def. pseudo-mineral groups(PMG)'!$A$21,'def. pseudo-mineral groups(PMG)'!$B$21,IF(LQF!F23='def. pseudo-mineral groups(PMG)'!$A$22,'def. pseudo-mineral groups(PMG)'!$B$22,IF(LQF!F23='def. pseudo-mineral groups(PMG)'!$A$23,'def. pseudo-mineral groups(PMG)'!$B$23,IF(LQF!F23='def. pseudo-mineral groups(PMG)'!$A$24,'def. pseudo-mineral groups(PMG)'!$B$24,IF(LQF!F23='def. pseudo-mineral groups(PMG)'!$A$25,'def. pseudo-mineral groups(PMG)'!$B$25,IF(LQF!F23='def. pseudo-mineral groups(PMG)'!$A$26,'def. pseudo-mineral groups(PMG)'!$B$26,IF(LQF!F23='def. pseudo-mineral groups(PMG)'!$A$27,'def. pseudo-mineral groups(PMG)'!$B$27,IF(LQF!F23='def. pseudo-mineral groups(PMG)'!$A$28,'def. pseudo-mineral groups(PMG)'!$B$28,IF(LQF!F23='def. pseudo-mineral groups(PMG)'!$A$29,'def. pseudo-mineral groups(PMG)'!$B$29,IF(LQF!F23='def. pseudo-mineral groups(PMG)'!$A$30,'def. pseudo-mineral groups(PMG)'!$B$30,IF(LQF!F23='def. pseudo-mineral groups(PMG)'!$A$31,'def. pseudo-mineral groups(PMG)'!$B$31,IF(LQF!F23='def. pseudo-mineral groups(PMG)'!$A$32,'def. pseudo-mineral groups(PMG)'!$B$32,IF(LQF!F23='def. pseudo-mineral groups(PMG)'!$A$33,'def. pseudo-mineral groups(PMG)'!$B$33,IF(LQF!F23='def. pseudo-mineral groups(PMG)'!$A$34,'def. pseudo-mineral groups(PMG)'!$B$34,IF(LQF!F23='def. pseudo-mineral groups(PMG)'!$A$35,'def. pseudo-mineral groups(PMG)'!$B$35,IF(LQF!F23='def. pseudo-mineral groups(PMG)'!$A$36,'def. pseudo-mineral groups(PMG)'!$B$36,IF(LQF!F23='def. pseudo-mineral groups(PMG)'!$A$37,'def. pseudo-mineral groups(PMG)'!$B$37,IF(LQF!F23='def. pseudo-mineral groups(PMG)'!$A$38,'def. pseudo-mineral groups(PMG)'!$B$38,IF(LQF!F23='def. pseudo-mineral groups(PMG)'!$A$39,'def. pseudo-mineral groups(PMG)'!$B$39,IF(LQF!F23='def. pseudo-mineral groups(PMG)'!$A$40,'def. pseudo-mineral groups(PMG)'!$B$40,IF(LQF!F23='def. pseudo-mineral groups(PMG)'!$A$41,'def. pseudo-mineral groups(PMG)'!$B$41,IF(LQF!F23='def. pseudo-mineral groups(PMG)'!$A$41,'def. pseudo-mineral groups(PMG)'!$B$41,IF(LQF!F23='def. pseudo-mineral groups(PMG)'!$A$42,'def. pseudo-mineral groups(PMG)'!$B$42,IF(LQF!F23='def. pseudo-mineral groups(PMG)'!$A$43,'def. pseudo-mineral groups(PMG)'!$B$43,IF(LQF!F23='def. pseudo-mineral groups(PMG)'!$A$44,'def. pseudo-mineral groups(PMG)'!$B$44,IF(LQF!F23='def. pseudo-mineral groups(PMG)'!$A$45,'def. pseudo-mineral groups(PMG)'!$B$45,IF(LQF!F23='def. pseudo-mineral groups(PMG)'!$A$46,'def. pseudo-mineral groups(PMG)'!$B$46,IF(LQF!F23='def. pseudo-mineral groups(PMG)'!$A$47,'def. pseudo-mineral groups(PMG)'!$B$47,IF(LQF!F23='def. pseudo-mineral groups(PMG)'!$A$48,'def. pseudo-mineral groups(PMG)'!$B$48,IF(LQF!F23='def. pseudo-mineral groups(PMG)'!$A$49,'def. pseudo-mineral groups(PMG)'!$B$49,IF(LQF!F23='def. pseudo-mineral groups(PMG)'!$A$50,'def. pseudo-mineral groups(PMG)'!$B$50,IF(LQF!F23='def. pseudo-mineral groups(PMG)'!$A$51,'def. pseudo-mineral groups(PMG)'!$B$51,IF(LQF!F23='def. pseudo-mineral groups(PMG)'!$A$52,'def. pseudo-mineral groups(PMG)'!$B$52,IF(LQF!F23='def. pseudo-mineral groups(PMG)'!$A$53,'def. pseudo-mineral groups(PMG)'!$B$53,IF(LQF!F23='def. pseudo-mineral groups(PMG)'!$A$54,'def. pseudo-mineral groups(PMG)'!$B$54,IF(LQF!F23='def. pseudo-mineral groups(PMG)'!$A$55,'def. pseudo-mineral groups(PMG)'!$B$55,IF(LQF!F23='def. pseudo-mineral groups(PMG)'!$A$56,'def. pseudo-mineral groups(PMG)'!$B$56,IF(LQF!F23='def. pseudo-mineral groups(PMG)'!$A$57,'def. pseudo-mineral groups(PMG)'!$B$57,IF(LQF!F23='def. pseudo-mineral groups(PMG)'!$A$58,'def. pseudo-mineral groups(PMG)'!$B$58,IF(LQF!F23='def. pseudo-mineral groups(PMG)'!$A$59,'def. pseudo-mineral groups(PMG)'!$B$59,IF(LQF!F23='def. pseudo-mineral groups(PMG)'!$A$60,'def. pseudo-mineral groups(PMG)'!$B$60,IF(LQF!F23='def. pseudo-mineral groups(PMG)'!$A$61,'def. pseudo-mineral groups(PMG)'!$B$61,IF(LQF!F23='def. pseudo-mineral groups(PMG)'!$A$62,'def. pseudo-mineral groups(PMG)'!$B$62,IF(LQF!F23='def. pseudo-mineral groups(PMG)'!$A$63,'def. pseudo-mineral groups(PMG)'!$B$63,IF(LQF!F23='def. pseudo-mineral groups(PMG)'!$A$64,'def. pseudo-mineral groups(PMG)'!$B$64)))))))))))))))))))))))))))))))))))))))))))))))))))))))))))))))))</f>
        <v>Fe(II) Clay</v>
      </c>
      <c r="G23" s="1">
        <v>0.313</v>
      </c>
      <c r="H23" s="7" t="str">
        <f>IF(LQF!H23='def. pseudo-mineral groups(PMG)'!$A$1,'def. pseudo-mineral groups(PMG)'!$B$1,IF(LQF!H23='def. pseudo-mineral groups(PMG)'!$A$2,'def. pseudo-mineral groups(PMG)'!$B$2,IF(LQF!H23='def. pseudo-mineral groups(PMG)'!$A$3,'def. pseudo-mineral groups(PMG)'!$B$3,IF(LQF!H23='def. pseudo-mineral groups(PMG)'!$A$4,'def. pseudo-mineral groups(PMG)'!$B$4,IF(LQF!H23='def. pseudo-mineral groups(PMG)'!$A$5,'def. pseudo-mineral groups(PMG)'!$B$5,IF(LQF!H23='def. pseudo-mineral groups(PMG)'!$A$6,'def. pseudo-mineral groups(PMG)'!$B$6,IF(LQF!H23='def. pseudo-mineral groups(PMG)'!$A$7,'def. pseudo-mineral groups(PMG)'!$B$7,IF(LQF!H23='def. pseudo-mineral groups(PMG)'!$A$8,'def. pseudo-mineral groups(PMG)'!$B$8,IF(LQF!H23='def. pseudo-mineral groups(PMG)'!$A$9,'def. pseudo-mineral groups(PMG)'!$B$9,IF(LQF!H23='def. pseudo-mineral groups(PMG)'!$A$10,'def. pseudo-mineral groups(PMG)'!$B$10,IF(LQF!H23='def. pseudo-mineral groups(PMG)'!$A$11,'def. pseudo-mineral groups(PMG)'!$B$11,IF(LQF!H23='def. pseudo-mineral groups(PMG)'!$A$12,'def. pseudo-mineral groups(PMG)'!$B$12,IF(LQF!H23='def. pseudo-mineral groups(PMG)'!$A$13,'def. pseudo-mineral groups(PMG)'!$B$13,IF(LQF!H23='def. pseudo-mineral groups(PMG)'!$A$14,'def. pseudo-mineral groups(PMG)'!$B$14,IF(LQF!H23='def. pseudo-mineral groups(PMG)'!$A$15,'def. pseudo-mineral groups(PMG)'!$B$15,IF(LQF!H23='def. pseudo-mineral groups(PMG)'!$A$16,'def. pseudo-mineral groups(PMG)'!$B$16,IF(LQF!H23='def. pseudo-mineral groups(PMG)'!$A$17,'def. pseudo-mineral groups(PMG)'!$B$17,IF(LQF!H23='def. pseudo-mineral groups(PMG)'!$A$18,'def. pseudo-mineral groups(PMG)'!$B$18,IF(LQF!H23='def. pseudo-mineral groups(PMG)'!$A$19,'def. pseudo-mineral groups(PMG)'!$B$19,IF(LQF!H23='def. pseudo-mineral groups(PMG)'!$A$20,'def. pseudo-mineral groups(PMG)'!$B$20,IF(LQF!H23='def. pseudo-mineral groups(PMG)'!$A$21,'def. pseudo-mineral groups(PMG)'!$B$21,IF(LQF!H23='def. pseudo-mineral groups(PMG)'!$A$22,'def. pseudo-mineral groups(PMG)'!$B$22,IF(LQF!H23='def. pseudo-mineral groups(PMG)'!$A$23,'def. pseudo-mineral groups(PMG)'!$B$23,IF(LQF!H23='def. pseudo-mineral groups(PMG)'!$A$24,'def. pseudo-mineral groups(PMG)'!$B$24,IF(LQF!H23='def. pseudo-mineral groups(PMG)'!$A$25,'def. pseudo-mineral groups(PMG)'!$B$25,IF(LQF!H23='def. pseudo-mineral groups(PMG)'!$A$26,'def. pseudo-mineral groups(PMG)'!$B$26,IF(LQF!H23='def. pseudo-mineral groups(PMG)'!$A$27,'def. pseudo-mineral groups(PMG)'!$B$27,IF(LQF!H23='def. pseudo-mineral groups(PMG)'!$A$28,'def. pseudo-mineral groups(PMG)'!$B$28,IF(LQF!H23='def. pseudo-mineral groups(PMG)'!$A$29,'def. pseudo-mineral groups(PMG)'!$B$29,IF(LQF!H23='def. pseudo-mineral groups(PMG)'!$A$30,'def. pseudo-mineral groups(PMG)'!$B$30,IF(LQF!H23='def. pseudo-mineral groups(PMG)'!$A$31,'def. pseudo-mineral groups(PMG)'!$B$31,IF(LQF!H23='def. pseudo-mineral groups(PMG)'!$A$32,'def. pseudo-mineral groups(PMG)'!$B$32,IF(LQF!H23='def. pseudo-mineral groups(PMG)'!$A$33,'def. pseudo-mineral groups(PMG)'!$B$33,IF(LQF!H23='def. pseudo-mineral groups(PMG)'!$A$34,'def. pseudo-mineral groups(PMG)'!$B$34,IF(LQF!H23='def. pseudo-mineral groups(PMG)'!$A$35,'def. pseudo-mineral groups(PMG)'!$B$35,IF(LQF!H23='def. pseudo-mineral groups(PMG)'!$A$36,'def. pseudo-mineral groups(PMG)'!$B$36,IF(LQF!H23='def. pseudo-mineral groups(PMG)'!$A$37,'def. pseudo-mineral groups(PMG)'!$B$37,IF(LQF!H23='def. pseudo-mineral groups(PMG)'!$A$38,'def. pseudo-mineral groups(PMG)'!$B$38,IF(LQF!H23='def. pseudo-mineral groups(PMG)'!$A$39,'def. pseudo-mineral groups(PMG)'!$B$39,IF(LQF!H23='def. pseudo-mineral groups(PMG)'!$A$40,'def. pseudo-mineral groups(PMG)'!$B$40,IF(LQF!H23='def. pseudo-mineral groups(PMG)'!$A$41,'def. pseudo-mineral groups(PMG)'!$B$41,IF(LQF!H23='def. pseudo-mineral groups(PMG)'!$A$41,'def. pseudo-mineral groups(PMG)'!$B$41,IF(LQF!H23='def. pseudo-mineral groups(PMG)'!$A$42,'def. pseudo-mineral groups(PMG)'!$B$42,IF(LQF!H23='def. pseudo-mineral groups(PMG)'!$A$43,'def. pseudo-mineral groups(PMG)'!$B$43,IF(LQF!H23='def. pseudo-mineral groups(PMG)'!$A$44,'def. pseudo-mineral groups(PMG)'!$B$44,IF(LQF!H23='def. pseudo-mineral groups(PMG)'!$A$45,'def. pseudo-mineral groups(PMG)'!$B$45,IF(LQF!H23='def. pseudo-mineral groups(PMG)'!$A$46,'def. pseudo-mineral groups(PMG)'!$B$46,IF(LQF!H23='def. pseudo-mineral groups(PMG)'!$A$47,'def. pseudo-mineral groups(PMG)'!$B$47,IF(LQF!H23='def. pseudo-mineral groups(PMG)'!$A$48,'def. pseudo-mineral groups(PMG)'!$B$48,IF(LQF!H23='def. pseudo-mineral groups(PMG)'!$A$49,'def. pseudo-mineral groups(PMG)'!$B$49,IF(LQF!H23='def. pseudo-mineral groups(PMG)'!$A$50,'def. pseudo-mineral groups(PMG)'!$B$50,IF(LQF!H23='def. pseudo-mineral groups(PMG)'!$A$51,'def. pseudo-mineral groups(PMG)'!$B$51,IF(LQF!H23='def. pseudo-mineral groups(PMG)'!$A$52,'def. pseudo-mineral groups(PMG)'!$B$52,IF(LQF!H23='def. pseudo-mineral groups(PMG)'!$A$53,'def. pseudo-mineral groups(PMG)'!$B$53,IF(LQF!H23='def. pseudo-mineral groups(PMG)'!$A$54,'def. pseudo-mineral groups(PMG)'!$B$54,IF(LQF!H23='def. pseudo-mineral groups(PMG)'!$A$55,'def. pseudo-mineral groups(PMG)'!$B$55,IF(LQF!H23='def. pseudo-mineral groups(PMG)'!$A$56,'def. pseudo-mineral groups(PMG)'!$B$56,IF(LQF!H23='def. pseudo-mineral groups(PMG)'!$A$57,'def. pseudo-mineral groups(PMG)'!$B$57,IF(LQF!H23='def. pseudo-mineral groups(PMG)'!$A$58,'def. pseudo-mineral groups(PMG)'!$B$58,IF(LQF!H23='def. pseudo-mineral groups(PMG)'!$A$59,'def. pseudo-mineral groups(PMG)'!$B$59,IF(LQF!H23='def. pseudo-mineral groups(PMG)'!$A$60,'def. pseudo-mineral groups(PMG)'!$B$60,IF(LQF!H23='def. pseudo-mineral groups(PMG)'!$A$61,'def. pseudo-mineral groups(PMG)'!$B$61,IF(LQF!H23='def. pseudo-mineral groups(PMG)'!$A$62,'def. pseudo-mineral groups(PMG)'!$B$62,IF(LQF!H23='def. pseudo-mineral groups(PMG)'!$A$63,'def. pseudo-mineral groups(PMG)'!$B$63,IF(LQF!H23='def. pseudo-mineral groups(PMG)'!$A$64,'def. pseudo-mineral groups(PMG)'!$B$64)))))))))))))))))))))))))))))))))))))))))))))))))))))))))))))))))</f>
        <v>Fe(III) oxy+org</v>
      </c>
      <c r="I23" s="1">
        <f t="shared" si="0"/>
        <v>0.99399999999999999</v>
      </c>
      <c r="J23" s="6">
        <v>2.6400000000000001E-5</v>
      </c>
      <c r="K23" s="1" t="e">
        <v>#N/A</v>
      </c>
      <c r="L23" s="1">
        <v>97.685449657644483</v>
      </c>
      <c r="M23" s="35" t="s">
        <v>384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5">
      <c r="A24" s="1" t="s">
        <v>173</v>
      </c>
      <c r="B24" s="1"/>
      <c r="C24" s="1">
        <v>0.27200000000000002</v>
      </c>
      <c r="D24" s="7" t="str">
        <f>IF(LQF!D24='def. pseudo-mineral groups(PMG)'!$A$1,'def. pseudo-mineral groups(PMG)'!$B$1,IF(LQF!D24='def. pseudo-mineral groups(PMG)'!$A$2,'def. pseudo-mineral groups(PMG)'!$B$2,IF(LQF!D24='def. pseudo-mineral groups(PMG)'!$A$3,'def. pseudo-mineral groups(PMG)'!$B$3,IF(LQF!D24='def. pseudo-mineral groups(PMG)'!$A$4,'def. pseudo-mineral groups(PMG)'!$B$4,IF(LQF!D24='def. pseudo-mineral groups(PMG)'!$A$5,'def. pseudo-mineral groups(PMG)'!$B$5,IF(LQF!D24='def. pseudo-mineral groups(PMG)'!$A$6,'def. pseudo-mineral groups(PMG)'!$B$6,IF(LQF!D24='def. pseudo-mineral groups(PMG)'!$A$7,'def. pseudo-mineral groups(PMG)'!$B$7,IF(LQF!D24='def. pseudo-mineral groups(PMG)'!$A$8,'def. pseudo-mineral groups(PMG)'!$B$8,IF(LQF!D24='def. pseudo-mineral groups(PMG)'!$A$9,'def. pseudo-mineral groups(PMG)'!$B$9,IF(LQF!D24='def. pseudo-mineral groups(PMG)'!$A$10,'def. pseudo-mineral groups(PMG)'!$B$10,IF(LQF!D24='def. pseudo-mineral groups(PMG)'!$A$11,'def. pseudo-mineral groups(PMG)'!$B$11,IF(LQF!D24='def. pseudo-mineral groups(PMG)'!$A$12,'def. pseudo-mineral groups(PMG)'!$B$12,IF(LQF!D24='def. pseudo-mineral groups(PMG)'!$A$13,'def. pseudo-mineral groups(PMG)'!$B$13,IF(LQF!D24='def. pseudo-mineral groups(PMG)'!$A$14,'def. pseudo-mineral groups(PMG)'!$B$14,IF(LQF!D24='def. pseudo-mineral groups(PMG)'!$A$15,'def. pseudo-mineral groups(PMG)'!$B$15,IF(LQF!D24='def. pseudo-mineral groups(PMG)'!$A$16,'def. pseudo-mineral groups(PMG)'!$B$16,IF(LQF!D24='def. pseudo-mineral groups(PMG)'!$A$17,'def. pseudo-mineral groups(PMG)'!$B$17,IF(LQF!D24='def. pseudo-mineral groups(PMG)'!$A$18,'def. pseudo-mineral groups(PMG)'!$B$18,IF(LQF!D24='def. pseudo-mineral groups(PMG)'!$A$19,'def. pseudo-mineral groups(PMG)'!$B$19,IF(LQF!D24='def. pseudo-mineral groups(PMG)'!$A$20,'def. pseudo-mineral groups(PMG)'!$B$20,IF(LQF!D24='def. pseudo-mineral groups(PMG)'!$A$21,'def. pseudo-mineral groups(PMG)'!$B$21,IF(LQF!D24='def. pseudo-mineral groups(PMG)'!$A$22,'def. pseudo-mineral groups(PMG)'!$B$22,IF(LQF!D24='def. pseudo-mineral groups(PMG)'!$A$23,'def. pseudo-mineral groups(PMG)'!$B$23,IF(LQF!D24='def. pseudo-mineral groups(PMG)'!$A$24,'def. pseudo-mineral groups(PMG)'!$B$24,IF(LQF!D24='def. pseudo-mineral groups(PMG)'!$A$25,'def. pseudo-mineral groups(PMG)'!$B$25,IF(LQF!D24='def. pseudo-mineral groups(PMG)'!$A$26,'def. pseudo-mineral groups(PMG)'!$B$26,IF(LQF!D24='def. pseudo-mineral groups(PMG)'!$A$27,'def. pseudo-mineral groups(PMG)'!$B$27,IF(LQF!D24='def. pseudo-mineral groups(PMG)'!$A$28,'def. pseudo-mineral groups(PMG)'!$B$28,IF(LQF!D24='def. pseudo-mineral groups(PMG)'!$A$29,'def. pseudo-mineral groups(PMG)'!$B$29,IF(LQF!D24='def. pseudo-mineral groups(PMG)'!$A$30,'def. pseudo-mineral groups(PMG)'!$B$30,IF(LQF!D24='def. pseudo-mineral groups(PMG)'!$A$31,'def. pseudo-mineral groups(PMG)'!$B$31,IF(LQF!D24='def. pseudo-mineral groups(PMG)'!$A$32,'def. pseudo-mineral groups(PMG)'!$B$32,IF(LQF!D24='def. pseudo-mineral groups(PMG)'!$A$33,'def. pseudo-mineral groups(PMG)'!$B$33,IF(LQF!D24='def. pseudo-mineral groups(PMG)'!$A$34,'def. pseudo-mineral groups(PMG)'!$B$34,IF(LQF!D24='def. pseudo-mineral groups(PMG)'!$A$35,'def. pseudo-mineral groups(PMG)'!$B$35,IF(LQF!D24='def. pseudo-mineral groups(PMG)'!$A$36,'def. pseudo-mineral groups(PMG)'!$B$36,IF(LQF!D24='def. pseudo-mineral groups(PMG)'!$A$37,'def. pseudo-mineral groups(PMG)'!$B$37,IF(LQF!D24='def. pseudo-mineral groups(PMG)'!$A$38,'def. pseudo-mineral groups(PMG)'!$B$38,IF(LQF!D24='def. pseudo-mineral groups(PMG)'!$A$39,'def. pseudo-mineral groups(PMG)'!$B$39,IF(LQF!D24='def. pseudo-mineral groups(PMG)'!$A$40,'def. pseudo-mineral groups(PMG)'!$B$40,IF(LQF!D24='def. pseudo-mineral groups(PMG)'!$A$41,'def. pseudo-mineral groups(PMG)'!$B$41,IF(LQF!D24='def. pseudo-mineral groups(PMG)'!$A$41,'def. pseudo-mineral groups(PMG)'!$B$41,IF(LQF!D24='def. pseudo-mineral groups(PMG)'!$A$42,'def. pseudo-mineral groups(PMG)'!$B$42,IF(LQF!D24='def. pseudo-mineral groups(PMG)'!$A$43,'def. pseudo-mineral groups(PMG)'!$B$43,IF(LQF!D24='def. pseudo-mineral groups(PMG)'!$A$44,'def. pseudo-mineral groups(PMG)'!$B$44,IF(LQF!D24='def. pseudo-mineral groups(PMG)'!$A$45,'def. pseudo-mineral groups(PMG)'!$B$45,IF(LQF!D24='def. pseudo-mineral groups(PMG)'!$A$46,'def. pseudo-mineral groups(PMG)'!$B$46,IF(LQF!D24='def. pseudo-mineral groups(PMG)'!$A$47,'def. pseudo-mineral groups(PMG)'!$B$47,IF(LQF!D24='def. pseudo-mineral groups(PMG)'!$A$48,'def. pseudo-mineral groups(PMG)'!$B$48,IF(LQF!D24='def. pseudo-mineral groups(PMG)'!$A$49,'def. pseudo-mineral groups(PMG)'!$B$49,IF(LQF!D24='def. pseudo-mineral groups(PMG)'!$A$50,'def. pseudo-mineral groups(PMG)'!$B$50,IF(LQF!D24='def. pseudo-mineral groups(PMG)'!$A$51,'def. pseudo-mineral groups(PMG)'!$B$51,IF(LQF!D24='def. pseudo-mineral groups(PMG)'!$A$52,'def. pseudo-mineral groups(PMG)'!$B$52,IF(LQF!D24='def. pseudo-mineral groups(PMG)'!$A$53,'def. pseudo-mineral groups(PMG)'!$B$53,IF(LQF!D24='def. pseudo-mineral groups(PMG)'!$A$54,'def. pseudo-mineral groups(PMG)'!$B$54,IF(LQF!D24='def. pseudo-mineral groups(PMG)'!$A$55,'def. pseudo-mineral groups(PMG)'!$B$55,IF(LQF!D24='def. pseudo-mineral groups(PMG)'!$A$56,'def. pseudo-mineral groups(PMG)'!$B$56,IF(LQF!D24='def. pseudo-mineral groups(PMG)'!$A$57,'def. pseudo-mineral groups(PMG)'!$B$57,IF(LQF!D24='def. pseudo-mineral groups(PMG)'!$A$58,'def. pseudo-mineral groups(PMG)'!$B$58,IF(LQF!D24='def. pseudo-mineral groups(PMG)'!$A$59,'def. pseudo-mineral groups(PMG)'!$B$59,IF(LQF!D24='def. pseudo-mineral groups(PMG)'!$A$60,'def. pseudo-mineral groups(PMG)'!$B$60,IF(LQF!D24='def. pseudo-mineral groups(PMG)'!$A$61,'def. pseudo-mineral groups(PMG)'!$B$61,IF(LQF!D24='def. pseudo-mineral groups(PMG)'!$A$62,'def. pseudo-mineral groups(PMG)'!$B$62,IF(LQF!D24='def. pseudo-mineral groups(PMG)'!$A$63,'def. pseudo-mineral groups(PMG)'!$B$63,IF(LQF!D24='def. pseudo-mineral groups(PMG)'!$A$64,'def. pseudo-mineral groups(PMG)'!$B$64)))))))))))))))))))))))))))))))))))))))))))))))))))))))))))))))))</f>
        <v>Fe(III) oxide</v>
      </c>
      <c r="E24" s="1">
        <v>0.48899999999999999</v>
      </c>
      <c r="F24" s="7" t="str">
        <f>IF(LQF!F24='def. pseudo-mineral groups(PMG)'!$A$1,'def. pseudo-mineral groups(PMG)'!$B$1,IF(LQF!F24='def. pseudo-mineral groups(PMG)'!$A$2,'def. pseudo-mineral groups(PMG)'!$B$2,IF(LQF!F24='def. pseudo-mineral groups(PMG)'!$A$3,'def. pseudo-mineral groups(PMG)'!$B$3,IF(LQF!F24='def. pseudo-mineral groups(PMG)'!$A$4,'def. pseudo-mineral groups(PMG)'!$B$4,IF(LQF!F24='def. pseudo-mineral groups(PMG)'!$A$5,'def. pseudo-mineral groups(PMG)'!$B$5,IF(LQF!F24='def. pseudo-mineral groups(PMG)'!$A$6,'def. pseudo-mineral groups(PMG)'!$B$6,IF(LQF!F24='def. pseudo-mineral groups(PMG)'!$A$7,'def. pseudo-mineral groups(PMG)'!$B$7,IF(LQF!F24='def. pseudo-mineral groups(PMG)'!$A$8,'def. pseudo-mineral groups(PMG)'!$B$8,IF(LQF!F24='def. pseudo-mineral groups(PMG)'!$A$9,'def. pseudo-mineral groups(PMG)'!$B$9,IF(LQF!F24='def. pseudo-mineral groups(PMG)'!$A$10,'def. pseudo-mineral groups(PMG)'!$B$10,IF(LQF!F24='def. pseudo-mineral groups(PMG)'!$A$11,'def. pseudo-mineral groups(PMG)'!$B$11,IF(LQF!F24='def. pseudo-mineral groups(PMG)'!$A$12,'def. pseudo-mineral groups(PMG)'!$B$12,IF(LQF!F24='def. pseudo-mineral groups(PMG)'!$A$13,'def. pseudo-mineral groups(PMG)'!$B$13,IF(LQF!F24='def. pseudo-mineral groups(PMG)'!$A$14,'def. pseudo-mineral groups(PMG)'!$B$14,IF(LQF!F24='def. pseudo-mineral groups(PMG)'!$A$15,'def. pseudo-mineral groups(PMG)'!$B$15,IF(LQF!F24='def. pseudo-mineral groups(PMG)'!$A$16,'def. pseudo-mineral groups(PMG)'!$B$16,IF(LQF!F24='def. pseudo-mineral groups(PMG)'!$A$17,'def. pseudo-mineral groups(PMG)'!$B$17,IF(LQF!F24='def. pseudo-mineral groups(PMG)'!$A$18,'def. pseudo-mineral groups(PMG)'!$B$18,IF(LQF!F24='def. pseudo-mineral groups(PMG)'!$A$19,'def. pseudo-mineral groups(PMG)'!$B$19,IF(LQF!F24='def. pseudo-mineral groups(PMG)'!$A$20,'def. pseudo-mineral groups(PMG)'!$B$20,IF(LQF!F24='def. pseudo-mineral groups(PMG)'!$A$21,'def. pseudo-mineral groups(PMG)'!$B$21,IF(LQF!F24='def. pseudo-mineral groups(PMG)'!$A$22,'def. pseudo-mineral groups(PMG)'!$B$22,IF(LQF!F24='def. pseudo-mineral groups(PMG)'!$A$23,'def. pseudo-mineral groups(PMG)'!$B$23,IF(LQF!F24='def. pseudo-mineral groups(PMG)'!$A$24,'def. pseudo-mineral groups(PMG)'!$B$24,IF(LQF!F24='def. pseudo-mineral groups(PMG)'!$A$25,'def. pseudo-mineral groups(PMG)'!$B$25,IF(LQF!F24='def. pseudo-mineral groups(PMG)'!$A$26,'def. pseudo-mineral groups(PMG)'!$B$26,IF(LQF!F24='def. pseudo-mineral groups(PMG)'!$A$27,'def. pseudo-mineral groups(PMG)'!$B$27,IF(LQF!F24='def. pseudo-mineral groups(PMG)'!$A$28,'def. pseudo-mineral groups(PMG)'!$B$28,IF(LQF!F24='def. pseudo-mineral groups(PMG)'!$A$29,'def. pseudo-mineral groups(PMG)'!$B$29,IF(LQF!F24='def. pseudo-mineral groups(PMG)'!$A$30,'def. pseudo-mineral groups(PMG)'!$B$30,IF(LQF!F24='def. pseudo-mineral groups(PMG)'!$A$31,'def. pseudo-mineral groups(PMG)'!$B$31,IF(LQF!F24='def. pseudo-mineral groups(PMG)'!$A$32,'def. pseudo-mineral groups(PMG)'!$B$32,IF(LQF!F24='def. pseudo-mineral groups(PMG)'!$A$33,'def. pseudo-mineral groups(PMG)'!$B$33,IF(LQF!F24='def. pseudo-mineral groups(PMG)'!$A$34,'def. pseudo-mineral groups(PMG)'!$B$34,IF(LQF!F24='def. pseudo-mineral groups(PMG)'!$A$35,'def. pseudo-mineral groups(PMG)'!$B$35,IF(LQF!F24='def. pseudo-mineral groups(PMG)'!$A$36,'def. pseudo-mineral groups(PMG)'!$B$36,IF(LQF!F24='def. pseudo-mineral groups(PMG)'!$A$37,'def. pseudo-mineral groups(PMG)'!$B$37,IF(LQF!F24='def. pseudo-mineral groups(PMG)'!$A$38,'def. pseudo-mineral groups(PMG)'!$B$38,IF(LQF!F24='def. pseudo-mineral groups(PMG)'!$A$39,'def. pseudo-mineral groups(PMG)'!$B$39,IF(LQF!F24='def. pseudo-mineral groups(PMG)'!$A$40,'def. pseudo-mineral groups(PMG)'!$B$40,IF(LQF!F24='def. pseudo-mineral groups(PMG)'!$A$41,'def. pseudo-mineral groups(PMG)'!$B$41,IF(LQF!F24='def. pseudo-mineral groups(PMG)'!$A$41,'def. pseudo-mineral groups(PMG)'!$B$41,IF(LQF!F24='def. pseudo-mineral groups(PMG)'!$A$42,'def. pseudo-mineral groups(PMG)'!$B$42,IF(LQF!F24='def. pseudo-mineral groups(PMG)'!$A$43,'def. pseudo-mineral groups(PMG)'!$B$43,IF(LQF!F24='def. pseudo-mineral groups(PMG)'!$A$44,'def. pseudo-mineral groups(PMG)'!$B$44,IF(LQF!F24='def. pseudo-mineral groups(PMG)'!$A$45,'def. pseudo-mineral groups(PMG)'!$B$45,IF(LQF!F24='def. pseudo-mineral groups(PMG)'!$A$46,'def. pseudo-mineral groups(PMG)'!$B$46,IF(LQF!F24='def. pseudo-mineral groups(PMG)'!$A$47,'def. pseudo-mineral groups(PMG)'!$B$47,IF(LQF!F24='def. pseudo-mineral groups(PMG)'!$A$48,'def. pseudo-mineral groups(PMG)'!$B$48,IF(LQF!F24='def. pseudo-mineral groups(PMG)'!$A$49,'def. pseudo-mineral groups(PMG)'!$B$49,IF(LQF!F24='def. pseudo-mineral groups(PMG)'!$A$50,'def. pseudo-mineral groups(PMG)'!$B$50,IF(LQF!F24='def. pseudo-mineral groups(PMG)'!$A$51,'def. pseudo-mineral groups(PMG)'!$B$51,IF(LQF!F24='def. pseudo-mineral groups(PMG)'!$A$52,'def. pseudo-mineral groups(PMG)'!$B$52,IF(LQF!F24='def. pseudo-mineral groups(PMG)'!$A$53,'def. pseudo-mineral groups(PMG)'!$B$53,IF(LQF!F24='def. pseudo-mineral groups(PMG)'!$A$54,'def. pseudo-mineral groups(PMG)'!$B$54,IF(LQF!F24='def. pseudo-mineral groups(PMG)'!$A$55,'def. pseudo-mineral groups(PMG)'!$B$55,IF(LQF!F24='def. pseudo-mineral groups(PMG)'!$A$56,'def. pseudo-mineral groups(PMG)'!$B$56,IF(LQF!F24='def. pseudo-mineral groups(PMG)'!$A$57,'def. pseudo-mineral groups(PMG)'!$B$57,IF(LQF!F24='def. pseudo-mineral groups(PMG)'!$A$58,'def. pseudo-mineral groups(PMG)'!$B$58,IF(LQF!F24='def. pseudo-mineral groups(PMG)'!$A$59,'def. pseudo-mineral groups(PMG)'!$B$59,IF(LQF!F24='def. pseudo-mineral groups(PMG)'!$A$60,'def. pseudo-mineral groups(PMG)'!$B$60,IF(LQF!F24='def. pseudo-mineral groups(PMG)'!$A$61,'def. pseudo-mineral groups(PMG)'!$B$61,IF(LQF!F24='def. pseudo-mineral groups(PMG)'!$A$62,'def. pseudo-mineral groups(PMG)'!$B$62,IF(LQF!F24='def. pseudo-mineral groups(PMG)'!$A$63,'def. pseudo-mineral groups(PMG)'!$B$63,IF(LQF!F24='def. pseudo-mineral groups(PMG)'!$A$64,'def. pseudo-mineral groups(PMG)'!$B$64)))))))))))))))))))))))))))))))))))))))))))))))))))))))))))))))))</f>
        <v>Fe(II) oxide</v>
      </c>
      <c r="G24" s="1">
        <v>0.23699999999999999</v>
      </c>
      <c r="H24" s="7" t="str">
        <f>IF(LQF!H24='def. pseudo-mineral groups(PMG)'!$A$1,'def. pseudo-mineral groups(PMG)'!$B$1,IF(LQF!H24='def. pseudo-mineral groups(PMG)'!$A$2,'def. pseudo-mineral groups(PMG)'!$B$2,IF(LQF!H24='def. pseudo-mineral groups(PMG)'!$A$3,'def. pseudo-mineral groups(PMG)'!$B$3,IF(LQF!H24='def. pseudo-mineral groups(PMG)'!$A$4,'def. pseudo-mineral groups(PMG)'!$B$4,IF(LQF!H24='def. pseudo-mineral groups(PMG)'!$A$5,'def. pseudo-mineral groups(PMG)'!$B$5,IF(LQF!H24='def. pseudo-mineral groups(PMG)'!$A$6,'def. pseudo-mineral groups(PMG)'!$B$6,IF(LQF!H24='def. pseudo-mineral groups(PMG)'!$A$7,'def. pseudo-mineral groups(PMG)'!$B$7,IF(LQF!H24='def. pseudo-mineral groups(PMG)'!$A$8,'def. pseudo-mineral groups(PMG)'!$B$8,IF(LQF!H24='def. pseudo-mineral groups(PMG)'!$A$9,'def. pseudo-mineral groups(PMG)'!$B$9,IF(LQF!H24='def. pseudo-mineral groups(PMG)'!$A$10,'def. pseudo-mineral groups(PMG)'!$B$10,IF(LQF!H24='def. pseudo-mineral groups(PMG)'!$A$11,'def. pseudo-mineral groups(PMG)'!$B$11,IF(LQF!H24='def. pseudo-mineral groups(PMG)'!$A$12,'def. pseudo-mineral groups(PMG)'!$B$12,IF(LQF!H24='def. pseudo-mineral groups(PMG)'!$A$13,'def. pseudo-mineral groups(PMG)'!$B$13,IF(LQF!H24='def. pseudo-mineral groups(PMG)'!$A$14,'def. pseudo-mineral groups(PMG)'!$B$14,IF(LQF!H24='def. pseudo-mineral groups(PMG)'!$A$15,'def. pseudo-mineral groups(PMG)'!$B$15,IF(LQF!H24='def. pseudo-mineral groups(PMG)'!$A$16,'def. pseudo-mineral groups(PMG)'!$B$16,IF(LQF!H24='def. pseudo-mineral groups(PMG)'!$A$17,'def. pseudo-mineral groups(PMG)'!$B$17,IF(LQF!H24='def. pseudo-mineral groups(PMG)'!$A$18,'def. pseudo-mineral groups(PMG)'!$B$18,IF(LQF!H24='def. pseudo-mineral groups(PMG)'!$A$19,'def. pseudo-mineral groups(PMG)'!$B$19,IF(LQF!H24='def. pseudo-mineral groups(PMG)'!$A$20,'def. pseudo-mineral groups(PMG)'!$B$20,IF(LQF!H24='def. pseudo-mineral groups(PMG)'!$A$21,'def. pseudo-mineral groups(PMG)'!$B$21,IF(LQF!H24='def. pseudo-mineral groups(PMG)'!$A$22,'def. pseudo-mineral groups(PMG)'!$B$22,IF(LQF!H24='def. pseudo-mineral groups(PMG)'!$A$23,'def. pseudo-mineral groups(PMG)'!$B$23,IF(LQF!H24='def. pseudo-mineral groups(PMG)'!$A$24,'def. pseudo-mineral groups(PMG)'!$B$24,IF(LQF!H24='def. pseudo-mineral groups(PMG)'!$A$25,'def. pseudo-mineral groups(PMG)'!$B$25,IF(LQF!H24='def. pseudo-mineral groups(PMG)'!$A$26,'def. pseudo-mineral groups(PMG)'!$B$26,IF(LQF!H24='def. pseudo-mineral groups(PMG)'!$A$27,'def. pseudo-mineral groups(PMG)'!$B$27,IF(LQF!H24='def. pseudo-mineral groups(PMG)'!$A$28,'def. pseudo-mineral groups(PMG)'!$B$28,IF(LQF!H24='def. pseudo-mineral groups(PMG)'!$A$29,'def. pseudo-mineral groups(PMG)'!$B$29,IF(LQF!H24='def. pseudo-mineral groups(PMG)'!$A$30,'def. pseudo-mineral groups(PMG)'!$B$30,IF(LQF!H24='def. pseudo-mineral groups(PMG)'!$A$31,'def. pseudo-mineral groups(PMG)'!$B$31,IF(LQF!H24='def. pseudo-mineral groups(PMG)'!$A$32,'def. pseudo-mineral groups(PMG)'!$B$32,IF(LQF!H24='def. pseudo-mineral groups(PMG)'!$A$33,'def. pseudo-mineral groups(PMG)'!$B$33,IF(LQF!H24='def. pseudo-mineral groups(PMG)'!$A$34,'def. pseudo-mineral groups(PMG)'!$B$34,IF(LQF!H24='def. pseudo-mineral groups(PMG)'!$A$35,'def. pseudo-mineral groups(PMG)'!$B$35,IF(LQF!H24='def. pseudo-mineral groups(PMG)'!$A$36,'def. pseudo-mineral groups(PMG)'!$B$36,IF(LQF!H24='def. pseudo-mineral groups(PMG)'!$A$37,'def. pseudo-mineral groups(PMG)'!$B$37,IF(LQF!H24='def. pseudo-mineral groups(PMG)'!$A$38,'def. pseudo-mineral groups(PMG)'!$B$38,IF(LQF!H24='def. pseudo-mineral groups(PMG)'!$A$39,'def. pseudo-mineral groups(PMG)'!$B$39,IF(LQF!H24='def. pseudo-mineral groups(PMG)'!$A$40,'def. pseudo-mineral groups(PMG)'!$B$40,IF(LQF!H24='def. pseudo-mineral groups(PMG)'!$A$41,'def. pseudo-mineral groups(PMG)'!$B$41,IF(LQF!H24='def. pseudo-mineral groups(PMG)'!$A$41,'def. pseudo-mineral groups(PMG)'!$B$41,IF(LQF!H24='def. pseudo-mineral groups(PMG)'!$A$42,'def. pseudo-mineral groups(PMG)'!$B$42,IF(LQF!H24='def. pseudo-mineral groups(PMG)'!$A$43,'def. pseudo-mineral groups(PMG)'!$B$43,IF(LQF!H24='def. pseudo-mineral groups(PMG)'!$A$44,'def. pseudo-mineral groups(PMG)'!$B$44,IF(LQF!H24='def. pseudo-mineral groups(PMG)'!$A$45,'def. pseudo-mineral groups(PMG)'!$B$45,IF(LQF!H24='def. pseudo-mineral groups(PMG)'!$A$46,'def. pseudo-mineral groups(PMG)'!$B$46,IF(LQF!H24='def. pseudo-mineral groups(PMG)'!$A$47,'def. pseudo-mineral groups(PMG)'!$B$47,IF(LQF!H24='def. pseudo-mineral groups(PMG)'!$A$48,'def. pseudo-mineral groups(PMG)'!$B$48,IF(LQF!H24='def. pseudo-mineral groups(PMG)'!$A$49,'def. pseudo-mineral groups(PMG)'!$B$49,IF(LQF!H24='def. pseudo-mineral groups(PMG)'!$A$50,'def. pseudo-mineral groups(PMG)'!$B$50,IF(LQF!H24='def. pseudo-mineral groups(PMG)'!$A$51,'def. pseudo-mineral groups(PMG)'!$B$51,IF(LQF!H24='def. pseudo-mineral groups(PMG)'!$A$52,'def. pseudo-mineral groups(PMG)'!$B$52,IF(LQF!H24='def. pseudo-mineral groups(PMG)'!$A$53,'def. pseudo-mineral groups(PMG)'!$B$53,IF(LQF!H24='def. pseudo-mineral groups(PMG)'!$A$54,'def. pseudo-mineral groups(PMG)'!$B$54,IF(LQF!H24='def. pseudo-mineral groups(PMG)'!$A$55,'def. pseudo-mineral groups(PMG)'!$B$55,IF(LQF!H24='def. pseudo-mineral groups(PMG)'!$A$56,'def. pseudo-mineral groups(PMG)'!$B$56,IF(LQF!H24='def. pseudo-mineral groups(PMG)'!$A$57,'def. pseudo-mineral groups(PMG)'!$B$57,IF(LQF!H24='def. pseudo-mineral groups(PMG)'!$A$58,'def. pseudo-mineral groups(PMG)'!$B$58,IF(LQF!H24='def. pseudo-mineral groups(PMG)'!$A$59,'def. pseudo-mineral groups(PMG)'!$B$59,IF(LQF!H24='def. pseudo-mineral groups(PMG)'!$A$60,'def. pseudo-mineral groups(PMG)'!$B$60,IF(LQF!H24='def. pseudo-mineral groups(PMG)'!$A$61,'def. pseudo-mineral groups(PMG)'!$B$61,IF(LQF!H24='def. pseudo-mineral groups(PMG)'!$A$62,'def. pseudo-mineral groups(PMG)'!$B$62,IF(LQF!H24='def. pseudo-mineral groups(PMG)'!$A$63,'def. pseudo-mineral groups(PMG)'!$B$63,IF(LQF!H24='def. pseudo-mineral groups(PMG)'!$A$64,'def. pseudo-mineral groups(PMG)'!$B$64)))))))))))))))))))))))))))))))))))))))))))))))))))))))))))))))))</f>
        <v>Fe(II) oxide</v>
      </c>
      <c r="I24" s="1">
        <f t="shared" si="0"/>
        <v>0.998</v>
      </c>
      <c r="J24" s="6">
        <v>6.6099999999999994E-5</v>
      </c>
      <c r="K24" s="1" t="e">
        <v>#N/A</v>
      </c>
      <c r="L24" s="1">
        <v>97.685449657644483</v>
      </c>
      <c r="M24" s="35" t="s">
        <v>384</v>
      </c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5">
      <c r="A25" s="1" t="s">
        <v>278</v>
      </c>
      <c r="B25" s="1"/>
      <c r="C25" s="1">
        <v>0.318</v>
      </c>
      <c r="D25" s="7" t="str">
        <f>IF(LQF!D25='def. pseudo-mineral groups(PMG)'!$A$1,'def. pseudo-mineral groups(PMG)'!$B$1,IF(LQF!D25='def. pseudo-mineral groups(PMG)'!$A$2,'def. pseudo-mineral groups(PMG)'!$B$2,IF(LQF!D25='def. pseudo-mineral groups(PMG)'!$A$3,'def. pseudo-mineral groups(PMG)'!$B$3,IF(LQF!D25='def. pseudo-mineral groups(PMG)'!$A$4,'def. pseudo-mineral groups(PMG)'!$B$4,IF(LQF!D25='def. pseudo-mineral groups(PMG)'!$A$5,'def. pseudo-mineral groups(PMG)'!$B$5,IF(LQF!D25='def. pseudo-mineral groups(PMG)'!$A$6,'def. pseudo-mineral groups(PMG)'!$B$6,IF(LQF!D25='def. pseudo-mineral groups(PMG)'!$A$7,'def. pseudo-mineral groups(PMG)'!$B$7,IF(LQF!D25='def. pseudo-mineral groups(PMG)'!$A$8,'def. pseudo-mineral groups(PMG)'!$B$8,IF(LQF!D25='def. pseudo-mineral groups(PMG)'!$A$9,'def. pseudo-mineral groups(PMG)'!$B$9,IF(LQF!D25='def. pseudo-mineral groups(PMG)'!$A$10,'def. pseudo-mineral groups(PMG)'!$B$10,IF(LQF!D25='def. pseudo-mineral groups(PMG)'!$A$11,'def. pseudo-mineral groups(PMG)'!$B$11,IF(LQF!D25='def. pseudo-mineral groups(PMG)'!$A$12,'def. pseudo-mineral groups(PMG)'!$B$12,IF(LQF!D25='def. pseudo-mineral groups(PMG)'!$A$13,'def. pseudo-mineral groups(PMG)'!$B$13,IF(LQF!D25='def. pseudo-mineral groups(PMG)'!$A$14,'def. pseudo-mineral groups(PMG)'!$B$14,IF(LQF!D25='def. pseudo-mineral groups(PMG)'!$A$15,'def. pseudo-mineral groups(PMG)'!$B$15,IF(LQF!D25='def. pseudo-mineral groups(PMG)'!$A$16,'def. pseudo-mineral groups(PMG)'!$B$16,IF(LQF!D25='def. pseudo-mineral groups(PMG)'!$A$17,'def. pseudo-mineral groups(PMG)'!$B$17,IF(LQF!D25='def. pseudo-mineral groups(PMG)'!$A$18,'def. pseudo-mineral groups(PMG)'!$B$18,IF(LQF!D25='def. pseudo-mineral groups(PMG)'!$A$19,'def. pseudo-mineral groups(PMG)'!$B$19,IF(LQF!D25='def. pseudo-mineral groups(PMG)'!$A$20,'def. pseudo-mineral groups(PMG)'!$B$20,IF(LQF!D25='def. pseudo-mineral groups(PMG)'!$A$21,'def. pseudo-mineral groups(PMG)'!$B$21,IF(LQF!D25='def. pseudo-mineral groups(PMG)'!$A$22,'def. pseudo-mineral groups(PMG)'!$B$22,IF(LQF!D25='def. pseudo-mineral groups(PMG)'!$A$23,'def. pseudo-mineral groups(PMG)'!$B$23,IF(LQF!D25='def. pseudo-mineral groups(PMG)'!$A$24,'def. pseudo-mineral groups(PMG)'!$B$24,IF(LQF!D25='def. pseudo-mineral groups(PMG)'!$A$25,'def. pseudo-mineral groups(PMG)'!$B$25,IF(LQF!D25='def. pseudo-mineral groups(PMG)'!$A$26,'def. pseudo-mineral groups(PMG)'!$B$26,IF(LQF!D25='def. pseudo-mineral groups(PMG)'!$A$27,'def. pseudo-mineral groups(PMG)'!$B$27,IF(LQF!D25='def. pseudo-mineral groups(PMG)'!$A$28,'def. pseudo-mineral groups(PMG)'!$B$28,IF(LQF!D25='def. pseudo-mineral groups(PMG)'!$A$29,'def. pseudo-mineral groups(PMG)'!$B$29,IF(LQF!D25='def. pseudo-mineral groups(PMG)'!$A$30,'def. pseudo-mineral groups(PMG)'!$B$30,IF(LQF!D25='def. pseudo-mineral groups(PMG)'!$A$31,'def. pseudo-mineral groups(PMG)'!$B$31,IF(LQF!D25='def. pseudo-mineral groups(PMG)'!$A$32,'def. pseudo-mineral groups(PMG)'!$B$32,IF(LQF!D25='def. pseudo-mineral groups(PMG)'!$A$33,'def. pseudo-mineral groups(PMG)'!$B$33,IF(LQF!D25='def. pseudo-mineral groups(PMG)'!$A$34,'def. pseudo-mineral groups(PMG)'!$B$34,IF(LQF!D25='def. pseudo-mineral groups(PMG)'!$A$35,'def. pseudo-mineral groups(PMG)'!$B$35,IF(LQF!D25='def. pseudo-mineral groups(PMG)'!$A$36,'def. pseudo-mineral groups(PMG)'!$B$36,IF(LQF!D25='def. pseudo-mineral groups(PMG)'!$A$37,'def. pseudo-mineral groups(PMG)'!$B$37,IF(LQF!D25='def. pseudo-mineral groups(PMG)'!$A$38,'def. pseudo-mineral groups(PMG)'!$B$38,IF(LQF!D25='def. pseudo-mineral groups(PMG)'!$A$39,'def. pseudo-mineral groups(PMG)'!$B$39,IF(LQF!D25='def. pseudo-mineral groups(PMG)'!$A$40,'def. pseudo-mineral groups(PMG)'!$B$40,IF(LQF!D25='def. pseudo-mineral groups(PMG)'!$A$41,'def. pseudo-mineral groups(PMG)'!$B$41,IF(LQF!D25='def. pseudo-mineral groups(PMG)'!$A$41,'def. pseudo-mineral groups(PMG)'!$B$41,IF(LQF!D25='def. pseudo-mineral groups(PMG)'!$A$42,'def. pseudo-mineral groups(PMG)'!$B$42,IF(LQF!D25='def. pseudo-mineral groups(PMG)'!$A$43,'def. pseudo-mineral groups(PMG)'!$B$43,IF(LQF!D25='def. pseudo-mineral groups(PMG)'!$A$44,'def. pseudo-mineral groups(PMG)'!$B$44,IF(LQF!D25='def. pseudo-mineral groups(PMG)'!$A$45,'def. pseudo-mineral groups(PMG)'!$B$45,IF(LQF!D25='def. pseudo-mineral groups(PMG)'!$A$46,'def. pseudo-mineral groups(PMG)'!$B$46,IF(LQF!D25='def. pseudo-mineral groups(PMG)'!$A$47,'def. pseudo-mineral groups(PMG)'!$B$47,IF(LQF!D25='def. pseudo-mineral groups(PMG)'!$A$48,'def. pseudo-mineral groups(PMG)'!$B$48,IF(LQF!D25='def. pseudo-mineral groups(PMG)'!$A$49,'def. pseudo-mineral groups(PMG)'!$B$49,IF(LQF!D25='def. pseudo-mineral groups(PMG)'!$A$50,'def. pseudo-mineral groups(PMG)'!$B$50,IF(LQF!D25='def. pseudo-mineral groups(PMG)'!$A$51,'def. pseudo-mineral groups(PMG)'!$B$51,IF(LQF!D25='def. pseudo-mineral groups(PMG)'!$A$52,'def. pseudo-mineral groups(PMG)'!$B$52,IF(LQF!D25='def. pseudo-mineral groups(PMG)'!$A$53,'def. pseudo-mineral groups(PMG)'!$B$53,IF(LQF!D25='def. pseudo-mineral groups(PMG)'!$A$54,'def. pseudo-mineral groups(PMG)'!$B$54,IF(LQF!D25='def. pseudo-mineral groups(PMG)'!$A$55,'def. pseudo-mineral groups(PMG)'!$B$55,IF(LQF!D25='def. pseudo-mineral groups(PMG)'!$A$56,'def. pseudo-mineral groups(PMG)'!$B$56,IF(LQF!D25='def. pseudo-mineral groups(PMG)'!$A$57,'def. pseudo-mineral groups(PMG)'!$B$57,IF(LQF!D25='def. pseudo-mineral groups(PMG)'!$A$58,'def. pseudo-mineral groups(PMG)'!$B$58,IF(LQF!D25='def. pseudo-mineral groups(PMG)'!$A$59,'def. pseudo-mineral groups(PMG)'!$B$59,IF(LQF!D25='def. pseudo-mineral groups(PMG)'!$A$60,'def. pseudo-mineral groups(PMG)'!$B$60,IF(LQF!D25='def. pseudo-mineral groups(PMG)'!$A$61,'def. pseudo-mineral groups(PMG)'!$B$61,IF(LQF!D25='def. pseudo-mineral groups(PMG)'!$A$62,'def. pseudo-mineral groups(PMG)'!$B$62,IF(LQF!D25='def. pseudo-mineral groups(PMG)'!$A$63,'def. pseudo-mineral groups(PMG)'!$B$63,IF(LQF!D25='def. pseudo-mineral groups(PMG)'!$A$64,'def. pseudo-mineral groups(PMG)'!$B$64)))))))))))))))))))))))))))))))))))))))))))))))))))))))))))))))))</f>
        <v>Fe(II) carbonate</v>
      </c>
      <c r="E25" s="1">
        <v>0.47</v>
      </c>
      <c r="F25" s="7" t="str">
        <f>IF(LQF!F25='def. pseudo-mineral groups(PMG)'!$A$1,'def. pseudo-mineral groups(PMG)'!$B$1,IF(LQF!F25='def. pseudo-mineral groups(PMG)'!$A$2,'def. pseudo-mineral groups(PMG)'!$B$2,IF(LQF!F25='def. pseudo-mineral groups(PMG)'!$A$3,'def. pseudo-mineral groups(PMG)'!$B$3,IF(LQF!F25='def. pseudo-mineral groups(PMG)'!$A$4,'def. pseudo-mineral groups(PMG)'!$B$4,IF(LQF!F25='def. pseudo-mineral groups(PMG)'!$A$5,'def. pseudo-mineral groups(PMG)'!$B$5,IF(LQF!F25='def. pseudo-mineral groups(PMG)'!$A$6,'def. pseudo-mineral groups(PMG)'!$B$6,IF(LQF!F25='def. pseudo-mineral groups(PMG)'!$A$7,'def. pseudo-mineral groups(PMG)'!$B$7,IF(LQF!F25='def. pseudo-mineral groups(PMG)'!$A$8,'def. pseudo-mineral groups(PMG)'!$B$8,IF(LQF!F25='def. pseudo-mineral groups(PMG)'!$A$9,'def. pseudo-mineral groups(PMG)'!$B$9,IF(LQF!F25='def. pseudo-mineral groups(PMG)'!$A$10,'def. pseudo-mineral groups(PMG)'!$B$10,IF(LQF!F25='def. pseudo-mineral groups(PMG)'!$A$11,'def. pseudo-mineral groups(PMG)'!$B$11,IF(LQF!F25='def. pseudo-mineral groups(PMG)'!$A$12,'def. pseudo-mineral groups(PMG)'!$B$12,IF(LQF!F25='def. pseudo-mineral groups(PMG)'!$A$13,'def. pseudo-mineral groups(PMG)'!$B$13,IF(LQF!F25='def. pseudo-mineral groups(PMG)'!$A$14,'def. pseudo-mineral groups(PMG)'!$B$14,IF(LQF!F25='def. pseudo-mineral groups(PMG)'!$A$15,'def. pseudo-mineral groups(PMG)'!$B$15,IF(LQF!F25='def. pseudo-mineral groups(PMG)'!$A$16,'def. pseudo-mineral groups(PMG)'!$B$16,IF(LQF!F25='def. pseudo-mineral groups(PMG)'!$A$17,'def. pseudo-mineral groups(PMG)'!$B$17,IF(LQF!F25='def. pseudo-mineral groups(PMG)'!$A$18,'def. pseudo-mineral groups(PMG)'!$B$18,IF(LQF!F25='def. pseudo-mineral groups(PMG)'!$A$19,'def. pseudo-mineral groups(PMG)'!$B$19,IF(LQF!F25='def. pseudo-mineral groups(PMG)'!$A$20,'def. pseudo-mineral groups(PMG)'!$B$20,IF(LQF!F25='def. pseudo-mineral groups(PMG)'!$A$21,'def. pseudo-mineral groups(PMG)'!$B$21,IF(LQF!F25='def. pseudo-mineral groups(PMG)'!$A$22,'def. pseudo-mineral groups(PMG)'!$B$22,IF(LQF!F25='def. pseudo-mineral groups(PMG)'!$A$23,'def. pseudo-mineral groups(PMG)'!$B$23,IF(LQF!F25='def. pseudo-mineral groups(PMG)'!$A$24,'def. pseudo-mineral groups(PMG)'!$B$24,IF(LQF!F25='def. pseudo-mineral groups(PMG)'!$A$25,'def. pseudo-mineral groups(PMG)'!$B$25,IF(LQF!F25='def. pseudo-mineral groups(PMG)'!$A$26,'def. pseudo-mineral groups(PMG)'!$B$26,IF(LQF!F25='def. pseudo-mineral groups(PMG)'!$A$27,'def. pseudo-mineral groups(PMG)'!$B$27,IF(LQF!F25='def. pseudo-mineral groups(PMG)'!$A$28,'def. pseudo-mineral groups(PMG)'!$B$28,IF(LQF!F25='def. pseudo-mineral groups(PMG)'!$A$29,'def. pseudo-mineral groups(PMG)'!$B$29,IF(LQF!F25='def. pseudo-mineral groups(PMG)'!$A$30,'def. pseudo-mineral groups(PMG)'!$B$30,IF(LQF!F25='def. pseudo-mineral groups(PMG)'!$A$31,'def. pseudo-mineral groups(PMG)'!$B$31,IF(LQF!F25='def. pseudo-mineral groups(PMG)'!$A$32,'def. pseudo-mineral groups(PMG)'!$B$32,IF(LQF!F25='def. pseudo-mineral groups(PMG)'!$A$33,'def. pseudo-mineral groups(PMG)'!$B$33,IF(LQF!F25='def. pseudo-mineral groups(PMG)'!$A$34,'def. pseudo-mineral groups(PMG)'!$B$34,IF(LQF!F25='def. pseudo-mineral groups(PMG)'!$A$35,'def. pseudo-mineral groups(PMG)'!$B$35,IF(LQF!F25='def. pseudo-mineral groups(PMG)'!$A$36,'def. pseudo-mineral groups(PMG)'!$B$36,IF(LQF!F25='def. pseudo-mineral groups(PMG)'!$A$37,'def. pseudo-mineral groups(PMG)'!$B$37,IF(LQF!F25='def. pseudo-mineral groups(PMG)'!$A$38,'def. pseudo-mineral groups(PMG)'!$B$38,IF(LQF!F25='def. pseudo-mineral groups(PMG)'!$A$39,'def. pseudo-mineral groups(PMG)'!$B$39,IF(LQF!F25='def. pseudo-mineral groups(PMG)'!$A$40,'def. pseudo-mineral groups(PMG)'!$B$40,IF(LQF!F25='def. pseudo-mineral groups(PMG)'!$A$41,'def. pseudo-mineral groups(PMG)'!$B$41,IF(LQF!F25='def. pseudo-mineral groups(PMG)'!$A$41,'def. pseudo-mineral groups(PMG)'!$B$41,IF(LQF!F25='def. pseudo-mineral groups(PMG)'!$A$42,'def. pseudo-mineral groups(PMG)'!$B$42,IF(LQF!F25='def. pseudo-mineral groups(PMG)'!$A$43,'def. pseudo-mineral groups(PMG)'!$B$43,IF(LQF!F25='def. pseudo-mineral groups(PMG)'!$A$44,'def. pseudo-mineral groups(PMG)'!$B$44,IF(LQF!F25='def. pseudo-mineral groups(PMG)'!$A$45,'def. pseudo-mineral groups(PMG)'!$B$45,IF(LQF!F25='def. pseudo-mineral groups(PMG)'!$A$46,'def. pseudo-mineral groups(PMG)'!$B$46,IF(LQF!F25='def. pseudo-mineral groups(PMG)'!$A$47,'def. pseudo-mineral groups(PMG)'!$B$47,IF(LQF!F25='def. pseudo-mineral groups(PMG)'!$A$48,'def. pseudo-mineral groups(PMG)'!$B$48,IF(LQF!F25='def. pseudo-mineral groups(PMG)'!$A$49,'def. pseudo-mineral groups(PMG)'!$B$49,IF(LQF!F25='def. pseudo-mineral groups(PMG)'!$A$50,'def. pseudo-mineral groups(PMG)'!$B$50,IF(LQF!F25='def. pseudo-mineral groups(PMG)'!$A$51,'def. pseudo-mineral groups(PMG)'!$B$51,IF(LQF!F25='def. pseudo-mineral groups(PMG)'!$A$52,'def. pseudo-mineral groups(PMG)'!$B$52,IF(LQF!F25='def. pseudo-mineral groups(PMG)'!$A$53,'def. pseudo-mineral groups(PMG)'!$B$53,IF(LQF!F25='def. pseudo-mineral groups(PMG)'!$A$54,'def. pseudo-mineral groups(PMG)'!$B$54,IF(LQF!F25='def. pseudo-mineral groups(PMG)'!$A$55,'def. pseudo-mineral groups(PMG)'!$B$55,IF(LQF!F25='def. pseudo-mineral groups(PMG)'!$A$56,'def. pseudo-mineral groups(PMG)'!$B$56,IF(LQF!F25='def. pseudo-mineral groups(PMG)'!$A$57,'def. pseudo-mineral groups(PMG)'!$B$57,IF(LQF!F25='def. pseudo-mineral groups(PMG)'!$A$58,'def. pseudo-mineral groups(PMG)'!$B$58,IF(LQF!F25='def. pseudo-mineral groups(PMG)'!$A$59,'def. pseudo-mineral groups(PMG)'!$B$59,IF(LQF!F25='def. pseudo-mineral groups(PMG)'!$A$60,'def. pseudo-mineral groups(PMG)'!$B$60,IF(LQF!F25='def. pseudo-mineral groups(PMG)'!$A$61,'def. pseudo-mineral groups(PMG)'!$B$61,IF(LQF!F25='def. pseudo-mineral groups(PMG)'!$A$62,'def. pseudo-mineral groups(PMG)'!$B$62,IF(LQF!F25='def. pseudo-mineral groups(PMG)'!$A$63,'def. pseudo-mineral groups(PMG)'!$B$63,IF(LQF!F25='def. pseudo-mineral groups(PMG)'!$A$64,'def. pseudo-mineral groups(PMG)'!$B$64)))))))))))))))))))))))))))))))))))))))))))))))))))))))))))))))))</f>
        <v>Mixed</v>
      </c>
      <c r="G25" s="1">
        <v>0.20499999999999999</v>
      </c>
      <c r="H25" s="7" t="str">
        <f>IF(LQF!H25='def. pseudo-mineral groups(PMG)'!$A$1,'def. pseudo-mineral groups(PMG)'!$B$1,IF(LQF!H25='def. pseudo-mineral groups(PMG)'!$A$2,'def. pseudo-mineral groups(PMG)'!$B$2,IF(LQF!H25='def. pseudo-mineral groups(PMG)'!$A$3,'def. pseudo-mineral groups(PMG)'!$B$3,IF(LQF!H25='def. pseudo-mineral groups(PMG)'!$A$4,'def. pseudo-mineral groups(PMG)'!$B$4,IF(LQF!H25='def. pseudo-mineral groups(PMG)'!$A$5,'def. pseudo-mineral groups(PMG)'!$B$5,IF(LQF!H25='def. pseudo-mineral groups(PMG)'!$A$6,'def. pseudo-mineral groups(PMG)'!$B$6,IF(LQF!H25='def. pseudo-mineral groups(PMG)'!$A$7,'def. pseudo-mineral groups(PMG)'!$B$7,IF(LQF!H25='def. pseudo-mineral groups(PMG)'!$A$8,'def. pseudo-mineral groups(PMG)'!$B$8,IF(LQF!H25='def. pseudo-mineral groups(PMG)'!$A$9,'def. pseudo-mineral groups(PMG)'!$B$9,IF(LQF!H25='def. pseudo-mineral groups(PMG)'!$A$10,'def. pseudo-mineral groups(PMG)'!$B$10,IF(LQF!H25='def. pseudo-mineral groups(PMG)'!$A$11,'def. pseudo-mineral groups(PMG)'!$B$11,IF(LQF!H25='def. pseudo-mineral groups(PMG)'!$A$12,'def. pseudo-mineral groups(PMG)'!$B$12,IF(LQF!H25='def. pseudo-mineral groups(PMG)'!$A$13,'def. pseudo-mineral groups(PMG)'!$B$13,IF(LQF!H25='def. pseudo-mineral groups(PMG)'!$A$14,'def. pseudo-mineral groups(PMG)'!$B$14,IF(LQF!H25='def. pseudo-mineral groups(PMG)'!$A$15,'def. pseudo-mineral groups(PMG)'!$B$15,IF(LQF!H25='def. pseudo-mineral groups(PMG)'!$A$16,'def. pseudo-mineral groups(PMG)'!$B$16,IF(LQF!H25='def. pseudo-mineral groups(PMG)'!$A$17,'def. pseudo-mineral groups(PMG)'!$B$17,IF(LQF!H25='def. pseudo-mineral groups(PMG)'!$A$18,'def. pseudo-mineral groups(PMG)'!$B$18,IF(LQF!H25='def. pseudo-mineral groups(PMG)'!$A$19,'def. pseudo-mineral groups(PMG)'!$B$19,IF(LQF!H25='def. pseudo-mineral groups(PMG)'!$A$20,'def. pseudo-mineral groups(PMG)'!$B$20,IF(LQF!H25='def. pseudo-mineral groups(PMG)'!$A$21,'def. pseudo-mineral groups(PMG)'!$B$21,IF(LQF!H25='def. pseudo-mineral groups(PMG)'!$A$22,'def. pseudo-mineral groups(PMG)'!$B$22,IF(LQF!H25='def. pseudo-mineral groups(PMG)'!$A$23,'def. pseudo-mineral groups(PMG)'!$B$23,IF(LQF!H25='def. pseudo-mineral groups(PMG)'!$A$24,'def. pseudo-mineral groups(PMG)'!$B$24,IF(LQF!H25='def. pseudo-mineral groups(PMG)'!$A$25,'def. pseudo-mineral groups(PMG)'!$B$25,IF(LQF!H25='def. pseudo-mineral groups(PMG)'!$A$26,'def. pseudo-mineral groups(PMG)'!$B$26,IF(LQF!H25='def. pseudo-mineral groups(PMG)'!$A$27,'def. pseudo-mineral groups(PMG)'!$B$27,IF(LQF!H25='def. pseudo-mineral groups(PMG)'!$A$28,'def. pseudo-mineral groups(PMG)'!$B$28,IF(LQF!H25='def. pseudo-mineral groups(PMG)'!$A$29,'def. pseudo-mineral groups(PMG)'!$B$29,IF(LQF!H25='def. pseudo-mineral groups(PMG)'!$A$30,'def. pseudo-mineral groups(PMG)'!$B$30,IF(LQF!H25='def. pseudo-mineral groups(PMG)'!$A$31,'def. pseudo-mineral groups(PMG)'!$B$31,IF(LQF!H25='def. pseudo-mineral groups(PMG)'!$A$32,'def. pseudo-mineral groups(PMG)'!$B$32,IF(LQF!H25='def. pseudo-mineral groups(PMG)'!$A$33,'def. pseudo-mineral groups(PMG)'!$B$33,IF(LQF!H25='def. pseudo-mineral groups(PMG)'!$A$34,'def. pseudo-mineral groups(PMG)'!$B$34,IF(LQF!H25='def. pseudo-mineral groups(PMG)'!$A$35,'def. pseudo-mineral groups(PMG)'!$B$35,IF(LQF!H25='def. pseudo-mineral groups(PMG)'!$A$36,'def. pseudo-mineral groups(PMG)'!$B$36,IF(LQF!H25='def. pseudo-mineral groups(PMG)'!$A$37,'def. pseudo-mineral groups(PMG)'!$B$37,IF(LQF!H25='def. pseudo-mineral groups(PMG)'!$A$38,'def. pseudo-mineral groups(PMG)'!$B$38,IF(LQF!H25='def. pseudo-mineral groups(PMG)'!$A$39,'def. pseudo-mineral groups(PMG)'!$B$39,IF(LQF!H25='def. pseudo-mineral groups(PMG)'!$A$40,'def. pseudo-mineral groups(PMG)'!$B$40,IF(LQF!H25='def. pseudo-mineral groups(PMG)'!$A$41,'def. pseudo-mineral groups(PMG)'!$B$41,IF(LQF!H25='def. pseudo-mineral groups(PMG)'!$A$41,'def. pseudo-mineral groups(PMG)'!$B$41,IF(LQF!H25='def. pseudo-mineral groups(PMG)'!$A$42,'def. pseudo-mineral groups(PMG)'!$B$42,IF(LQF!H25='def. pseudo-mineral groups(PMG)'!$A$43,'def. pseudo-mineral groups(PMG)'!$B$43,IF(LQF!H25='def. pseudo-mineral groups(PMG)'!$A$44,'def. pseudo-mineral groups(PMG)'!$B$44,IF(LQF!H25='def. pseudo-mineral groups(PMG)'!$A$45,'def. pseudo-mineral groups(PMG)'!$B$45,IF(LQF!H25='def. pseudo-mineral groups(PMG)'!$A$46,'def. pseudo-mineral groups(PMG)'!$B$46,IF(LQF!H25='def. pseudo-mineral groups(PMG)'!$A$47,'def. pseudo-mineral groups(PMG)'!$B$47,IF(LQF!H25='def. pseudo-mineral groups(PMG)'!$A$48,'def. pseudo-mineral groups(PMG)'!$B$48,IF(LQF!H25='def. pseudo-mineral groups(PMG)'!$A$49,'def. pseudo-mineral groups(PMG)'!$B$49,IF(LQF!H25='def. pseudo-mineral groups(PMG)'!$A$50,'def. pseudo-mineral groups(PMG)'!$B$50,IF(LQF!H25='def. pseudo-mineral groups(PMG)'!$A$51,'def. pseudo-mineral groups(PMG)'!$B$51,IF(LQF!H25='def. pseudo-mineral groups(PMG)'!$A$52,'def. pseudo-mineral groups(PMG)'!$B$52,IF(LQF!H25='def. pseudo-mineral groups(PMG)'!$A$53,'def. pseudo-mineral groups(PMG)'!$B$53,IF(LQF!H25='def. pseudo-mineral groups(PMG)'!$A$54,'def. pseudo-mineral groups(PMG)'!$B$54,IF(LQF!H25='def. pseudo-mineral groups(PMG)'!$A$55,'def. pseudo-mineral groups(PMG)'!$B$55,IF(LQF!H25='def. pseudo-mineral groups(PMG)'!$A$56,'def. pseudo-mineral groups(PMG)'!$B$56,IF(LQF!H25='def. pseudo-mineral groups(PMG)'!$A$57,'def. pseudo-mineral groups(PMG)'!$B$57,IF(LQF!H25='def. pseudo-mineral groups(PMG)'!$A$58,'def. pseudo-mineral groups(PMG)'!$B$58,IF(LQF!H25='def. pseudo-mineral groups(PMG)'!$A$59,'def. pseudo-mineral groups(PMG)'!$B$59,IF(LQF!H25='def. pseudo-mineral groups(PMG)'!$A$60,'def. pseudo-mineral groups(PMG)'!$B$60,IF(LQF!H25='def. pseudo-mineral groups(PMG)'!$A$61,'def. pseudo-mineral groups(PMG)'!$B$61,IF(LQF!H25='def. pseudo-mineral groups(PMG)'!$A$62,'def. pseudo-mineral groups(PMG)'!$B$62,IF(LQF!H25='def. pseudo-mineral groups(PMG)'!$A$63,'def. pseudo-mineral groups(PMG)'!$B$63,IF(LQF!H25='def. pseudo-mineral groups(PMG)'!$A$64,'def. pseudo-mineral groups(PMG)'!$B$64)))))))))))))))))))))))))))))))))))))))))))))))))))))))))))))))))</f>
        <v>Native</v>
      </c>
      <c r="I25" s="1">
        <f t="shared" si="0"/>
        <v>0.99299999999999988</v>
      </c>
      <c r="J25" s="6">
        <v>1.2600000000000001E-3</v>
      </c>
      <c r="K25" s="1">
        <v>1.4398616037599901</v>
      </c>
      <c r="L25" s="1">
        <v>155.89874203340952</v>
      </c>
      <c r="M25" s="21">
        <v>42725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5">
      <c r="A26" s="1" t="s">
        <v>280</v>
      </c>
      <c r="B26" s="1"/>
      <c r="C26" s="1">
        <v>6.7000000000000004E-2</v>
      </c>
      <c r="D26" s="7" t="str">
        <f>IF(LQF!D26='def. pseudo-mineral groups(PMG)'!$A$1,'def. pseudo-mineral groups(PMG)'!$B$1,IF(LQF!D26='def. pseudo-mineral groups(PMG)'!$A$2,'def. pseudo-mineral groups(PMG)'!$B$2,IF(LQF!D26='def. pseudo-mineral groups(PMG)'!$A$3,'def. pseudo-mineral groups(PMG)'!$B$3,IF(LQF!D26='def. pseudo-mineral groups(PMG)'!$A$4,'def. pseudo-mineral groups(PMG)'!$B$4,IF(LQF!D26='def. pseudo-mineral groups(PMG)'!$A$5,'def. pseudo-mineral groups(PMG)'!$B$5,IF(LQF!D26='def. pseudo-mineral groups(PMG)'!$A$6,'def. pseudo-mineral groups(PMG)'!$B$6,IF(LQF!D26='def. pseudo-mineral groups(PMG)'!$A$7,'def. pseudo-mineral groups(PMG)'!$B$7,IF(LQF!D26='def. pseudo-mineral groups(PMG)'!$A$8,'def. pseudo-mineral groups(PMG)'!$B$8,IF(LQF!D26='def. pseudo-mineral groups(PMG)'!$A$9,'def. pseudo-mineral groups(PMG)'!$B$9,IF(LQF!D26='def. pseudo-mineral groups(PMG)'!$A$10,'def. pseudo-mineral groups(PMG)'!$B$10,IF(LQF!D26='def. pseudo-mineral groups(PMG)'!$A$11,'def. pseudo-mineral groups(PMG)'!$B$11,IF(LQF!D26='def. pseudo-mineral groups(PMG)'!$A$12,'def. pseudo-mineral groups(PMG)'!$B$12,IF(LQF!D26='def. pseudo-mineral groups(PMG)'!$A$13,'def. pseudo-mineral groups(PMG)'!$B$13,IF(LQF!D26='def. pseudo-mineral groups(PMG)'!$A$14,'def. pseudo-mineral groups(PMG)'!$B$14,IF(LQF!D26='def. pseudo-mineral groups(PMG)'!$A$15,'def. pseudo-mineral groups(PMG)'!$B$15,IF(LQF!D26='def. pseudo-mineral groups(PMG)'!$A$16,'def. pseudo-mineral groups(PMG)'!$B$16,IF(LQF!D26='def. pseudo-mineral groups(PMG)'!$A$17,'def. pseudo-mineral groups(PMG)'!$B$17,IF(LQF!D26='def. pseudo-mineral groups(PMG)'!$A$18,'def. pseudo-mineral groups(PMG)'!$B$18,IF(LQF!D26='def. pseudo-mineral groups(PMG)'!$A$19,'def. pseudo-mineral groups(PMG)'!$B$19,IF(LQF!D26='def. pseudo-mineral groups(PMG)'!$A$20,'def. pseudo-mineral groups(PMG)'!$B$20,IF(LQF!D26='def. pseudo-mineral groups(PMG)'!$A$21,'def. pseudo-mineral groups(PMG)'!$B$21,IF(LQF!D26='def. pseudo-mineral groups(PMG)'!$A$22,'def. pseudo-mineral groups(PMG)'!$B$22,IF(LQF!D26='def. pseudo-mineral groups(PMG)'!$A$23,'def. pseudo-mineral groups(PMG)'!$B$23,IF(LQF!D26='def. pseudo-mineral groups(PMG)'!$A$24,'def. pseudo-mineral groups(PMG)'!$B$24,IF(LQF!D26='def. pseudo-mineral groups(PMG)'!$A$25,'def. pseudo-mineral groups(PMG)'!$B$25,IF(LQF!D26='def. pseudo-mineral groups(PMG)'!$A$26,'def. pseudo-mineral groups(PMG)'!$B$26,IF(LQF!D26='def. pseudo-mineral groups(PMG)'!$A$27,'def. pseudo-mineral groups(PMG)'!$B$27,IF(LQF!D26='def. pseudo-mineral groups(PMG)'!$A$28,'def. pseudo-mineral groups(PMG)'!$B$28,IF(LQF!D26='def. pseudo-mineral groups(PMG)'!$A$29,'def. pseudo-mineral groups(PMG)'!$B$29,IF(LQF!D26='def. pseudo-mineral groups(PMG)'!$A$30,'def. pseudo-mineral groups(PMG)'!$B$30,IF(LQF!D26='def. pseudo-mineral groups(PMG)'!$A$31,'def. pseudo-mineral groups(PMG)'!$B$31,IF(LQF!D26='def. pseudo-mineral groups(PMG)'!$A$32,'def. pseudo-mineral groups(PMG)'!$B$32,IF(LQF!D26='def. pseudo-mineral groups(PMG)'!$A$33,'def. pseudo-mineral groups(PMG)'!$B$33,IF(LQF!D26='def. pseudo-mineral groups(PMG)'!$A$34,'def. pseudo-mineral groups(PMG)'!$B$34,IF(LQF!D26='def. pseudo-mineral groups(PMG)'!$A$35,'def. pseudo-mineral groups(PMG)'!$B$35,IF(LQF!D26='def. pseudo-mineral groups(PMG)'!$A$36,'def. pseudo-mineral groups(PMG)'!$B$36,IF(LQF!D26='def. pseudo-mineral groups(PMG)'!$A$37,'def. pseudo-mineral groups(PMG)'!$B$37,IF(LQF!D26='def. pseudo-mineral groups(PMG)'!$A$38,'def. pseudo-mineral groups(PMG)'!$B$38,IF(LQF!D26='def. pseudo-mineral groups(PMG)'!$A$39,'def. pseudo-mineral groups(PMG)'!$B$39,IF(LQF!D26='def. pseudo-mineral groups(PMG)'!$A$40,'def. pseudo-mineral groups(PMG)'!$B$40,IF(LQF!D26='def. pseudo-mineral groups(PMG)'!$A$41,'def. pseudo-mineral groups(PMG)'!$B$41,IF(LQF!D26='def. pseudo-mineral groups(PMG)'!$A$41,'def. pseudo-mineral groups(PMG)'!$B$41,IF(LQF!D26='def. pseudo-mineral groups(PMG)'!$A$42,'def. pseudo-mineral groups(PMG)'!$B$42,IF(LQF!D26='def. pseudo-mineral groups(PMG)'!$A$43,'def. pseudo-mineral groups(PMG)'!$B$43,IF(LQF!D26='def. pseudo-mineral groups(PMG)'!$A$44,'def. pseudo-mineral groups(PMG)'!$B$44,IF(LQF!D26='def. pseudo-mineral groups(PMG)'!$A$45,'def. pseudo-mineral groups(PMG)'!$B$45,IF(LQF!D26='def. pseudo-mineral groups(PMG)'!$A$46,'def. pseudo-mineral groups(PMG)'!$B$46,IF(LQF!D26='def. pseudo-mineral groups(PMG)'!$A$47,'def. pseudo-mineral groups(PMG)'!$B$47,IF(LQF!D26='def. pseudo-mineral groups(PMG)'!$A$48,'def. pseudo-mineral groups(PMG)'!$B$48,IF(LQF!D26='def. pseudo-mineral groups(PMG)'!$A$49,'def. pseudo-mineral groups(PMG)'!$B$49,IF(LQF!D26='def. pseudo-mineral groups(PMG)'!$A$50,'def. pseudo-mineral groups(PMG)'!$B$50,IF(LQF!D26='def. pseudo-mineral groups(PMG)'!$A$51,'def. pseudo-mineral groups(PMG)'!$B$51,IF(LQF!D26='def. pseudo-mineral groups(PMG)'!$A$52,'def. pseudo-mineral groups(PMG)'!$B$52,IF(LQF!D26='def. pseudo-mineral groups(PMG)'!$A$53,'def. pseudo-mineral groups(PMG)'!$B$53,IF(LQF!D26='def. pseudo-mineral groups(PMG)'!$A$54,'def. pseudo-mineral groups(PMG)'!$B$54,IF(LQF!D26='def. pseudo-mineral groups(PMG)'!$A$55,'def. pseudo-mineral groups(PMG)'!$B$55,IF(LQF!D26='def. pseudo-mineral groups(PMG)'!$A$56,'def. pseudo-mineral groups(PMG)'!$B$56,IF(LQF!D26='def. pseudo-mineral groups(PMG)'!$A$57,'def. pseudo-mineral groups(PMG)'!$B$57,IF(LQF!D26='def. pseudo-mineral groups(PMG)'!$A$58,'def. pseudo-mineral groups(PMG)'!$B$58,IF(LQF!D26='def. pseudo-mineral groups(PMG)'!$A$59,'def. pseudo-mineral groups(PMG)'!$B$59,IF(LQF!D26='def. pseudo-mineral groups(PMG)'!$A$60,'def. pseudo-mineral groups(PMG)'!$B$60,IF(LQF!D26='def. pseudo-mineral groups(PMG)'!$A$61,'def. pseudo-mineral groups(PMG)'!$B$61,IF(LQF!D26='def. pseudo-mineral groups(PMG)'!$A$62,'def. pseudo-mineral groups(PMG)'!$B$62,IF(LQF!D26='def. pseudo-mineral groups(PMG)'!$A$63,'def. pseudo-mineral groups(PMG)'!$B$63,IF(LQF!D26='def. pseudo-mineral groups(PMG)'!$A$64,'def. pseudo-mineral groups(PMG)'!$B$64)))))))))))))))))))))))))))))))))))))))))))))))))))))))))))))))))</f>
        <v>Native</v>
      </c>
      <c r="E26" s="1">
        <v>0.77600000000000002</v>
      </c>
      <c r="F26" s="7" t="str">
        <f>IF(LQF!F26='def. pseudo-mineral groups(PMG)'!$A$1,'def. pseudo-mineral groups(PMG)'!$B$1,IF(LQF!F26='def. pseudo-mineral groups(PMG)'!$A$2,'def. pseudo-mineral groups(PMG)'!$B$2,IF(LQF!F26='def. pseudo-mineral groups(PMG)'!$A$3,'def. pseudo-mineral groups(PMG)'!$B$3,IF(LQF!F26='def. pseudo-mineral groups(PMG)'!$A$4,'def. pseudo-mineral groups(PMG)'!$B$4,IF(LQF!F26='def. pseudo-mineral groups(PMG)'!$A$5,'def. pseudo-mineral groups(PMG)'!$B$5,IF(LQF!F26='def. pseudo-mineral groups(PMG)'!$A$6,'def. pseudo-mineral groups(PMG)'!$B$6,IF(LQF!F26='def. pseudo-mineral groups(PMG)'!$A$7,'def. pseudo-mineral groups(PMG)'!$B$7,IF(LQF!F26='def. pseudo-mineral groups(PMG)'!$A$8,'def. pseudo-mineral groups(PMG)'!$B$8,IF(LQF!F26='def. pseudo-mineral groups(PMG)'!$A$9,'def. pseudo-mineral groups(PMG)'!$B$9,IF(LQF!F26='def. pseudo-mineral groups(PMG)'!$A$10,'def. pseudo-mineral groups(PMG)'!$B$10,IF(LQF!F26='def. pseudo-mineral groups(PMG)'!$A$11,'def. pseudo-mineral groups(PMG)'!$B$11,IF(LQF!F26='def. pseudo-mineral groups(PMG)'!$A$12,'def. pseudo-mineral groups(PMG)'!$B$12,IF(LQF!F26='def. pseudo-mineral groups(PMG)'!$A$13,'def. pseudo-mineral groups(PMG)'!$B$13,IF(LQF!F26='def. pseudo-mineral groups(PMG)'!$A$14,'def. pseudo-mineral groups(PMG)'!$B$14,IF(LQF!F26='def. pseudo-mineral groups(PMG)'!$A$15,'def. pseudo-mineral groups(PMG)'!$B$15,IF(LQF!F26='def. pseudo-mineral groups(PMG)'!$A$16,'def. pseudo-mineral groups(PMG)'!$B$16,IF(LQF!F26='def. pseudo-mineral groups(PMG)'!$A$17,'def. pseudo-mineral groups(PMG)'!$B$17,IF(LQF!F26='def. pseudo-mineral groups(PMG)'!$A$18,'def. pseudo-mineral groups(PMG)'!$B$18,IF(LQF!F26='def. pseudo-mineral groups(PMG)'!$A$19,'def. pseudo-mineral groups(PMG)'!$B$19,IF(LQF!F26='def. pseudo-mineral groups(PMG)'!$A$20,'def. pseudo-mineral groups(PMG)'!$B$20,IF(LQF!F26='def. pseudo-mineral groups(PMG)'!$A$21,'def. pseudo-mineral groups(PMG)'!$B$21,IF(LQF!F26='def. pseudo-mineral groups(PMG)'!$A$22,'def. pseudo-mineral groups(PMG)'!$B$22,IF(LQF!F26='def. pseudo-mineral groups(PMG)'!$A$23,'def. pseudo-mineral groups(PMG)'!$B$23,IF(LQF!F26='def. pseudo-mineral groups(PMG)'!$A$24,'def. pseudo-mineral groups(PMG)'!$B$24,IF(LQF!F26='def. pseudo-mineral groups(PMG)'!$A$25,'def. pseudo-mineral groups(PMG)'!$B$25,IF(LQF!F26='def. pseudo-mineral groups(PMG)'!$A$26,'def. pseudo-mineral groups(PMG)'!$B$26,IF(LQF!F26='def. pseudo-mineral groups(PMG)'!$A$27,'def. pseudo-mineral groups(PMG)'!$B$27,IF(LQF!F26='def. pseudo-mineral groups(PMG)'!$A$28,'def. pseudo-mineral groups(PMG)'!$B$28,IF(LQF!F26='def. pseudo-mineral groups(PMG)'!$A$29,'def. pseudo-mineral groups(PMG)'!$B$29,IF(LQF!F26='def. pseudo-mineral groups(PMG)'!$A$30,'def. pseudo-mineral groups(PMG)'!$B$30,IF(LQF!F26='def. pseudo-mineral groups(PMG)'!$A$31,'def. pseudo-mineral groups(PMG)'!$B$31,IF(LQF!F26='def. pseudo-mineral groups(PMG)'!$A$32,'def. pseudo-mineral groups(PMG)'!$B$32,IF(LQF!F26='def. pseudo-mineral groups(PMG)'!$A$33,'def. pseudo-mineral groups(PMG)'!$B$33,IF(LQF!F26='def. pseudo-mineral groups(PMG)'!$A$34,'def. pseudo-mineral groups(PMG)'!$B$34,IF(LQF!F26='def. pseudo-mineral groups(PMG)'!$A$35,'def. pseudo-mineral groups(PMG)'!$B$35,IF(LQF!F26='def. pseudo-mineral groups(PMG)'!$A$36,'def. pseudo-mineral groups(PMG)'!$B$36,IF(LQF!F26='def. pseudo-mineral groups(PMG)'!$A$37,'def. pseudo-mineral groups(PMG)'!$B$37,IF(LQF!F26='def. pseudo-mineral groups(PMG)'!$A$38,'def. pseudo-mineral groups(PMG)'!$B$38,IF(LQF!F26='def. pseudo-mineral groups(PMG)'!$A$39,'def. pseudo-mineral groups(PMG)'!$B$39,IF(LQF!F26='def. pseudo-mineral groups(PMG)'!$A$40,'def. pseudo-mineral groups(PMG)'!$B$40,IF(LQF!F26='def. pseudo-mineral groups(PMG)'!$A$41,'def. pseudo-mineral groups(PMG)'!$B$41,IF(LQF!F26='def. pseudo-mineral groups(PMG)'!$A$41,'def. pseudo-mineral groups(PMG)'!$B$41,IF(LQF!F26='def. pseudo-mineral groups(PMG)'!$A$42,'def. pseudo-mineral groups(PMG)'!$B$42,IF(LQF!F26='def. pseudo-mineral groups(PMG)'!$A$43,'def. pseudo-mineral groups(PMG)'!$B$43,IF(LQF!F26='def. pseudo-mineral groups(PMG)'!$A$44,'def. pseudo-mineral groups(PMG)'!$B$44,IF(LQF!F26='def. pseudo-mineral groups(PMG)'!$A$45,'def. pseudo-mineral groups(PMG)'!$B$45,IF(LQF!F26='def. pseudo-mineral groups(PMG)'!$A$46,'def. pseudo-mineral groups(PMG)'!$B$46,IF(LQF!F26='def. pseudo-mineral groups(PMG)'!$A$47,'def. pseudo-mineral groups(PMG)'!$B$47,IF(LQF!F26='def. pseudo-mineral groups(PMG)'!$A$48,'def. pseudo-mineral groups(PMG)'!$B$48,IF(LQF!F26='def. pseudo-mineral groups(PMG)'!$A$49,'def. pseudo-mineral groups(PMG)'!$B$49,IF(LQF!F26='def. pseudo-mineral groups(PMG)'!$A$50,'def. pseudo-mineral groups(PMG)'!$B$50,IF(LQF!F26='def. pseudo-mineral groups(PMG)'!$A$51,'def. pseudo-mineral groups(PMG)'!$B$51,IF(LQF!F26='def. pseudo-mineral groups(PMG)'!$A$52,'def. pseudo-mineral groups(PMG)'!$B$52,IF(LQF!F26='def. pseudo-mineral groups(PMG)'!$A$53,'def. pseudo-mineral groups(PMG)'!$B$53,IF(LQF!F26='def. pseudo-mineral groups(PMG)'!$A$54,'def. pseudo-mineral groups(PMG)'!$B$54,IF(LQF!F26='def. pseudo-mineral groups(PMG)'!$A$55,'def. pseudo-mineral groups(PMG)'!$B$55,IF(LQF!F26='def. pseudo-mineral groups(PMG)'!$A$56,'def. pseudo-mineral groups(PMG)'!$B$56,IF(LQF!F26='def. pseudo-mineral groups(PMG)'!$A$57,'def. pseudo-mineral groups(PMG)'!$B$57,IF(LQF!F26='def. pseudo-mineral groups(PMG)'!$A$58,'def. pseudo-mineral groups(PMG)'!$B$58,IF(LQF!F26='def. pseudo-mineral groups(PMG)'!$A$59,'def. pseudo-mineral groups(PMG)'!$B$59,IF(LQF!F26='def. pseudo-mineral groups(PMG)'!$A$60,'def. pseudo-mineral groups(PMG)'!$B$60,IF(LQF!F26='def. pseudo-mineral groups(PMG)'!$A$61,'def. pseudo-mineral groups(PMG)'!$B$61,IF(LQF!F26='def. pseudo-mineral groups(PMG)'!$A$62,'def. pseudo-mineral groups(PMG)'!$B$62,IF(LQF!F26='def. pseudo-mineral groups(PMG)'!$A$63,'def. pseudo-mineral groups(PMG)'!$B$63,IF(LQF!F26='def. pseudo-mineral groups(PMG)'!$A$64,'def. pseudo-mineral groups(PMG)'!$B$64)))))))))))))))))))))))))))))))))))))))))))))))))))))))))))))))))</f>
        <v>Mixed</v>
      </c>
      <c r="G26" s="1">
        <v>0.16</v>
      </c>
      <c r="H26" s="7" t="str">
        <f>IF(LQF!H26='def. pseudo-mineral groups(PMG)'!$A$1,'def. pseudo-mineral groups(PMG)'!$B$1,IF(LQF!H26='def. pseudo-mineral groups(PMG)'!$A$2,'def. pseudo-mineral groups(PMG)'!$B$2,IF(LQF!H26='def. pseudo-mineral groups(PMG)'!$A$3,'def. pseudo-mineral groups(PMG)'!$B$3,IF(LQF!H26='def. pseudo-mineral groups(PMG)'!$A$4,'def. pseudo-mineral groups(PMG)'!$B$4,IF(LQF!H26='def. pseudo-mineral groups(PMG)'!$A$5,'def. pseudo-mineral groups(PMG)'!$B$5,IF(LQF!H26='def. pseudo-mineral groups(PMG)'!$A$6,'def. pseudo-mineral groups(PMG)'!$B$6,IF(LQF!H26='def. pseudo-mineral groups(PMG)'!$A$7,'def. pseudo-mineral groups(PMG)'!$B$7,IF(LQF!H26='def. pseudo-mineral groups(PMG)'!$A$8,'def. pseudo-mineral groups(PMG)'!$B$8,IF(LQF!H26='def. pseudo-mineral groups(PMG)'!$A$9,'def. pseudo-mineral groups(PMG)'!$B$9,IF(LQF!H26='def. pseudo-mineral groups(PMG)'!$A$10,'def. pseudo-mineral groups(PMG)'!$B$10,IF(LQF!H26='def. pseudo-mineral groups(PMG)'!$A$11,'def. pseudo-mineral groups(PMG)'!$B$11,IF(LQF!H26='def. pseudo-mineral groups(PMG)'!$A$12,'def. pseudo-mineral groups(PMG)'!$B$12,IF(LQF!H26='def. pseudo-mineral groups(PMG)'!$A$13,'def. pseudo-mineral groups(PMG)'!$B$13,IF(LQF!H26='def. pseudo-mineral groups(PMG)'!$A$14,'def. pseudo-mineral groups(PMG)'!$B$14,IF(LQF!H26='def. pseudo-mineral groups(PMG)'!$A$15,'def. pseudo-mineral groups(PMG)'!$B$15,IF(LQF!H26='def. pseudo-mineral groups(PMG)'!$A$16,'def. pseudo-mineral groups(PMG)'!$B$16,IF(LQF!H26='def. pseudo-mineral groups(PMG)'!$A$17,'def. pseudo-mineral groups(PMG)'!$B$17,IF(LQF!H26='def. pseudo-mineral groups(PMG)'!$A$18,'def. pseudo-mineral groups(PMG)'!$B$18,IF(LQF!H26='def. pseudo-mineral groups(PMG)'!$A$19,'def. pseudo-mineral groups(PMG)'!$B$19,IF(LQF!H26='def. pseudo-mineral groups(PMG)'!$A$20,'def. pseudo-mineral groups(PMG)'!$B$20,IF(LQF!H26='def. pseudo-mineral groups(PMG)'!$A$21,'def. pseudo-mineral groups(PMG)'!$B$21,IF(LQF!H26='def. pseudo-mineral groups(PMG)'!$A$22,'def. pseudo-mineral groups(PMG)'!$B$22,IF(LQF!H26='def. pseudo-mineral groups(PMG)'!$A$23,'def. pseudo-mineral groups(PMG)'!$B$23,IF(LQF!H26='def. pseudo-mineral groups(PMG)'!$A$24,'def. pseudo-mineral groups(PMG)'!$B$24,IF(LQF!H26='def. pseudo-mineral groups(PMG)'!$A$25,'def. pseudo-mineral groups(PMG)'!$B$25,IF(LQF!H26='def. pseudo-mineral groups(PMG)'!$A$26,'def. pseudo-mineral groups(PMG)'!$B$26,IF(LQF!H26='def. pseudo-mineral groups(PMG)'!$A$27,'def. pseudo-mineral groups(PMG)'!$B$27,IF(LQF!H26='def. pseudo-mineral groups(PMG)'!$A$28,'def. pseudo-mineral groups(PMG)'!$B$28,IF(LQF!H26='def. pseudo-mineral groups(PMG)'!$A$29,'def. pseudo-mineral groups(PMG)'!$B$29,IF(LQF!H26='def. pseudo-mineral groups(PMG)'!$A$30,'def. pseudo-mineral groups(PMG)'!$B$30,IF(LQF!H26='def. pseudo-mineral groups(PMG)'!$A$31,'def. pseudo-mineral groups(PMG)'!$B$31,IF(LQF!H26='def. pseudo-mineral groups(PMG)'!$A$32,'def. pseudo-mineral groups(PMG)'!$B$32,IF(LQF!H26='def. pseudo-mineral groups(PMG)'!$A$33,'def. pseudo-mineral groups(PMG)'!$B$33,IF(LQF!H26='def. pseudo-mineral groups(PMG)'!$A$34,'def. pseudo-mineral groups(PMG)'!$B$34,IF(LQF!H26='def. pseudo-mineral groups(PMG)'!$A$35,'def. pseudo-mineral groups(PMG)'!$B$35,IF(LQF!H26='def. pseudo-mineral groups(PMG)'!$A$36,'def. pseudo-mineral groups(PMG)'!$B$36,IF(LQF!H26='def. pseudo-mineral groups(PMG)'!$A$37,'def. pseudo-mineral groups(PMG)'!$B$37,IF(LQF!H26='def. pseudo-mineral groups(PMG)'!$A$38,'def. pseudo-mineral groups(PMG)'!$B$38,IF(LQF!H26='def. pseudo-mineral groups(PMG)'!$A$39,'def. pseudo-mineral groups(PMG)'!$B$39,IF(LQF!H26='def. pseudo-mineral groups(PMG)'!$A$40,'def. pseudo-mineral groups(PMG)'!$B$40,IF(LQF!H26='def. pseudo-mineral groups(PMG)'!$A$41,'def. pseudo-mineral groups(PMG)'!$B$41,IF(LQF!H26='def. pseudo-mineral groups(PMG)'!$A$41,'def. pseudo-mineral groups(PMG)'!$B$41,IF(LQF!H26='def. pseudo-mineral groups(PMG)'!$A$42,'def. pseudo-mineral groups(PMG)'!$B$42,IF(LQF!H26='def. pseudo-mineral groups(PMG)'!$A$43,'def. pseudo-mineral groups(PMG)'!$B$43,IF(LQF!H26='def. pseudo-mineral groups(PMG)'!$A$44,'def. pseudo-mineral groups(PMG)'!$B$44,IF(LQF!H26='def. pseudo-mineral groups(PMG)'!$A$45,'def. pseudo-mineral groups(PMG)'!$B$45,IF(LQF!H26='def. pseudo-mineral groups(PMG)'!$A$46,'def. pseudo-mineral groups(PMG)'!$B$46,IF(LQF!H26='def. pseudo-mineral groups(PMG)'!$A$47,'def. pseudo-mineral groups(PMG)'!$B$47,IF(LQF!H26='def. pseudo-mineral groups(PMG)'!$A$48,'def. pseudo-mineral groups(PMG)'!$B$48,IF(LQF!H26='def. pseudo-mineral groups(PMG)'!$A$49,'def. pseudo-mineral groups(PMG)'!$B$49,IF(LQF!H26='def. pseudo-mineral groups(PMG)'!$A$50,'def. pseudo-mineral groups(PMG)'!$B$50,IF(LQF!H26='def. pseudo-mineral groups(PMG)'!$A$51,'def. pseudo-mineral groups(PMG)'!$B$51,IF(LQF!H26='def. pseudo-mineral groups(PMG)'!$A$52,'def. pseudo-mineral groups(PMG)'!$B$52,IF(LQF!H26='def. pseudo-mineral groups(PMG)'!$A$53,'def. pseudo-mineral groups(PMG)'!$B$53,IF(LQF!H26='def. pseudo-mineral groups(PMG)'!$A$54,'def. pseudo-mineral groups(PMG)'!$B$54,IF(LQF!H26='def. pseudo-mineral groups(PMG)'!$A$55,'def. pseudo-mineral groups(PMG)'!$B$55,IF(LQF!H26='def. pseudo-mineral groups(PMG)'!$A$56,'def. pseudo-mineral groups(PMG)'!$B$56,IF(LQF!H26='def. pseudo-mineral groups(PMG)'!$A$57,'def. pseudo-mineral groups(PMG)'!$B$57,IF(LQF!H26='def. pseudo-mineral groups(PMG)'!$A$58,'def. pseudo-mineral groups(PMG)'!$B$58,IF(LQF!H26='def. pseudo-mineral groups(PMG)'!$A$59,'def. pseudo-mineral groups(PMG)'!$B$59,IF(LQF!H26='def. pseudo-mineral groups(PMG)'!$A$60,'def. pseudo-mineral groups(PMG)'!$B$60,IF(LQF!H26='def. pseudo-mineral groups(PMG)'!$A$61,'def. pseudo-mineral groups(PMG)'!$B$61,IF(LQF!H26='def. pseudo-mineral groups(PMG)'!$A$62,'def. pseudo-mineral groups(PMG)'!$B$62,IF(LQF!H26='def. pseudo-mineral groups(PMG)'!$A$63,'def. pseudo-mineral groups(PMG)'!$B$63,IF(LQF!H26='def. pseudo-mineral groups(PMG)'!$A$64,'def. pseudo-mineral groups(PMG)'!$B$64)))))))))))))))))))))))))))))))))))))))))))))))))))))))))))))))))</f>
        <v>Fe(II) sulfate</v>
      </c>
      <c r="I26" s="1">
        <f t="shared" si="0"/>
        <v>1.0030000000000001</v>
      </c>
      <c r="J26" s="6">
        <v>4.3000000000000002E-5</v>
      </c>
      <c r="K26" s="1">
        <v>1.4398616037599901</v>
      </c>
      <c r="L26" s="1">
        <v>155.89874203340952</v>
      </c>
      <c r="M26" s="21">
        <v>42725</v>
      </c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5">
      <c r="A27" s="1" t="s">
        <v>282</v>
      </c>
      <c r="B27" s="1"/>
      <c r="C27" s="1">
        <v>0.129</v>
      </c>
      <c r="D27" s="7" t="str">
        <f>IF(LQF!D27='def. pseudo-mineral groups(PMG)'!$A$1,'def. pseudo-mineral groups(PMG)'!$B$1,IF(LQF!D27='def. pseudo-mineral groups(PMG)'!$A$2,'def. pseudo-mineral groups(PMG)'!$B$2,IF(LQF!D27='def. pseudo-mineral groups(PMG)'!$A$3,'def. pseudo-mineral groups(PMG)'!$B$3,IF(LQF!D27='def. pseudo-mineral groups(PMG)'!$A$4,'def. pseudo-mineral groups(PMG)'!$B$4,IF(LQF!D27='def. pseudo-mineral groups(PMG)'!$A$5,'def. pseudo-mineral groups(PMG)'!$B$5,IF(LQF!D27='def. pseudo-mineral groups(PMG)'!$A$6,'def. pseudo-mineral groups(PMG)'!$B$6,IF(LQF!D27='def. pseudo-mineral groups(PMG)'!$A$7,'def. pseudo-mineral groups(PMG)'!$B$7,IF(LQF!D27='def. pseudo-mineral groups(PMG)'!$A$8,'def. pseudo-mineral groups(PMG)'!$B$8,IF(LQF!D27='def. pseudo-mineral groups(PMG)'!$A$9,'def. pseudo-mineral groups(PMG)'!$B$9,IF(LQF!D27='def. pseudo-mineral groups(PMG)'!$A$10,'def. pseudo-mineral groups(PMG)'!$B$10,IF(LQF!D27='def. pseudo-mineral groups(PMG)'!$A$11,'def. pseudo-mineral groups(PMG)'!$B$11,IF(LQF!D27='def. pseudo-mineral groups(PMG)'!$A$12,'def. pseudo-mineral groups(PMG)'!$B$12,IF(LQF!D27='def. pseudo-mineral groups(PMG)'!$A$13,'def. pseudo-mineral groups(PMG)'!$B$13,IF(LQF!D27='def. pseudo-mineral groups(PMG)'!$A$14,'def. pseudo-mineral groups(PMG)'!$B$14,IF(LQF!D27='def. pseudo-mineral groups(PMG)'!$A$15,'def. pseudo-mineral groups(PMG)'!$B$15,IF(LQF!D27='def. pseudo-mineral groups(PMG)'!$A$16,'def. pseudo-mineral groups(PMG)'!$B$16,IF(LQF!D27='def. pseudo-mineral groups(PMG)'!$A$17,'def. pseudo-mineral groups(PMG)'!$B$17,IF(LQF!D27='def. pseudo-mineral groups(PMG)'!$A$18,'def. pseudo-mineral groups(PMG)'!$B$18,IF(LQF!D27='def. pseudo-mineral groups(PMG)'!$A$19,'def. pseudo-mineral groups(PMG)'!$B$19,IF(LQF!D27='def. pseudo-mineral groups(PMG)'!$A$20,'def. pseudo-mineral groups(PMG)'!$B$20,IF(LQF!D27='def. pseudo-mineral groups(PMG)'!$A$21,'def. pseudo-mineral groups(PMG)'!$B$21,IF(LQF!D27='def. pseudo-mineral groups(PMG)'!$A$22,'def. pseudo-mineral groups(PMG)'!$B$22,IF(LQF!D27='def. pseudo-mineral groups(PMG)'!$A$23,'def. pseudo-mineral groups(PMG)'!$B$23,IF(LQF!D27='def. pseudo-mineral groups(PMG)'!$A$24,'def. pseudo-mineral groups(PMG)'!$B$24,IF(LQF!D27='def. pseudo-mineral groups(PMG)'!$A$25,'def. pseudo-mineral groups(PMG)'!$B$25,IF(LQF!D27='def. pseudo-mineral groups(PMG)'!$A$26,'def. pseudo-mineral groups(PMG)'!$B$26,IF(LQF!D27='def. pseudo-mineral groups(PMG)'!$A$27,'def. pseudo-mineral groups(PMG)'!$B$27,IF(LQF!D27='def. pseudo-mineral groups(PMG)'!$A$28,'def. pseudo-mineral groups(PMG)'!$B$28,IF(LQF!D27='def. pseudo-mineral groups(PMG)'!$A$29,'def. pseudo-mineral groups(PMG)'!$B$29,IF(LQF!D27='def. pseudo-mineral groups(PMG)'!$A$30,'def. pseudo-mineral groups(PMG)'!$B$30,IF(LQF!D27='def. pseudo-mineral groups(PMG)'!$A$31,'def. pseudo-mineral groups(PMG)'!$B$31,IF(LQF!D27='def. pseudo-mineral groups(PMG)'!$A$32,'def. pseudo-mineral groups(PMG)'!$B$32,IF(LQF!D27='def. pseudo-mineral groups(PMG)'!$A$33,'def. pseudo-mineral groups(PMG)'!$B$33,IF(LQF!D27='def. pseudo-mineral groups(PMG)'!$A$34,'def. pseudo-mineral groups(PMG)'!$B$34,IF(LQF!D27='def. pseudo-mineral groups(PMG)'!$A$35,'def. pseudo-mineral groups(PMG)'!$B$35,IF(LQF!D27='def. pseudo-mineral groups(PMG)'!$A$36,'def. pseudo-mineral groups(PMG)'!$B$36,IF(LQF!D27='def. pseudo-mineral groups(PMG)'!$A$37,'def. pseudo-mineral groups(PMG)'!$B$37,IF(LQF!D27='def. pseudo-mineral groups(PMG)'!$A$38,'def. pseudo-mineral groups(PMG)'!$B$38,IF(LQF!D27='def. pseudo-mineral groups(PMG)'!$A$39,'def. pseudo-mineral groups(PMG)'!$B$39,IF(LQF!D27='def. pseudo-mineral groups(PMG)'!$A$40,'def. pseudo-mineral groups(PMG)'!$B$40,IF(LQF!D27='def. pseudo-mineral groups(PMG)'!$A$41,'def. pseudo-mineral groups(PMG)'!$B$41,IF(LQF!D27='def. pseudo-mineral groups(PMG)'!$A$41,'def. pseudo-mineral groups(PMG)'!$B$41,IF(LQF!D27='def. pseudo-mineral groups(PMG)'!$A$42,'def. pseudo-mineral groups(PMG)'!$B$42,IF(LQF!D27='def. pseudo-mineral groups(PMG)'!$A$43,'def. pseudo-mineral groups(PMG)'!$B$43,IF(LQF!D27='def. pseudo-mineral groups(PMG)'!$A$44,'def. pseudo-mineral groups(PMG)'!$B$44,IF(LQF!D27='def. pseudo-mineral groups(PMG)'!$A$45,'def. pseudo-mineral groups(PMG)'!$B$45,IF(LQF!D27='def. pseudo-mineral groups(PMG)'!$A$46,'def. pseudo-mineral groups(PMG)'!$B$46,IF(LQF!D27='def. pseudo-mineral groups(PMG)'!$A$47,'def. pseudo-mineral groups(PMG)'!$B$47,IF(LQF!D27='def. pseudo-mineral groups(PMG)'!$A$48,'def. pseudo-mineral groups(PMG)'!$B$48,IF(LQF!D27='def. pseudo-mineral groups(PMG)'!$A$49,'def. pseudo-mineral groups(PMG)'!$B$49,IF(LQF!D27='def. pseudo-mineral groups(PMG)'!$A$50,'def. pseudo-mineral groups(PMG)'!$B$50,IF(LQF!D27='def. pseudo-mineral groups(PMG)'!$A$51,'def. pseudo-mineral groups(PMG)'!$B$51,IF(LQF!D27='def. pseudo-mineral groups(PMG)'!$A$52,'def. pseudo-mineral groups(PMG)'!$B$52,IF(LQF!D27='def. pseudo-mineral groups(PMG)'!$A$53,'def. pseudo-mineral groups(PMG)'!$B$53,IF(LQF!D27='def. pseudo-mineral groups(PMG)'!$A$54,'def. pseudo-mineral groups(PMG)'!$B$54,IF(LQF!D27='def. pseudo-mineral groups(PMG)'!$A$55,'def. pseudo-mineral groups(PMG)'!$B$55,IF(LQF!D27='def. pseudo-mineral groups(PMG)'!$A$56,'def. pseudo-mineral groups(PMG)'!$B$56,IF(LQF!D27='def. pseudo-mineral groups(PMG)'!$A$57,'def. pseudo-mineral groups(PMG)'!$B$57,IF(LQF!D27='def. pseudo-mineral groups(PMG)'!$A$58,'def. pseudo-mineral groups(PMG)'!$B$58,IF(LQF!D27='def. pseudo-mineral groups(PMG)'!$A$59,'def. pseudo-mineral groups(PMG)'!$B$59,IF(LQF!D27='def. pseudo-mineral groups(PMG)'!$A$60,'def. pseudo-mineral groups(PMG)'!$B$60,IF(LQF!D27='def. pseudo-mineral groups(PMG)'!$A$61,'def. pseudo-mineral groups(PMG)'!$B$61,IF(LQF!D27='def. pseudo-mineral groups(PMG)'!$A$62,'def. pseudo-mineral groups(PMG)'!$B$62,IF(LQF!D27='def. pseudo-mineral groups(PMG)'!$A$63,'def. pseudo-mineral groups(PMG)'!$B$63,IF(LQF!D27='def. pseudo-mineral groups(PMG)'!$A$64,'def. pseudo-mineral groups(PMG)'!$B$64)))))))))))))))))))))))))))))))))))))))))))))))))))))))))))))))))</f>
        <v>Fe(II) oxide</v>
      </c>
      <c r="E27" s="1">
        <v>0.36899999999999999</v>
      </c>
      <c r="F27" s="7" t="str">
        <f>IF(LQF!F27='def. pseudo-mineral groups(PMG)'!$A$1,'def. pseudo-mineral groups(PMG)'!$B$1,IF(LQF!F27='def. pseudo-mineral groups(PMG)'!$A$2,'def. pseudo-mineral groups(PMG)'!$B$2,IF(LQF!F27='def. pseudo-mineral groups(PMG)'!$A$3,'def. pseudo-mineral groups(PMG)'!$B$3,IF(LQF!F27='def. pseudo-mineral groups(PMG)'!$A$4,'def. pseudo-mineral groups(PMG)'!$B$4,IF(LQF!F27='def. pseudo-mineral groups(PMG)'!$A$5,'def. pseudo-mineral groups(PMG)'!$B$5,IF(LQF!F27='def. pseudo-mineral groups(PMG)'!$A$6,'def. pseudo-mineral groups(PMG)'!$B$6,IF(LQF!F27='def. pseudo-mineral groups(PMG)'!$A$7,'def. pseudo-mineral groups(PMG)'!$B$7,IF(LQF!F27='def. pseudo-mineral groups(PMG)'!$A$8,'def. pseudo-mineral groups(PMG)'!$B$8,IF(LQF!F27='def. pseudo-mineral groups(PMG)'!$A$9,'def. pseudo-mineral groups(PMG)'!$B$9,IF(LQF!F27='def. pseudo-mineral groups(PMG)'!$A$10,'def. pseudo-mineral groups(PMG)'!$B$10,IF(LQF!F27='def. pseudo-mineral groups(PMG)'!$A$11,'def. pseudo-mineral groups(PMG)'!$B$11,IF(LQF!F27='def. pseudo-mineral groups(PMG)'!$A$12,'def. pseudo-mineral groups(PMG)'!$B$12,IF(LQF!F27='def. pseudo-mineral groups(PMG)'!$A$13,'def. pseudo-mineral groups(PMG)'!$B$13,IF(LQF!F27='def. pseudo-mineral groups(PMG)'!$A$14,'def. pseudo-mineral groups(PMG)'!$B$14,IF(LQF!F27='def. pseudo-mineral groups(PMG)'!$A$15,'def. pseudo-mineral groups(PMG)'!$B$15,IF(LQF!F27='def. pseudo-mineral groups(PMG)'!$A$16,'def. pseudo-mineral groups(PMG)'!$B$16,IF(LQF!F27='def. pseudo-mineral groups(PMG)'!$A$17,'def. pseudo-mineral groups(PMG)'!$B$17,IF(LQF!F27='def. pseudo-mineral groups(PMG)'!$A$18,'def. pseudo-mineral groups(PMG)'!$B$18,IF(LQF!F27='def. pseudo-mineral groups(PMG)'!$A$19,'def. pseudo-mineral groups(PMG)'!$B$19,IF(LQF!F27='def. pseudo-mineral groups(PMG)'!$A$20,'def. pseudo-mineral groups(PMG)'!$B$20,IF(LQF!F27='def. pseudo-mineral groups(PMG)'!$A$21,'def. pseudo-mineral groups(PMG)'!$B$21,IF(LQF!F27='def. pseudo-mineral groups(PMG)'!$A$22,'def. pseudo-mineral groups(PMG)'!$B$22,IF(LQF!F27='def. pseudo-mineral groups(PMG)'!$A$23,'def. pseudo-mineral groups(PMG)'!$B$23,IF(LQF!F27='def. pseudo-mineral groups(PMG)'!$A$24,'def. pseudo-mineral groups(PMG)'!$B$24,IF(LQF!F27='def. pseudo-mineral groups(PMG)'!$A$25,'def. pseudo-mineral groups(PMG)'!$B$25,IF(LQF!F27='def. pseudo-mineral groups(PMG)'!$A$26,'def. pseudo-mineral groups(PMG)'!$B$26,IF(LQF!F27='def. pseudo-mineral groups(PMG)'!$A$27,'def. pseudo-mineral groups(PMG)'!$B$27,IF(LQF!F27='def. pseudo-mineral groups(PMG)'!$A$28,'def. pseudo-mineral groups(PMG)'!$B$28,IF(LQF!F27='def. pseudo-mineral groups(PMG)'!$A$29,'def. pseudo-mineral groups(PMG)'!$B$29,IF(LQF!F27='def. pseudo-mineral groups(PMG)'!$A$30,'def. pseudo-mineral groups(PMG)'!$B$30,IF(LQF!F27='def. pseudo-mineral groups(PMG)'!$A$31,'def. pseudo-mineral groups(PMG)'!$B$31,IF(LQF!F27='def. pseudo-mineral groups(PMG)'!$A$32,'def. pseudo-mineral groups(PMG)'!$B$32,IF(LQF!F27='def. pseudo-mineral groups(PMG)'!$A$33,'def. pseudo-mineral groups(PMG)'!$B$33,IF(LQF!F27='def. pseudo-mineral groups(PMG)'!$A$34,'def. pseudo-mineral groups(PMG)'!$B$34,IF(LQF!F27='def. pseudo-mineral groups(PMG)'!$A$35,'def. pseudo-mineral groups(PMG)'!$B$35,IF(LQF!F27='def. pseudo-mineral groups(PMG)'!$A$36,'def. pseudo-mineral groups(PMG)'!$B$36,IF(LQF!F27='def. pseudo-mineral groups(PMG)'!$A$37,'def. pseudo-mineral groups(PMG)'!$B$37,IF(LQF!F27='def. pseudo-mineral groups(PMG)'!$A$38,'def. pseudo-mineral groups(PMG)'!$B$38,IF(LQF!F27='def. pseudo-mineral groups(PMG)'!$A$39,'def. pseudo-mineral groups(PMG)'!$B$39,IF(LQF!F27='def. pseudo-mineral groups(PMG)'!$A$40,'def. pseudo-mineral groups(PMG)'!$B$40,IF(LQF!F27='def. pseudo-mineral groups(PMG)'!$A$41,'def. pseudo-mineral groups(PMG)'!$B$41,IF(LQF!F27='def. pseudo-mineral groups(PMG)'!$A$41,'def. pseudo-mineral groups(PMG)'!$B$41,IF(LQF!F27='def. pseudo-mineral groups(PMG)'!$A$42,'def. pseudo-mineral groups(PMG)'!$B$42,IF(LQF!F27='def. pseudo-mineral groups(PMG)'!$A$43,'def. pseudo-mineral groups(PMG)'!$B$43,IF(LQF!F27='def. pseudo-mineral groups(PMG)'!$A$44,'def. pseudo-mineral groups(PMG)'!$B$44,IF(LQF!F27='def. pseudo-mineral groups(PMG)'!$A$45,'def. pseudo-mineral groups(PMG)'!$B$45,IF(LQF!F27='def. pseudo-mineral groups(PMG)'!$A$46,'def. pseudo-mineral groups(PMG)'!$B$46,IF(LQF!F27='def. pseudo-mineral groups(PMG)'!$A$47,'def. pseudo-mineral groups(PMG)'!$B$47,IF(LQF!F27='def. pseudo-mineral groups(PMG)'!$A$48,'def. pseudo-mineral groups(PMG)'!$B$48,IF(LQF!F27='def. pseudo-mineral groups(PMG)'!$A$49,'def. pseudo-mineral groups(PMG)'!$B$49,IF(LQF!F27='def. pseudo-mineral groups(PMG)'!$A$50,'def. pseudo-mineral groups(PMG)'!$B$50,IF(LQF!F27='def. pseudo-mineral groups(PMG)'!$A$51,'def. pseudo-mineral groups(PMG)'!$B$51,IF(LQF!F27='def. pseudo-mineral groups(PMG)'!$A$52,'def. pseudo-mineral groups(PMG)'!$B$52,IF(LQF!F27='def. pseudo-mineral groups(PMG)'!$A$53,'def. pseudo-mineral groups(PMG)'!$B$53,IF(LQF!F27='def. pseudo-mineral groups(PMG)'!$A$54,'def. pseudo-mineral groups(PMG)'!$B$54,IF(LQF!F27='def. pseudo-mineral groups(PMG)'!$A$55,'def. pseudo-mineral groups(PMG)'!$B$55,IF(LQF!F27='def. pseudo-mineral groups(PMG)'!$A$56,'def. pseudo-mineral groups(PMG)'!$B$56,IF(LQF!F27='def. pseudo-mineral groups(PMG)'!$A$57,'def. pseudo-mineral groups(PMG)'!$B$57,IF(LQF!F27='def. pseudo-mineral groups(PMG)'!$A$58,'def. pseudo-mineral groups(PMG)'!$B$58,IF(LQF!F27='def. pseudo-mineral groups(PMG)'!$A$59,'def. pseudo-mineral groups(PMG)'!$B$59,IF(LQF!F27='def. pseudo-mineral groups(PMG)'!$A$60,'def. pseudo-mineral groups(PMG)'!$B$60,IF(LQF!F27='def. pseudo-mineral groups(PMG)'!$A$61,'def. pseudo-mineral groups(PMG)'!$B$61,IF(LQF!F27='def. pseudo-mineral groups(PMG)'!$A$62,'def. pseudo-mineral groups(PMG)'!$B$62,IF(LQF!F27='def. pseudo-mineral groups(PMG)'!$A$63,'def. pseudo-mineral groups(PMG)'!$B$63,IF(LQF!F27='def. pseudo-mineral groups(PMG)'!$A$64,'def. pseudo-mineral groups(PMG)'!$B$64)))))))))))))))))))))))))))))))))))))))))))))))))))))))))))))))))</f>
        <v>Mixed</v>
      </c>
      <c r="G27" s="1">
        <v>0.502</v>
      </c>
      <c r="H27" s="7" t="str">
        <f>IF(LQF!H27='def. pseudo-mineral groups(PMG)'!$A$1,'def. pseudo-mineral groups(PMG)'!$B$1,IF(LQF!H27='def. pseudo-mineral groups(PMG)'!$A$2,'def. pseudo-mineral groups(PMG)'!$B$2,IF(LQF!H27='def. pseudo-mineral groups(PMG)'!$A$3,'def. pseudo-mineral groups(PMG)'!$B$3,IF(LQF!H27='def. pseudo-mineral groups(PMG)'!$A$4,'def. pseudo-mineral groups(PMG)'!$B$4,IF(LQF!H27='def. pseudo-mineral groups(PMG)'!$A$5,'def. pseudo-mineral groups(PMG)'!$B$5,IF(LQF!H27='def. pseudo-mineral groups(PMG)'!$A$6,'def. pseudo-mineral groups(PMG)'!$B$6,IF(LQF!H27='def. pseudo-mineral groups(PMG)'!$A$7,'def. pseudo-mineral groups(PMG)'!$B$7,IF(LQF!H27='def. pseudo-mineral groups(PMG)'!$A$8,'def. pseudo-mineral groups(PMG)'!$B$8,IF(LQF!H27='def. pseudo-mineral groups(PMG)'!$A$9,'def. pseudo-mineral groups(PMG)'!$B$9,IF(LQF!H27='def. pseudo-mineral groups(PMG)'!$A$10,'def. pseudo-mineral groups(PMG)'!$B$10,IF(LQF!H27='def. pseudo-mineral groups(PMG)'!$A$11,'def. pseudo-mineral groups(PMG)'!$B$11,IF(LQF!H27='def. pseudo-mineral groups(PMG)'!$A$12,'def. pseudo-mineral groups(PMG)'!$B$12,IF(LQF!H27='def. pseudo-mineral groups(PMG)'!$A$13,'def. pseudo-mineral groups(PMG)'!$B$13,IF(LQF!H27='def. pseudo-mineral groups(PMG)'!$A$14,'def. pseudo-mineral groups(PMG)'!$B$14,IF(LQF!H27='def. pseudo-mineral groups(PMG)'!$A$15,'def. pseudo-mineral groups(PMG)'!$B$15,IF(LQF!H27='def. pseudo-mineral groups(PMG)'!$A$16,'def. pseudo-mineral groups(PMG)'!$B$16,IF(LQF!H27='def. pseudo-mineral groups(PMG)'!$A$17,'def. pseudo-mineral groups(PMG)'!$B$17,IF(LQF!H27='def. pseudo-mineral groups(PMG)'!$A$18,'def. pseudo-mineral groups(PMG)'!$B$18,IF(LQF!H27='def. pseudo-mineral groups(PMG)'!$A$19,'def. pseudo-mineral groups(PMG)'!$B$19,IF(LQF!H27='def. pseudo-mineral groups(PMG)'!$A$20,'def. pseudo-mineral groups(PMG)'!$B$20,IF(LQF!H27='def. pseudo-mineral groups(PMG)'!$A$21,'def. pseudo-mineral groups(PMG)'!$B$21,IF(LQF!H27='def. pseudo-mineral groups(PMG)'!$A$22,'def. pseudo-mineral groups(PMG)'!$B$22,IF(LQF!H27='def. pseudo-mineral groups(PMG)'!$A$23,'def. pseudo-mineral groups(PMG)'!$B$23,IF(LQF!H27='def. pseudo-mineral groups(PMG)'!$A$24,'def. pseudo-mineral groups(PMG)'!$B$24,IF(LQF!H27='def. pseudo-mineral groups(PMG)'!$A$25,'def. pseudo-mineral groups(PMG)'!$B$25,IF(LQF!H27='def. pseudo-mineral groups(PMG)'!$A$26,'def. pseudo-mineral groups(PMG)'!$B$26,IF(LQF!H27='def. pseudo-mineral groups(PMG)'!$A$27,'def. pseudo-mineral groups(PMG)'!$B$27,IF(LQF!H27='def. pseudo-mineral groups(PMG)'!$A$28,'def. pseudo-mineral groups(PMG)'!$B$28,IF(LQF!H27='def. pseudo-mineral groups(PMG)'!$A$29,'def. pseudo-mineral groups(PMG)'!$B$29,IF(LQF!H27='def. pseudo-mineral groups(PMG)'!$A$30,'def. pseudo-mineral groups(PMG)'!$B$30,IF(LQF!H27='def. pseudo-mineral groups(PMG)'!$A$31,'def. pseudo-mineral groups(PMG)'!$B$31,IF(LQF!H27='def. pseudo-mineral groups(PMG)'!$A$32,'def. pseudo-mineral groups(PMG)'!$B$32,IF(LQF!H27='def. pseudo-mineral groups(PMG)'!$A$33,'def. pseudo-mineral groups(PMG)'!$B$33,IF(LQF!H27='def. pseudo-mineral groups(PMG)'!$A$34,'def. pseudo-mineral groups(PMG)'!$B$34,IF(LQF!H27='def. pseudo-mineral groups(PMG)'!$A$35,'def. pseudo-mineral groups(PMG)'!$B$35,IF(LQF!H27='def. pseudo-mineral groups(PMG)'!$A$36,'def. pseudo-mineral groups(PMG)'!$B$36,IF(LQF!H27='def. pseudo-mineral groups(PMG)'!$A$37,'def. pseudo-mineral groups(PMG)'!$B$37,IF(LQF!H27='def. pseudo-mineral groups(PMG)'!$A$38,'def. pseudo-mineral groups(PMG)'!$B$38,IF(LQF!H27='def. pseudo-mineral groups(PMG)'!$A$39,'def. pseudo-mineral groups(PMG)'!$B$39,IF(LQF!H27='def. pseudo-mineral groups(PMG)'!$A$40,'def. pseudo-mineral groups(PMG)'!$B$40,IF(LQF!H27='def. pseudo-mineral groups(PMG)'!$A$41,'def. pseudo-mineral groups(PMG)'!$B$41,IF(LQF!H27='def. pseudo-mineral groups(PMG)'!$A$41,'def. pseudo-mineral groups(PMG)'!$B$41,IF(LQF!H27='def. pseudo-mineral groups(PMG)'!$A$42,'def. pseudo-mineral groups(PMG)'!$B$42,IF(LQF!H27='def. pseudo-mineral groups(PMG)'!$A$43,'def. pseudo-mineral groups(PMG)'!$B$43,IF(LQF!H27='def. pseudo-mineral groups(PMG)'!$A$44,'def. pseudo-mineral groups(PMG)'!$B$44,IF(LQF!H27='def. pseudo-mineral groups(PMG)'!$A$45,'def. pseudo-mineral groups(PMG)'!$B$45,IF(LQF!H27='def. pseudo-mineral groups(PMG)'!$A$46,'def. pseudo-mineral groups(PMG)'!$B$46,IF(LQF!H27='def. pseudo-mineral groups(PMG)'!$A$47,'def. pseudo-mineral groups(PMG)'!$B$47,IF(LQF!H27='def. pseudo-mineral groups(PMG)'!$A$48,'def. pseudo-mineral groups(PMG)'!$B$48,IF(LQF!H27='def. pseudo-mineral groups(PMG)'!$A$49,'def. pseudo-mineral groups(PMG)'!$B$49,IF(LQF!H27='def. pseudo-mineral groups(PMG)'!$A$50,'def. pseudo-mineral groups(PMG)'!$B$50,IF(LQF!H27='def. pseudo-mineral groups(PMG)'!$A$51,'def. pseudo-mineral groups(PMG)'!$B$51,IF(LQF!H27='def. pseudo-mineral groups(PMG)'!$A$52,'def. pseudo-mineral groups(PMG)'!$B$52,IF(LQF!H27='def. pseudo-mineral groups(PMG)'!$A$53,'def. pseudo-mineral groups(PMG)'!$B$53,IF(LQF!H27='def. pseudo-mineral groups(PMG)'!$A$54,'def. pseudo-mineral groups(PMG)'!$B$54,IF(LQF!H27='def. pseudo-mineral groups(PMG)'!$A$55,'def. pseudo-mineral groups(PMG)'!$B$55,IF(LQF!H27='def. pseudo-mineral groups(PMG)'!$A$56,'def. pseudo-mineral groups(PMG)'!$B$56,IF(LQF!H27='def. pseudo-mineral groups(PMG)'!$A$57,'def. pseudo-mineral groups(PMG)'!$B$57,IF(LQF!H27='def. pseudo-mineral groups(PMG)'!$A$58,'def. pseudo-mineral groups(PMG)'!$B$58,IF(LQF!H27='def. pseudo-mineral groups(PMG)'!$A$59,'def. pseudo-mineral groups(PMG)'!$B$59,IF(LQF!H27='def. pseudo-mineral groups(PMG)'!$A$60,'def. pseudo-mineral groups(PMG)'!$B$60,IF(LQF!H27='def. pseudo-mineral groups(PMG)'!$A$61,'def. pseudo-mineral groups(PMG)'!$B$61,IF(LQF!H27='def. pseudo-mineral groups(PMG)'!$A$62,'def. pseudo-mineral groups(PMG)'!$B$62,IF(LQF!H27='def. pseudo-mineral groups(PMG)'!$A$63,'def. pseudo-mineral groups(PMG)'!$B$63,IF(LQF!H27='def. pseudo-mineral groups(PMG)'!$A$64,'def. pseudo-mineral groups(PMG)'!$B$64)))))))))))))))))))))))))))))))))))))))))))))))))))))))))))))))))</f>
        <v>Fe(III) oxy+org</v>
      </c>
      <c r="I27" s="1">
        <f t="shared" si="0"/>
        <v>1</v>
      </c>
      <c r="J27" s="6">
        <v>2.1500000000000001E-5</v>
      </c>
      <c r="K27" s="1">
        <v>1.4398616037599901</v>
      </c>
      <c r="L27" s="1">
        <v>155.89874203340952</v>
      </c>
      <c r="M27" s="21">
        <v>42725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5">
      <c r="A28" s="1" t="s">
        <v>284</v>
      </c>
      <c r="B28" s="1"/>
      <c r="C28" s="1">
        <v>0.41099999999999998</v>
      </c>
      <c r="D28" s="7" t="str">
        <f>IF(LQF!D28='def. pseudo-mineral groups(PMG)'!$A$1,'def. pseudo-mineral groups(PMG)'!$B$1,IF(LQF!D28='def. pseudo-mineral groups(PMG)'!$A$2,'def. pseudo-mineral groups(PMG)'!$B$2,IF(LQF!D28='def. pseudo-mineral groups(PMG)'!$A$3,'def. pseudo-mineral groups(PMG)'!$B$3,IF(LQF!D28='def. pseudo-mineral groups(PMG)'!$A$4,'def. pseudo-mineral groups(PMG)'!$B$4,IF(LQF!D28='def. pseudo-mineral groups(PMG)'!$A$5,'def. pseudo-mineral groups(PMG)'!$B$5,IF(LQF!D28='def. pseudo-mineral groups(PMG)'!$A$6,'def. pseudo-mineral groups(PMG)'!$B$6,IF(LQF!D28='def. pseudo-mineral groups(PMG)'!$A$7,'def. pseudo-mineral groups(PMG)'!$B$7,IF(LQF!D28='def. pseudo-mineral groups(PMG)'!$A$8,'def. pseudo-mineral groups(PMG)'!$B$8,IF(LQF!D28='def. pseudo-mineral groups(PMG)'!$A$9,'def. pseudo-mineral groups(PMG)'!$B$9,IF(LQF!D28='def. pseudo-mineral groups(PMG)'!$A$10,'def. pseudo-mineral groups(PMG)'!$B$10,IF(LQF!D28='def. pseudo-mineral groups(PMG)'!$A$11,'def. pseudo-mineral groups(PMG)'!$B$11,IF(LQF!D28='def. pseudo-mineral groups(PMG)'!$A$12,'def. pseudo-mineral groups(PMG)'!$B$12,IF(LQF!D28='def. pseudo-mineral groups(PMG)'!$A$13,'def. pseudo-mineral groups(PMG)'!$B$13,IF(LQF!D28='def. pseudo-mineral groups(PMG)'!$A$14,'def. pseudo-mineral groups(PMG)'!$B$14,IF(LQF!D28='def. pseudo-mineral groups(PMG)'!$A$15,'def. pseudo-mineral groups(PMG)'!$B$15,IF(LQF!D28='def. pseudo-mineral groups(PMG)'!$A$16,'def. pseudo-mineral groups(PMG)'!$B$16,IF(LQF!D28='def. pseudo-mineral groups(PMG)'!$A$17,'def. pseudo-mineral groups(PMG)'!$B$17,IF(LQF!D28='def. pseudo-mineral groups(PMG)'!$A$18,'def. pseudo-mineral groups(PMG)'!$B$18,IF(LQF!D28='def. pseudo-mineral groups(PMG)'!$A$19,'def. pseudo-mineral groups(PMG)'!$B$19,IF(LQF!D28='def. pseudo-mineral groups(PMG)'!$A$20,'def. pseudo-mineral groups(PMG)'!$B$20,IF(LQF!D28='def. pseudo-mineral groups(PMG)'!$A$21,'def. pseudo-mineral groups(PMG)'!$B$21,IF(LQF!D28='def. pseudo-mineral groups(PMG)'!$A$22,'def. pseudo-mineral groups(PMG)'!$B$22,IF(LQF!D28='def. pseudo-mineral groups(PMG)'!$A$23,'def. pseudo-mineral groups(PMG)'!$B$23,IF(LQF!D28='def. pseudo-mineral groups(PMG)'!$A$24,'def. pseudo-mineral groups(PMG)'!$B$24,IF(LQF!D28='def. pseudo-mineral groups(PMG)'!$A$25,'def. pseudo-mineral groups(PMG)'!$B$25,IF(LQF!D28='def. pseudo-mineral groups(PMG)'!$A$26,'def. pseudo-mineral groups(PMG)'!$B$26,IF(LQF!D28='def. pseudo-mineral groups(PMG)'!$A$27,'def. pseudo-mineral groups(PMG)'!$B$27,IF(LQF!D28='def. pseudo-mineral groups(PMG)'!$A$28,'def. pseudo-mineral groups(PMG)'!$B$28,IF(LQF!D28='def. pseudo-mineral groups(PMG)'!$A$29,'def. pseudo-mineral groups(PMG)'!$B$29,IF(LQF!D28='def. pseudo-mineral groups(PMG)'!$A$30,'def. pseudo-mineral groups(PMG)'!$B$30,IF(LQF!D28='def. pseudo-mineral groups(PMG)'!$A$31,'def. pseudo-mineral groups(PMG)'!$B$31,IF(LQF!D28='def. pseudo-mineral groups(PMG)'!$A$32,'def. pseudo-mineral groups(PMG)'!$B$32,IF(LQF!D28='def. pseudo-mineral groups(PMG)'!$A$33,'def. pseudo-mineral groups(PMG)'!$B$33,IF(LQF!D28='def. pseudo-mineral groups(PMG)'!$A$34,'def. pseudo-mineral groups(PMG)'!$B$34,IF(LQF!D28='def. pseudo-mineral groups(PMG)'!$A$35,'def. pseudo-mineral groups(PMG)'!$B$35,IF(LQF!D28='def. pseudo-mineral groups(PMG)'!$A$36,'def. pseudo-mineral groups(PMG)'!$B$36,IF(LQF!D28='def. pseudo-mineral groups(PMG)'!$A$37,'def. pseudo-mineral groups(PMG)'!$B$37,IF(LQF!D28='def. pseudo-mineral groups(PMG)'!$A$38,'def. pseudo-mineral groups(PMG)'!$B$38,IF(LQF!D28='def. pseudo-mineral groups(PMG)'!$A$39,'def. pseudo-mineral groups(PMG)'!$B$39,IF(LQF!D28='def. pseudo-mineral groups(PMG)'!$A$40,'def. pseudo-mineral groups(PMG)'!$B$40,IF(LQF!D28='def. pseudo-mineral groups(PMG)'!$A$41,'def. pseudo-mineral groups(PMG)'!$B$41,IF(LQF!D28='def. pseudo-mineral groups(PMG)'!$A$41,'def. pseudo-mineral groups(PMG)'!$B$41,IF(LQF!D28='def. pseudo-mineral groups(PMG)'!$A$42,'def. pseudo-mineral groups(PMG)'!$B$42,IF(LQF!D28='def. pseudo-mineral groups(PMG)'!$A$43,'def. pseudo-mineral groups(PMG)'!$B$43,IF(LQF!D28='def. pseudo-mineral groups(PMG)'!$A$44,'def. pseudo-mineral groups(PMG)'!$B$44,IF(LQF!D28='def. pseudo-mineral groups(PMG)'!$A$45,'def. pseudo-mineral groups(PMG)'!$B$45,IF(LQF!D28='def. pseudo-mineral groups(PMG)'!$A$46,'def. pseudo-mineral groups(PMG)'!$B$46,IF(LQF!D28='def. pseudo-mineral groups(PMG)'!$A$47,'def. pseudo-mineral groups(PMG)'!$B$47,IF(LQF!D28='def. pseudo-mineral groups(PMG)'!$A$48,'def. pseudo-mineral groups(PMG)'!$B$48,IF(LQF!D28='def. pseudo-mineral groups(PMG)'!$A$49,'def. pseudo-mineral groups(PMG)'!$B$49,IF(LQF!D28='def. pseudo-mineral groups(PMG)'!$A$50,'def. pseudo-mineral groups(PMG)'!$B$50,IF(LQF!D28='def. pseudo-mineral groups(PMG)'!$A$51,'def. pseudo-mineral groups(PMG)'!$B$51,IF(LQF!D28='def. pseudo-mineral groups(PMG)'!$A$52,'def. pseudo-mineral groups(PMG)'!$B$52,IF(LQF!D28='def. pseudo-mineral groups(PMG)'!$A$53,'def. pseudo-mineral groups(PMG)'!$B$53,IF(LQF!D28='def. pseudo-mineral groups(PMG)'!$A$54,'def. pseudo-mineral groups(PMG)'!$B$54,IF(LQF!D28='def. pseudo-mineral groups(PMG)'!$A$55,'def. pseudo-mineral groups(PMG)'!$B$55,IF(LQF!D28='def. pseudo-mineral groups(PMG)'!$A$56,'def. pseudo-mineral groups(PMG)'!$B$56,IF(LQF!D28='def. pseudo-mineral groups(PMG)'!$A$57,'def. pseudo-mineral groups(PMG)'!$B$57,IF(LQF!D28='def. pseudo-mineral groups(PMG)'!$A$58,'def. pseudo-mineral groups(PMG)'!$B$58,IF(LQF!D28='def. pseudo-mineral groups(PMG)'!$A$59,'def. pseudo-mineral groups(PMG)'!$B$59,IF(LQF!D28='def. pseudo-mineral groups(PMG)'!$A$60,'def. pseudo-mineral groups(PMG)'!$B$60,IF(LQF!D28='def. pseudo-mineral groups(PMG)'!$A$61,'def. pseudo-mineral groups(PMG)'!$B$61,IF(LQF!D28='def. pseudo-mineral groups(PMG)'!$A$62,'def. pseudo-mineral groups(PMG)'!$B$62,IF(LQF!D28='def. pseudo-mineral groups(PMG)'!$A$63,'def. pseudo-mineral groups(PMG)'!$B$63,IF(LQF!D28='def. pseudo-mineral groups(PMG)'!$A$64,'def. pseudo-mineral groups(PMG)'!$B$64)))))))))))))))))))))))))))))))))))))))))))))))))))))))))))))))))</f>
        <v>Fe(II) oxide</v>
      </c>
      <c r="E28" s="1">
        <v>0.191</v>
      </c>
      <c r="F28" s="7" t="str">
        <f>IF(LQF!F28='def. pseudo-mineral groups(PMG)'!$A$1,'def. pseudo-mineral groups(PMG)'!$B$1,IF(LQF!F28='def. pseudo-mineral groups(PMG)'!$A$2,'def. pseudo-mineral groups(PMG)'!$B$2,IF(LQF!F28='def. pseudo-mineral groups(PMG)'!$A$3,'def. pseudo-mineral groups(PMG)'!$B$3,IF(LQF!F28='def. pseudo-mineral groups(PMG)'!$A$4,'def. pseudo-mineral groups(PMG)'!$B$4,IF(LQF!F28='def. pseudo-mineral groups(PMG)'!$A$5,'def. pseudo-mineral groups(PMG)'!$B$5,IF(LQF!F28='def. pseudo-mineral groups(PMG)'!$A$6,'def. pseudo-mineral groups(PMG)'!$B$6,IF(LQF!F28='def. pseudo-mineral groups(PMG)'!$A$7,'def. pseudo-mineral groups(PMG)'!$B$7,IF(LQF!F28='def. pseudo-mineral groups(PMG)'!$A$8,'def. pseudo-mineral groups(PMG)'!$B$8,IF(LQF!F28='def. pseudo-mineral groups(PMG)'!$A$9,'def. pseudo-mineral groups(PMG)'!$B$9,IF(LQF!F28='def. pseudo-mineral groups(PMG)'!$A$10,'def. pseudo-mineral groups(PMG)'!$B$10,IF(LQF!F28='def. pseudo-mineral groups(PMG)'!$A$11,'def. pseudo-mineral groups(PMG)'!$B$11,IF(LQF!F28='def. pseudo-mineral groups(PMG)'!$A$12,'def. pseudo-mineral groups(PMG)'!$B$12,IF(LQF!F28='def. pseudo-mineral groups(PMG)'!$A$13,'def. pseudo-mineral groups(PMG)'!$B$13,IF(LQF!F28='def. pseudo-mineral groups(PMG)'!$A$14,'def. pseudo-mineral groups(PMG)'!$B$14,IF(LQF!F28='def. pseudo-mineral groups(PMG)'!$A$15,'def. pseudo-mineral groups(PMG)'!$B$15,IF(LQF!F28='def. pseudo-mineral groups(PMG)'!$A$16,'def. pseudo-mineral groups(PMG)'!$B$16,IF(LQF!F28='def. pseudo-mineral groups(PMG)'!$A$17,'def. pseudo-mineral groups(PMG)'!$B$17,IF(LQF!F28='def. pseudo-mineral groups(PMG)'!$A$18,'def. pseudo-mineral groups(PMG)'!$B$18,IF(LQF!F28='def. pseudo-mineral groups(PMG)'!$A$19,'def. pseudo-mineral groups(PMG)'!$B$19,IF(LQF!F28='def. pseudo-mineral groups(PMG)'!$A$20,'def. pseudo-mineral groups(PMG)'!$B$20,IF(LQF!F28='def. pseudo-mineral groups(PMG)'!$A$21,'def. pseudo-mineral groups(PMG)'!$B$21,IF(LQF!F28='def. pseudo-mineral groups(PMG)'!$A$22,'def. pseudo-mineral groups(PMG)'!$B$22,IF(LQF!F28='def. pseudo-mineral groups(PMG)'!$A$23,'def. pseudo-mineral groups(PMG)'!$B$23,IF(LQF!F28='def. pseudo-mineral groups(PMG)'!$A$24,'def. pseudo-mineral groups(PMG)'!$B$24,IF(LQF!F28='def. pseudo-mineral groups(PMG)'!$A$25,'def. pseudo-mineral groups(PMG)'!$B$25,IF(LQF!F28='def. pseudo-mineral groups(PMG)'!$A$26,'def. pseudo-mineral groups(PMG)'!$B$26,IF(LQF!F28='def. pseudo-mineral groups(PMG)'!$A$27,'def. pseudo-mineral groups(PMG)'!$B$27,IF(LQF!F28='def. pseudo-mineral groups(PMG)'!$A$28,'def. pseudo-mineral groups(PMG)'!$B$28,IF(LQF!F28='def. pseudo-mineral groups(PMG)'!$A$29,'def. pseudo-mineral groups(PMG)'!$B$29,IF(LQF!F28='def. pseudo-mineral groups(PMG)'!$A$30,'def. pseudo-mineral groups(PMG)'!$B$30,IF(LQF!F28='def. pseudo-mineral groups(PMG)'!$A$31,'def. pseudo-mineral groups(PMG)'!$B$31,IF(LQF!F28='def. pseudo-mineral groups(PMG)'!$A$32,'def. pseudo-mineral groups(PMG)'!$B$32,IF(LQF!F28='def. pseudo-mineral groups(PMG)'!$A$33,'def. pseudo-mineral groups(PMG)'!$B$33,IF(LQF!F28='def. pseudo-mineral groups(PMG)'!$A$34,'def. pseudo-mineral groups(PMG)'!$B$34,IF(LQF!F28='def. pseudo-mineral groups(PMG)'!$A$35,'def. pseudo-mineral groups(PMG)'!$B$35,IF(LQF!F28='def. pseudo-mineral groups(PMG)'!$A$36,'def. pseudo-mineral groups(PMG)'!$B$36,IF(LQF!F28='def. pseudo-mineral groups(PMG)'!$A$37,'def. pseudo-mineral groups(PMG)'!$B$37,IF(LQF!F28='def. pseudo-mineral groups(PMG)'!$A$38,'def. pseudo-mineral groups(PMG)'!$B$38,IF(LQF!F28='def. pseudo-mineral groups(PMG)'!$A$39,'def. pseudo-mineral groups(PMG)'!$B$39,IF(LQF!F28='def. pseudo-mineral groups(PMG)'!$A$40,'def. pseudo-mineral groups(PMG)'!$B$40,IF(LQF!F28='def. pseudo-mineral groups(PMG)'!$A$41,'def. pseudo-mineral groups(PMG)'!$B$41,IF(LQF!F28='def. pseudo-mineral groups(PMG)'!$A$41,'def. pseudo-mineral groups(PMG)'!$B$41,IF(LQF!F28='def. pseudo-mineral groups(PMG)'!$A$42,'def. pseudo-mineral groups(PMG)'!$B$42,IF(LQF!F28='def. pseudo-mineral groups(PMG)'!$A$43,'def. pseudo-mineral groups(PMG)'!$B$43,IF(LQF!F28='def. pseudo-mineral groups(PMG)'!$A$44,'def. pseudo-mineral groups(PMG)'!$B$44,IF(LQF!F28='def. pseudo-mineral groups(PMG)'!$A$45,'def. pseudo-mineral groups(PMG)'!$B$45,IF(LQF!F28='def. pseudo-mineral groups(PMG)'!$A$46,'def. pseudo-mineral groups(PMG)'!$B$46,IF(LQF!F28='def. pseudo-mineral groups(PMG)'!$A$47,'def. pseudo-mineral groups(PMG)'!$B$47,IF(LQF!F28='def. pseudo-mineral groups(PMG)'!$A$48,'def. pseudo-mineral groups(PMG)'!$B$48,IF(LQF!F28='def. pseudo-mineral groups(PMG)'!$A$49,'def. pseudo-mineral groups(PMG)'!$B$49,IF(LQF!F28='def. pseudo-mineral groups(PMG)'!$A$50,'def. pseudo-mineral groups(PMG)'!$B$50,IF(LQF!F28='def. pseudo-mineral groups(PMG)'!$A$51,'def. pseudo-mineral groups(PMG)'!$B$51,IF(LQF!F28='def. pseudo-mineral groups(PMG)'!$A$52,'def. pseudo-mineral groups(PMG)'!$B$52,IF(LQF!F28='def. pseudo-mineral groups(PMG)'!$A$53,'def. pseudo-mineral groups(PMG)'!$B$53,IF(LQF!F28='def. pseudo-mineral groups(PMG)'!$A$54,'def. pseudo-mineral groups(PMG)'!$B$54,IF(LQF!F28='def. pseudo-mineral groups(PMG)'!$A$55,'def. pseudo-mineral groups(PMG)'!$B$55,IF(LQF!F28='def. pseudo-mineral groups(PMG)'!$A$56,'def. pseudo-mineral groups(PMG)'!$B$56,IF(LQF!F28='def. pseudo-mineral groups(PMG)'!$A$57,'def. pseudo-mineral groups(PMG)'!$B$57,IF(LQF!F28='def. pseudo-mineral groups(PMG)'!$A$58,'def. pseudo-mineral groups(PMG)'!$B$58,IF(LQF!F28='def. pseudo-mineral groups(PMG)'!$A$59,'def. pseudo-mineral groups(PMG)'!$B$59,IF(LQF!F28='def. pseudo-mineral groups(PMG)'!$A$60,'def. pseudo-mineral groups(PMG)'!$B$60,IF(LQF!F28='def. pseudo-mineral groups(PMG)'!$A$61,'def. pseudo-mineral groups(PMG)'!$B$61,IF(LQF!F28='def. pseudo-mineral groups(PMG)'!$A$62,'def. pseudo-mineral groups(PMG)'!$B$62,IF(LQF!F28='def. pseudo-mineral groups(PMG)'!$A$63,'def. pseudo-mineral groups(PMG)'!$B$63,IF(LQF!F28='def. pseudo-mineral groups(PMG)'!$A$64,'def. pseudo-mineral groups(PMG)'!$B$64)))))))))))))))))))))))))))))))))))))))))))))))))))))))))))))))))</f>
        <v>Mixed</v>
      </c>
      <c r="G28" s="1">
        <v>0.39700000000000002</v>
      </c>
      <c r="H28" s="7" t="str">
        <f>IF(LQF!H28='def. pseudo-mineral groups(PMG)'!$A$1,'def. pseudo-mineral groups(PMG)'!$B$1,IF(LQF!H28='def. pseudo-mineral groups(PMG)'!$A$2,'def. pseudo-mineral groups(PMG)'!$B$2,IF(LQF!H28='def. pseudo-mineral groups(PMG)'!$A$3,'def. pseudo-mineral groups(PMG)'!$B$3,IF(LQF!H28='def. pseudo-mineral groups(PMG)'!$A$4,'def. pseudo-mineral groups(PMG)'!$B$4,IF(LQF!H28='def. pseudo-mineral groups(PMG)'!$A$5,'def. pseudo-mineral groups(PMG)'!$B$5,IF(LQF!H28='def. pseudo-mineral groups(PMG)'!$A$6,'def. pseudo-mineral groups(PMG)'!$B$6,IF(LQF!H28='def. pseudo-mineral groups(PMG)'!$A$7,'def. pseudo-mineral groups(PMG)'!$B$7,IF(LQF!H28='def. pseudo-mineral groups(PMG)'!$A$8,'def. pseudo-mineral groups(PMG)'!$B$8,IF(LQF!H28='def. pseudo-mineral groups(PMG)'!$A$9,'def. pseudo-mineral groups(PMG)'!$B$9,IF(LQF!H28='def. pseudo-mineral groups(PMG)'!$A$10,'def. pseudo-mineral groups(PMG)'!$B$10,IF(LQF!H28='def. pseudo-mineral groups(PMG)'!$A$11,'def. pseudo-mineral groups(PMG)'!$B$11,IF(LQF!H28='def. pseudo-mineral groups(PMG)'!$A$12,'def. pseudo-mineral groups(PMG)'!$B$12,IF(LQF!H28='def. pseudo-mineral groups(PMG)'!$A$13,'def. pseudo-mineral groups(PMG)'!$B$13,IF(LQF!H28='def. pseudo-mineral groups(PMG)'!$A$14,'def. pseudo-mineral groups(PMG)'!$B$14,IF(LQF!H28='def. pseudo-mineral groups(PMG)'!$A$15,'def. pseudo-mineral groups(PMG)'!$B$15,IF(LQF!H28='def. pseudo-mineral groups(PMG)'!$A$16,'def. pseudo-mineral groups(PMG)'!$B$16,IF(LQF!H28='def. pseudo-mineral groups(PMG)'!$A$17,'def. pseudo-mineral groups(PMG)'!$B$17,IF(LQF!H28='def. pseudo-mineral groups(PMG)'!$A$18,'def. pseudo-mineral groups(PMG)'!$B$18,IF(LQF!H28='def. pseudo-mineral groups(PMG)'!$A$19,'def. pseudo-mineral groups(PMG)'!$B$19,IF(LQF!H28='def. pseudo-mineral groups(PMG)'!$A$20,'def. pseudo-mineral groups(PMG)'!$B$20,IF(LQF!H28='def. pseudo-mineral groups(PMG)'!$A$21,'def. pseudo-mineral groups(PMG)'!$B$21,IF(LQF!H28='def. pseudo-mineral groups(PMG)'!$A$22,'def. pseudo-mineral groups(PMG)'!$B$22,IF(LQF!H28='def. pseudo-mineral groups(PMG)'!$A$23,'def. pseudo-mineral groups(PMG)'!$B$23,IF(LQF!H28='def. pseudo-mineral groups(PMG)'!$A$24,'def. pseudo-mineral groups(PMG)'!$B$24,IF(LQF!H28='def. pseudo-mineral groups(PMG)'!$A$25,'def. pseudo-mineral groups(PMG)'!$B$25,IF(LQF!H28='def. pseudo-mineral groups(PMG)'!$A$26,'def. pseudo-mineral groups(PMG)'!$B$26,IF(LQF!H28='def. pseudo-mineral groups(PMG)'!$A$27,'def. pseudo-mineral groups(PMG)'!$B$27,IF(LQF!H28='def. pseudo-mineral groups(PMG)'!$A$28,'def. pseudo-mineral groups(PMG)'!$B$28,IF(LQF!H28='def. pseudo-mineral groups(PMG)'!$A$29,'def. pseudo-mineral groups(PMG)'!$B$29,IF(LQF!H28='def. pseudo-mineral groups(PMG)'!$A$30,'def. pseudo-mineral groups(PMG)'!$B$30,IF(LQF!H28='def. pseudo-mineral groups(PMG)'!$A$31,'def. pseudo-mineral groups(PMG)'!$B$31,IF(LQF!H28='def. pseudo-mineral groups(PMG)'!$A$32,'def. pseudo-mineral groups(PMG)'!$B$32,IF(LQF!H28='def. pseudo-mineral groups(PMG)'!$A$33,'def. pseudo-mineral groups(PMG)'!$B$33,IF(LQF!H28='def. pseudo-mineral groups(PMG)'!$A$34,'def. pseudo-mineral groups(PMG)'!$B$34,IF(LQF!H28='def. pseudo-mineral groups(PMG)'!$A$35,'def. pseudo-mineral groups(PMG)'!$B$35,IF(LQF!H28='def. pseudo-mineral groups(PMG)'!$A$36,'def. pseudo-mineral groups(PMG)'!$B$36,IF(LQF!H28='def. pseudo-mineral groups(PMG)'!$A$37,'def. pseudo-mineral groups(PMG)'!$B$37,IF(LQF!H28='def. pseudo-mineral groups(PMG)'!$A$38,'def. pseudo-mineral groups(PMG)'!$B$38,IF(LQF!H28='def. pseudo-mineral groups(PMG)'!$A$39,'def. pseudo-mineral groups(PMG)'!$B$39,IF(LQF!H28='def. pseudo-mineral groups(PMG)'!$A$40,'def. pseudo-mineral groups(PMG)'!$B$40,IF(LQF!H28='def. pseudo-mineral groups(PMG)'!$A$41,'def. pseudo-mineral groups(PMG)'!$B$41,IF(LQF!H28='def. pseudo-mineral groups(PMG)'!$A$41,'def. pseudo-mineral groups(PMG)'!$B$41,IF(LQF!H28='def. pseudo-mineral groups(PMG)'!$A$42,'def. pseudo-mineral groups(PMG)'!$B$42,IF(LQF!H28='def. pseudo-mineral groups(PMG)'!$A$43,'def. pseudo-mineral groups(PMG)'!$B$43,IF(LQF!H28='def. pseudo-mineral groups(PMG)'!$A$44,'def. pseudo-mineral groups(PMG)'!$B$44,IF(LQF!H28='def. pseudo-mineral groups(PMG)'!$A$45,'def. pseudo-mineral groups(PMG)'!$B$45,IF(LQF!H28='def. pseudo-mineral groups(PMG)'!$A$46,'def. pseudo-mineral groups(PMG)'!$B$46,IF(LQF!H28='def. pseudo-mineral groups(PMG)'!$A$47,'def. pseudo-mineral groups(PMG)'!$B$47,IF(LQF!H28='def. pseudo-mineral groups(PMG)'!$A$48,'def. pseudo-mineral groups(PMG)'!$B$48,IF(LQF!H28='def. pseudo-mineral groups(PMG)'!$A$49,'def. pseudo-mineral groups(PMG)'!$B$49,IF(LQF!H28='def. pseudo-mineral groups(PMG)'!$A$50,'def. pseudo-mineral groups(PMG)'!$B$50,IF(LQF!H28='def. pseudo-mineral groups(PMG)'!$A$51,'def. pseudo-mineral groups(PMG)'!$B$51,IF(LQF!H28='def. pseudo-mineral groups(PMG)'!$A$52,'def. pseudo-mineral groups(PMG)'!$B$52,IF(LQF!H28='def. pseudo-mineral groups(PMG)'!$A$53,'def. pseudo-mineral groups(PMG)'!$B$53,IF(LQF!H28='def. pseudo-mineral groups(PMG)'!$A$54,'def. pseudo-mineral groups(PMG)'!$B$54,IF(LQF!H28='def. pseudo-mineral groups(PMG)'!$A$55,'def. pseudo-mineral groups(PMG)'!$B$55,IF(LQF!H28='def. pseudo-mineral groups(PMG)'!$A$56,'def. pseudo-mineral groups(PMG)'!$B$56,IF(LQF!H28='def. pseudo-mineral groups(PMG)'!$A$57,'def. pseudo-mineral groups(PMG)'!$B$57,IF(LQF!H28='def. pseudo-mineral groups(PMG)'!$A$58,'def. pseudo-mineral groups(PMG)'!$B$58,IF(LQF!H28='def. pseudo-mineral groups(PMG)'!$A$59,'def. pseudo-mineral groups(PMG)'!$B$59,IF(LQF!H28='def. pseudo-mineral groups(PMG)'!$A$60,'def. pseudo-mineral groups(PMG)'!$B$60,IF(LQF!H28='def. pseudo-mineral groups(PMG)'!$A$61,'def. pseudo-mineral groups(PMG)'!$B$61,IF(LQF!H28='def. pseudo-mineral groups(PMG)'!$A$62,'def. pseudo-mineral groups(PMG)'!$B$62,IF(LQF!H28='def. pseudo-mineral groups(PMG)'!$A$63,'def. pseudo-mineral groups(PMG)'!$B$63,IF(LQF!H28='def. pseudo-mineral groups(PMG)'!$A$64,'def. pseudo-mineral groups(PMG)'!$B$64)))))))))))))))))))))))))))))))))))))))))))))))))))))))))))))))))</f>
        <v>unknown</v>
      </c>
      <c r="I28" s="1">
        <f t="shared" si="0"/>
        <v>0.99900000000000011</v>
      </c>
      <c r="J28" s="6">
        <v>5.9500000000000003E-5</v>
      </c>
      <c r="K28" s="1">
        <v>1.4398616037599901</v>
      </c>
      <c r="L28" s="1">
        <v>155.89874203340952</v>
      </c>
      <c r="M28" s="21">
        <v>42725</v>
      </c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5">
      <c r="A29" s="1" t="s">
        <v>178</v>
      </c>
      <c r="B29" s="1"/>
      <c r="C29" s="1">
        <v>0.69</v>
      </c>
      <c r="D29" s="7" t="str">
        <f>IF(LQF!D29='def. pseudo-mineral groups(PMG)'!$A$1,'def. pseudo-mineral groups(PMG)'!$B$1,IF(LQF!D29='def. pseudo-mineral groups(PMG)'!$A$2,'def. pseudo-mineral groups(PMG)'!$B$2,IF(LQF!D29='def. pseudo-mineral groups(PMG)'!$A$3,'def. pseudo-mineral groups(PMG)'!$B$3,IF(LQF!D29='def. pseudo-mineral groups(PMG)'!$A$4,'def. pseudo-mineral groups(PMG)'!$B$4,IF(LQF!D29='def. pseudo-mineral groups(PMG)'!$A$5,'def. pseudo-mineral groups(PMG)'!$B$5,IF(LQF!D29='def. pseudo-mineral groups(PMG)'!$A$6,'def. pseudo-mineral groups(PMG)'!$B$6,IF(LQF!D29='def. pseudo-mineral groups(PMG)'!$A$7,'def. pseudo-mineral groups(PMG)'!$B$7,IF(LQF!D29='def. pseudo-mineral groups(PMG)'!$A$8,'def. pseudo-mineral groups(PMG)'!$B$8,IF(LQF!D29='def. pseudo-mineral groups(PMG)'!$A$9,'def. pseudo-mineral groups(PMG)'!$B$9,IF(LQF!D29='def. pseudo-mineral groups(PMG)'!$A$10,'def. pseudo-mineral groups(PMG)'!$B$10,IF(LQF!D29='def. pseudo-mineral groups(PMG)'!$A$11,'def. pseudo-mineral groups(PMG)'!$B$11,IF(LQF!D29='def. pseudo-mineral groups(PMG)'!$A$12,'def. pseudo-mineral groups(PMG)'!$B$12,IF(LQF!D29='def. pseudo-mineral groups(PMG)'!$A$13,'def. pseudo-mineral groups(PMG)'!$B$13,IF(LQF!D29='def. pseudo-mineral groups(PMG)'!$A$14,'def. pseudo-mineral groups(PMG)'!$B$14,IF(LQF!D29='def. pseudo-mineral groups(PMG)'!$A$15,'def. pseudo-mineral groups(PMG)'!$B$15,IF(LQF!D29='def. pseudo-mineral groups(PMG)'!$A$16,'def. pseudo-mineral groups(PMG)'!$B$16,IF(LQF!D29='def. pseudo-mineral groups(PMG)'!$A$17,'def. pseudo-mineral groups(PMG)'!$B$17,IF(LQF!D29='def. pseudo-mineral groups(PMG)'!$A$18,'def. pseudo-mineral groups(PMG)'!$B$18,IF(LQF!D29='def. pseudo-mineral groups(PMG)'!$A$19,'def. pseudo-mineral groups(PMG)'!$B$19,IF(LQF!D29='def. pseudo-mineral groups(PMG)'!$A$20,'def. pseudo-mineral groups(PMG)'!$B$20,IF(LQF!D29='def. pseudo-mineral groups(PMG)'!$A$21,'def. pseudo-mineral groups(PMG)'!$B$21,IF(LQF!D29='def. pseudo-mineral groups(PMG)'!$A$22,'def. pseudo-mineral groups(PMG)'!$B$22,IF(LQF!D29='def. pseudo-mineral groups(PMG)'!$A$23,'def. pseudo-mineral groups(PMG)'!$B$23,IF(LQF!D29='def. pseudo-mineral groups(PMG)'!$A$24,'def. pseudo-mineral groups(PMG)'!$B$24,IF(LQF!D29='def. pseudo-mineral groups(PMG)'!$A$25,'def. pseudo-mineral groups(PMG)'!$B$25,IF(LQF!D29='def. pseudo-mineral groups(PMG)'!$A$26,'def. pseudo-mineral groups(PMG)'!$B$26,IF(LQF!D29='def. pseudo-mineral groups(PMG)'!$A$27,'def. pseudo-mineral groups(PMG)'!$B$27,IF(LQF!D29='def. pseudo-mineral groups(PMG)'!$A$28,'def. pseudo-mineral groups(PMG)'!$B$28,IF(LQF!D29='def. pseudo-mineral groups(PMG)'!$A$29,'def. pseudo-mineral groups(PMG)'!$B$29,IF(LQF!D29='def. pseudo-mineral groups(PMG)'!$A$30,'def. pseudo-mineral groups(PMG)'!$B$30,IF(LQF!D29='def. pseudo-mineral groups(PMG)'!$A$31,'def. pseudo-mineral groups(PMG)'!$B$31,IF(LQF!D29='def. pseudo-mineral groups(PMG)'!$A$32,'def. pseudo-mineral groups(PMG)'!$B$32,IF(LQF!D29='def. pseudo-mineral groups(PMG)'!$A$33,'def. pseudo-mineral groups(PMG)'!$B$33,IF(LQF!D29='def. pseudo-mineral groups(PMG)'!$A$34,'def. pseudo-mineral groups(PMG)'!$B$34,IF(LQF!D29='def. pseudo-mineral groups(PMG)'!$A$35,'def. pseudo-mineral groups(PMG)'!$B$35,IF(LQF!D29='def. pseudo-mineral groups(PMG)'!$A$36,'def. pseudo-mineral groups(PMG)'!$B$36,IF(LQF!D29='def. pseudo-mineral groups(PMG)'!$A$37,'def. pseudo-mineral groups(PMG)'!$B$37,IF(LQF!D29='def. pseudo-mineral groups(PMG)'!$A$38,'def. pseudo-mineral groups(PMG)'!$B$38,IF(LQF!D29='def. pseudo-mineral groups(PMG)'!$A$39,'def. pseudo-mineral groups(PMG)'!$B$39,IF(LQF!D29='def. pseudo-mineral groups(PMG)'!$A$40,'def. pseudo-mineral groups(PMG)'!$B$40,IF(LQF!D29='def. pseudo-mineral groups(PMG)'!$A$41,'def. pseudo-mineral groups(PMG)'!$B$41,IF(LQF!D29='def. pseudo-mineral groups(PMG)'!$A$41,'def. pseudo-mineral groups(PMG)'!$B$41,IF(LQF!D29='def. pseudo-mineral groups(PMG)'!$A$42,'def. pseudo-mineral groups(PMG)'!$B$42,IF(LQF!D29='def. pseudo-mineral groups(PMG)'!$A$43,'def. pseudo-mineral groups(PMG)'!$B$43,IF(LQF!D29='def. pseudo-mineral groups(PMG)'!$A$44,'def. pseudo-mineral groups(PMG)'!$B$44,IF(LQF!D29='def. pseudo-mineral groups(PMG)'!$A$45,'def. pseudo-mineral groups(PMG)'!$B$45,IF(LQF!D29='def. pseudo-mineral groups(PMG)'!$A$46,'def. pseudo-mineral groups(PMG)'!$B$46,IF(LQF!D29='def. pseudo-mineral groups(PMG)'!$A$47,'def. pseudo-mineral groups(PMG)'!$B$47,IF(LQF!D29='def. pseudo-mineral groups(PMG)'!$A$48,'def. pseudo-mineral groups(PMG)'!$B$48,IF(LQF!D29='def. pseudo-mineral groups(PMG)'!$A$49,'def. pseudo-mineral groups(PMG)'!$B$49,IF(LQF!D29='def. pseudo-mineral groups(PMG)'!$A$50,'def. pseudo-mineral groups(PMG)'!$B$50,IF(LQF!D29='def. pseudo-mineral groups(PMG)'!$A$51,'def. pseudo-mineral groups(PMG)'!$B$51,IF(LQF!D29='def. pseudo-mineral groups(PMG)'!$A$52,'def. pseudo-mineral groups(PMG)'!$B$52,IF(LQF!D29='def. pseudo-mineral groups(PMG)'!$A$53,'def. pseudo-mineral groups(PMG)'!$B$53,IF(LQF!D29='def. pseudo-mineral groups(PMG)'!$A$54,'def. pseudo-mineral groups(PMG)'!$B$54,IF(LQF!D29='def. pseudo-mineral groups(PMG)'!$A$55,'def. pseudo-mineral groups(PMG)'!$B$55,IF(LQF!D29='def. pseudo-mineral groups(PMG)'!$A$56,'def. pseudo-mineral groups(PMG)'!$B$56,IF(LQF!D29='def. pseudo-mineral groups(PMG)'!$A$57,'def. pseudo-mineral groups(PMG)'!$B$57,IF(LQF!D29='def. pseudo-mineral groups(PMG)'!$A$58,'def. pseudo-mineral groups(PMG)'!$B$58,IF(LQF!D29='def. pseudo-mineral groups(PMG)'!$A$59,'def. pseudo-mineral groups(PMG)'!$B$59,IF(LQF!D29='def. pseudo-mineral groups(PMG)'!$A$60,'def. pseudo-mineral groups(PMG)'!$B$60,IF(LQF!D29='def. pseudo-mineral groups(PMG)'!$A$61,'def. pseudo-mineral groups(PMG)'!$B$61,IF(LQF!D29='def. pseudo-mineral groups(PMG)'!$A$62,'def. pseudo-mineral groups(PMG)'!$B$62,IF(LQF!D29='def. pseudo-mineral groups(PMG)'!$A$63,'def. pseudo-mineral groups(PMG)'!$B$63,IF(LQF!D29='def. pseudo-mineral groups(PMG)'!$A$64,'def. pseudo-mineral groups(PMG)'!$B$64)))))))))))))))))))))))))))))))))))))))))))))))))))))))))))))))))</f>
        <v>Fe(II) silicate</v>
      </c>
      <c r="E29" s="1">
        <v>0.151</v>
      </c>
      <c r="F29" s="7" t="str">
        <f>IF(LQF!F29='def. pseudo-mineral groups(PMG)'!$A$1,'def. pseudo-mineral groups(PMG)'!$B$1,IF(LQF!F29='def. pseudo-mineral groups(PMG)'!$A$2,'def. pseudo-mineral groups(PMG)'!$B$2,IF(LQF!F29='def. pseudo-mineral groups(PMG)'!$A$3,'def. pseudo-mineral groups(PMG)'!$B$3,IF(LQF!F29='def. pseudo-mineral groups(PMG)'!$A$4,'def. pseudo-mineral groups(PMG)'!$B$4,IF(LQF!F29='def. pseudo-mineral groups(PMG)'!$A$5,'def. pseudo-mineral groups(PMG)'!$B$5,IF(LQF!F29='def. pseudo-mineral groups(PMG)'!$A$6,'def. pseudo-mineral groups(PMG)'!$B$6,IF(LQF!F29='def. pseudo-mineral groups(PMG)'!$A$7,'def. pseudo-mineral groups(PMG)'!$B$7,IF(LQF!F29='def. pseudo-mineral groups(PMG)'!$A$8,'def. pseudo-mineral groups(PMG)'!$B$8,IF(LQF!F29='def. pseudo-mineral groups(PMG)'!$A$9,'def. pseudo-mineral groups(PMG)'!$B$9,IF(LQF!F29='def. pseudo-mineral groups(PMG)'!$A$10,'def. pseudo-mineral groups(PMG)'!$B$10,IF(LQF!F29='def. pseudo-mineral groups(PMG)'!$A$11,'def. pseudo-mineral groups(PMG)'!$B$11,IF(LQF!F29='def. pseudo-mineral groups(PMG)'!$A$12,'def. pseudo-mineral groups(PMG)'!$B$12,IF(LQF!F29='def. pseudo-mineral groups(PMG)'!$A$13,'def. pseudo-mineral groups(PMG)'!$B$13,IF(LQF!F29='def. pseudo-mineral groups(PMG)'!$A$14,'def. pseudo-mineral groups(PMG)'!$B$14,IF(LQF!F29='def. pseudo-mineral groups(PMG)'!$A$15,'def. pseudo-mineral groups(PMG)'!$B$15,IF(LQF!F29='def. pseudo-mineral groups(PMG)'!$A$16,'def. pseudo-mineral groups(PMG)'!$B$16,IF(LQF!F29='def. pseudo-mineral groups(PMG)'!$A$17,'def. pseudo-mineral groups(PMG)'!$B$17,IF(LQF!F29='def. pseudo-mineral groups(PMG)'!$A$18,'def. pseudo-mineral groups(PMG)'!$B$18,IF(LQF!F29='def. pseudo-mineral groups(PMG)'!$A$19,'def. pseudo-mineral groups(PMG)'!$B$19,IF(LQF!F29='def. pseudo-mineral groups(PMG)'!$A$20,'def. pseudo-mineral groups(PMG)'!$B$20,IF(LQF!F29='def. pseudo-mineral groups(PMG)'!$A$21,'def. pseudo-mineral groups(PMG)'!$B$21,IF(LQF!F29='def. pseudo-mineral groups(PMG)'!$A$22,'def. pseudo-mineral groups(PMG)'!$B$22,IF(LQF!F29='def. pseudo-mineral groups(PMG)'!$A$23,'def. pseudo-mineral groups(PMG)'!$B$23,IF(LQF!F29='def. pseudo-mineral groups(PMG)'!$A$24,'def. pseudo-mineral groups(PMG)'!$B$24,IF(LQF!F29='def. pseudo-mineral groups(PMG)'!$A$25,'def. pseudo-mineral groups(PMG)'!$B$25,IF(LQF!F29='def. pseudo-mineral groups(PMG)'!$A$26,'def. pseudo-mineral groups(PMG)'!$B$26,IF(LQF!F29='def. pseudo-mineral groups(PMG)'!$A$27,'def. pseudo-mineral groups(PMG)'!$B$27,IF(LQF!F29='def. pseudo-mineral groups(PMG)'!$A$28,'def. pseudo-mineral groups(PMG)'!$B$28,IF(LQF!F29='def. pseudo-mineral groups(PMG)'!$A$29,'def. pseudo-mineral groups(PMG)'!$B$29,IF(LQF!F29='def. pseudo-mineral groups(PMG)'!$A$30,'def. pseudo-mineral groups(PMG)'!$B$30,IF(LQF!F29='def. pseudo-mineral groups(PMG)'!$A$31,'def. pseudo-mineral groups(PMG)'!$B$31,IF(LQF!F29='def. pseudo-mineral groups(PMG)'!$A$32,'def. pseudo-mineral groups(PMG)'!$B$32,IF(LQF!F29='def. pseudo-mineral groups(PMG)'!$A$33,'def. pseudo-mineral groups(PMG)'!$B$33,IF(LQF!F29='def. pseudo-mineral groups(PMG)'!$A$34,'def. pseudo-mineral groups(PMG)'!$B$34,IF(LQF!F29='def. pseudo-mineral groups(PMG)'!$A$35,'def. pseudo-mineral groups(PMG)'!$B$35,IF(LQF!F29='def. pseudo-mineral groups(PMG)'!$A$36,'def. pseudo-mineral groups(PMG)'!$B$36,IF(LQF!F29='def. pseudo-mineral groups(PMG)'!$A$37,'def. pseudo-mineral groups(PMG)'!$B$37,IF(LQF!F29='def. pseudo-mineral groups(PMG)'!$A$38,'def. pseudo-mineral groups(PMG)'!$B$38,IF(LQF!F29='def. pseudo-mineral groups(PMG)'!$A$39,'def. pseudo-mineral groups(PMG)'!$B$39,IF(LQF!F29='def. pseudo-mineral groups(PMG)'!$A$40,'def. pseudo-mineral groups(PMG)'!$B$40,IF(LQF!F29='def. pseudo-mineral groups(PMG)'!$A$41,'def. pseudo-mineral groups(PMG)'!$B$41,IF(LQF!F29='def. pseudo-mineral groups(PMG)'!$A$41,'def. pseudo-mineral groups(PMG)'!$B$41,IF(LQF!F29='def. pseudo-mineral groups(PMG)'!$A$42,'def. pseudo-mineral groups(PMG)'!$B$42,IF(LQF!F29='def. pseudo-mineral groups(PMG)'!$A$43,'def. pseudo-mineral groups(PMG)'!$B$43,IF(LQF!F29='def. pseudo-mineral groups(PMG)'!$A$44,'def. pseudo-mineral groups(PMG)'!$B$44,IF(LQF!F29='def. pseudo-mineral groups(PMG)'!$A$45,'def. pseudo-mineral groups(PMG)'!$B$45,IF(LQF!F29='def. pseudo-mineral groups(PMG)'!$A$46,'def. pseudo-mineral groups(PMG)'!$B$46,IF(LQF!F29='def. pseudo-mineral groups(PMG)'!$A$47,'def. pseudo-mineral groups(PMG)'!$B$47,IF(LQF!F29='def. pseudo-mineral groups(PMG)'!$A$48,'def. pseudo-mineral groups(PMG)'!$B$48,IF(LQF!F29='def. pseudo-mineral groups(PMG)'!$A$49,'def. pseudo-mineral groups(PMG)'!$B$49,IF(LQF!F29='def. pseudo-mineral groups(PMG)'!$A$50,'def. pseudo-mineral groups(PMG)'!$B$50,IF(LQF!F29='def. pseudo-mineral groups(PMG)'!$A$51,'def. pseudo-mineral groups(PMG)'!$B$51,IF(LQF!F29='def. pseudo-mineral groups(PMG)'!$A$52,'def. pseudo-mineral groups(PMG)'!$B$52,IF(LQF!F29='def. pseudo-mineral groups(PMG)'!$A$53,'def. pseudo-mineral groups(PMG)'!$B$53,IF(LQF!F29='def. pseudo-mineral groups(PMG)'!$A$54,'def. pseudo-mineral groups(PMG)'!$B$54,IF(LQF!F29='def. pseudo-mineral groups(PMG)'!$A$55,'def. pseudo-mineral groups(PMG)'!$B$55,IF(LQF!F29='def. pseudo-mineral groups(PMG)'!$A$56,'def. pseudo-mineral groups(PMG)'!$B$56,IF(LQF!F29='def. pseudo-mineral groups(PMG)'!$A$57,'def. pseudo-mineral groups(PMG)'!$B$57,IF(LQF!F29='def. pseudo-mineral groups(PMG)'!$A$58,'def. pseudo-mineral groups(PMG)'!$B$58,IF(LQF!F29='def. pseudo-mineral groups(PMG)'!$A$59,'def. pseudo-mineral groups(PMG)'!$B$59,IF(LQF!F29='def. pseudo-mineral groups(PMG)'!$A$60,'def. pseudo-mineral groups(PMG)'!$B$60,IF(LQF!F29='def. pseudo-mineral groups(PMG)'!$A$61,'def. pseudo-mineral groups(PMG)'!$B$61,IF(LQF!F29='def. pseudo-mineral groups(PMG)'!$A$62,'def. pseudo-mineral groups(PMG)'!$B$62,IF(LQF!F29='def. pseudo-mineral groups(PMG)'!$A$63,'def. pseudo-mineral groups(PMG)'!$B$63,IF(LQF!F29='def. pseudo-mineral groups(PMG)'!$A$64,'def. pseudo-mineral groups(PMG)'!$B$64)))))))))))))))))))))))))))))))))))))))))))))))))))))))))))))))))</f>
        <v>Native</v>
      </c>
      <c r="G29" s="1">
        <v>0.14599999999999999</v>
      </c>
      <c r="H29" s="7" t="str">
        <f>IF(LQF!H29='def. pseudo-mineral groups(PMG)'!$A$1,'def. pseudo-mineral groups(PMG)'!$B$1,IF(LQF!H29='def. pseudo-mineral groups(PMG)'!$A$2,'def. pseudo-mineral groups(PMG)'!$B$2,IF(LQF!H29='def. pseudo-mineral groups(PMG)'!$A$3,'def. pseudo-mineral groups(PMG)'!$B$3,IF(LQF!H29='def. pseudo-mineral groups(PMG)'!$A$4,'def. pseudo-mineral groups(PMG)'!$B$4,IF(LQF!H29='def. pseudo-mineral groups(PMG)'!$A$5,'def. pseudo-mineral groups(PMG)'!$B$5,IF(LQF!H29='def. pseudo-mineral groups(PMG)'!$A$6,'def. pseudo-mineral groups(PMG)'!$B$6,IF(LQF!H29='def. pseudo-mineral groups(PMG)'!$A$7,'def. pseudo-mineral groups(PMG)'!$B$7,IF(LQF!H29='def. pseudo-mineral groups(PMG)'!$A$8,'def. pseudo-mineral groups(PMG)'!$B$8,IF(LQF!H29='def. pseudo-mineral groups(PMG)'!$A$9,'def. pseudo-mineral groups(PMG)'!$B$9,IF(LQF!H29='def. pseudo-mineral groups(PMG)'!$A$10,'def. pseudo-mineral groups(PMG)'!$B$10,IF(LQF!H29='def. pseudo-mineral groups(PMG)'!$A$11,'def. pseudo-mineral groups(PMG)'!$B$11,IF(LQF!H29='def. pseudo-mineral groups(PMG)'!$A$12,'def. pseudo-mineral groups(PMG)'!$B$12,IF(LQF!H29='def. pseudo-mineral groups(PMG)'!$A$13,'def. pseudo-mineral groups(PMG)'!$B$13,IF(LQF!H29='def. pseudo-mineral groups(PMG)'!$A$14,'def. pseudo-mineral groups(PMG)'!$B$14,IF(LQF!H29='def. pseudo-mineral groups(PMG)'!$A$15,'def. pseudo-mineral groups(PMG)'!$B$15,IF(LQF!H29='def. pseudo-mineral groups(PMG)'!$A$16,'def. pseudo-mineral groups(PMG)'!$B$16,IF(LQF!H29='def. pseudo-mineral groups(PMG)'!$A$17,'def. pseudo-mineral groups(PMG)'!$B$17,IF(LQF!H29='def. pseudo-mineral groups(PMG)'!$A$18,'def. pseudo-mineral groups(PMG)'!$B$18,IF(LQF!H29='def. pseudo-mineral groups(PMG)'!$A$19,'def. pseudo-mineral groups(PMG)'!$B$19,IF(LQF!H29='def. pseudo-mineral groups(PMG)'!$A$20,'def. pseudo-mineral groups(PMG)'!$B$20,IF(LQF!H29='def. pseudo-mineral groups(PMG)'!$A$21,'def. pseudo-mineral groups(PMG)'!$B$21,IF(LQF!H29='def. pseudo-mineral groups(PMG)'!$A$22,'def. pseudo-mineral groups(PMG)'!$B$22,IF(LQF!H29='def. pseudo-mineral groups(PMG)'!$A$23,'def. pseudo-mineral groups(PMG)'!$B$23,IF(LQF!H29='def. pseudo-mineral groups(PMG)'!$A$24,'def. pseudo-mineral groups(PMG)'!$B$24,IF(LQF!H29='def. pseudo-mineral groups(PMG)'!$A$25,'def. pseudo-mineral groups(PMG)'!$B$25,IF(LQF!H29='def. pseudo-mineral groups(PMG)'!$A$26,'def. pseudo-mineral groups(PMG)'!$B$26,IF(LQF!H29='def. pseudo-mineral groups(PMG)'!$A$27,'def. pseudo-mineral groups(PMG)'!$B$27,IF(LQF!H29='def. pseudo-mineral groups(PMG)'!$A$28,'def. pseudo-mineral groups(PMG)'!$B$28,IF(LQF!H29='def. pseudo-mineral groups(PMG)'!$A$29,'def. pseudo-mineral groups(PMG)'!$B$29,IF(LQF!H29='def. pseudo-mineral groups(PMG)'!$A$30,'def. pseudo-mineral groups(PMG)'!$B$30,IF(LQF!H29='def. pseudo-mineral groups(PMG)'!$A$31,'def. pseudo-mineral groups(PMG)'!$B$31,IF(LQF!H29='def. pseudo-mineral groups(PMG)'!$A$32,'def. pseudo-mineral groups(PMG)'!$B$32,IF(LQF!H29='def. pseudo-mineral groups(PMG)'!$A$33,'def. pseudo-mineral groups(PMG)'!$B$33,IF(LQF!H29='def. pseudo-mineral groups(PMG)'!$A$34,'def. pseudo-mineral groups(PMG)'!$B$34,IF(LQF!H29='def. pseudo-mineral groups(PMG)'!$A$35,'def. pseudo-mineral groups(PMG)'!$B$35,IF(LQF!H29='def. pseudo-mineral groups(PMG)'!$A$36,'def. pseudo-mineral groups(PMG)'!$B$36,IF(LQF!H29='def. pseudo-mineral groups(PMG)'!$A$37,'def. pseudo-mineral groups(PMG)'!$B$37,IF(LQF!H29='def. pseudo-mineral groups(PMG)'!$A$38,'def. pseudo-mineral groups(PMG)'!$B$38,IF(LQF!H29='def. pseudo-mineral groups(PMG)'!$A$39,'def. pseudo-mineral groups(PMG)'!$B$39,IF(LQF!H29='def. pseudo-mineral groups(PMG)'!$A$40,'def. pseudo-mineral groups(PMG)'!$B$40,IF(LQF!H29='def. pseudo-mineral groups(PMG)'!$A$41,'def. pseudo-mineral groups(PMG)'!$B$41,IF(LQF!H29='def. pseudo-mineral groups(PMG)'!$A$41,'def. pseudo-mineral groups(PMG)'!$B$41,IF(LQF!H29='def. pseudo-mineral groups(PMG)'!$A$42,'def. pseudo-mineral groups(PMG)'!$B$42,IF(LQF!H29='def. pseudo-mineral groups(PMG)'!$A$43,'def. pseudo-mineral groups(PMG)'!$B$43,IF(LQF!H29='def. pseudo-mineral groups(PMG)'!$A$44,'def. pseudo-mineral groups(PMG)'!$B$44,IF(LQF!H29='def. pseudo-mineral groups(PMG)'!$A$45,'def. pseudo-mineral groups(PMG)'!$B$45,IF(LQF!H29='def. pseudo-mineral groups(PMG)'!$A$46,'def. pseudo-mineral groups(PMG)'!$B$46,IF(LQF!H29='def. pseudo-mineral groups(PMG)'!$A$47,'def. pseudo-mineral groups(PMG)'!$B$47,IF(LQF!H29='def. pseudo-mineral groups(PMG)'!$A$48,'def. pseudo-mineral groups(PMG)'!$B$48,IF(LQF!H29='def. pseudo-mineral groups(PMG)'!$A$49,'def. pseudo-mineral groups(PMG)'!$B$49,IF(LQF!H29='def. pseudo-mineral groups(PMG)'!$A$50,'def. pseudo-mineral groups(PMG)'!$B$50,IF(LQF!H29='def. pseudo-mineral groups(PMG)'!$A$51,'def. pseudo-mineral groups(PMG)'!$B$51,IF(LQF!H29='def. pseudo-mineral groups(PMG)'!$A$52,'def. pseudo-mineral groups(PMG)'!$B$52,IF(LQF!H29='def. pseudo-mineral groups(PMG)'!$A$53,'def. pseudo-mineral groups(PMG)'!$B$53,IF(LQF!H29='def. pseudo-mineral groups(PMG)'!$A$54,'def. pseudo-mineral groups(PMG)'!$B$54,IF(LQF!H29='def. pseudo-mineral groups(PMG)'!$A$55,'def. pseudo-mineral groups(PMG)'!$B$55,IF(LQF!H29='def. pseudo-mineral groups(PMG)'!$A$56,'def. pseudo-mineral groups(PMG)'!$B$56,IF(LQF!H29='def. pseudo-mineral groups(PMG)'!$A$57,'def. pseudo-mineral groups(PMG)'!$B$57,IF(LQF!H29='def. pseudo-mineral groups(PMG)'!$A$58,'def. pseudo-mineral groups(PMG)'!$B$58,IF(LQF!H29='def. pseudo-mineral groups(PMG)'!$A$59,'def. pseudo-mineral groups(PMG)'!$B$59,IF(LQF!H29='def. pseudo-mineral groups(PMG)'!$A$60,'def. pseudo-mineral groups(PMG)'!$B$60,IF(LQF!H29='def. pseudo-mineral groups(PMG)'!$A$61,'def. pseudo-mineral groups(PMG)'!$B$61,IF(LQF!H29='def. pseudo-mineral groups(PMG)'!$A$62,'def. pseudo-mineral groups(PMG)'!$B$62,IF(LQF!H29='def. pseudo-mineral groups(PMG)'!$A$63,'def. pseudo-mineral groups(PMG)'!$B$63,IF(LQF!H29='def. pseudo-mineral groups(PMG)'!$A$64,'def. pseudo-mineral groups(PMG)'!$B$64)))))))))))))))))))))))))))))))))))))))))))))))))))))))))))))))))</f>
        <v>Fe(II) silicate</v>
      </c>
      <c r="I29" s="1">
        <f t="shared" si="0"/>
        <v>0.98699999999999988</v>
      </c>
      <c r="J29" s="6">
        <v>2.7700000000000001E-4</v>
      </c>
      <c r="K29" s="1">
        <v>5.5564612507852456</v>
      </c>
      <c r="L29" s="1">
        <v>83.863355523772015</v>
      </c>
      <c r="M29" s="21">
        <v>42967</v>
      </c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5">
      <c r="A30" s="1" t="s">
        <v>179</v>
      </c>
      <c r="B30" s="1"/>
      <c r="C30" s="1">
        <v>0.88200000000000001</v>
      </c>
      <c r="D30" s="7" t="str">
        <f>IF(LQF!D30='def. pseudo-mineral groups(PMG)'!$A$1,'def. pseudo-mineral groups(PMG)'!$B$1,IF(LQF!D30='def. pseudo-mineral groups(PMG)'!$A$2,'def. pseudo-mineral groups(PMG)'!$B$2,IF(LQF!D30='def. pseudo-mineral groups(PMG)'!$A$3,'def. pseudo-mineral groups(PMG)'!$B$3,IF(LQF!D30='def. pseudo-mineral groups(PMG)'!$A$4,'def. pseudo-mineral groups(PMG)'!$B$4,IF(LQF!D30='def. pseudo-mineral groups(PMG)'!$A$5,'def. pseudo-mineral groups(PMG)'!$B$5,IF(LQF!D30='def. pseudo-mineral groups(PMG)'!$A$6,'def. pseudo-mineral groups(PMG)'!$B$6,IF(LQF!D30='def. pseudo-mineral groups(PMG)'!$A$7,'def. pseudo-mineral groups(PMG)'!$B$7,IF(LQF!D30='def. pseudo-mineral groups(PMG)'!$A$8,'def. pseudo-mineral groups(PMG)'!$B$8,IF(LQF!D30='def. pseudo-mineral groups(PMG)'!$A$9,'def. pseudo-mineral groups(PMG)'!$B$9,IF(LQF!D30='def. pseudo-mineral groups(PMG)'!$A$10,'def. pseudo-mineral groups(PMG)'!$B$10,IF(LQF!D30='def. pseudo-mineral groups(PMG)'!$A$11,'def. pseudo-mineral groups(PMG)'!$B$11,IF(LQF!D30='def. pseudo-mineral groups(PMG)'!$A$12,'def. pseudo-mineral groups(PMG)'!$B$12,IF(LQF!D30='def. pseudo-mineral groups(PMG)'!$A$13,'def. pseudo-mineral groups(PMG)'!$B$13,IF(LQF!D30='def. pseudo-mineral groups(PMG)'!$A$14,'def. pseudo-mineral groups(PMG)'!$B$14,IF(LQF!D30='def. pseudo-mineral groups(PMG)'!$A$15,'def. pseudo-mineral groups(PMG)'!$B$15,IF(LQF!D30='def. pseudo-mineral groups(PMG)'!$A$16,'def. pseudo-mineral groups(PMG)'!$B$16,IF(LQF!D30='def. pseudo-mineral groups(PMG)'!$A$17,'def. pseudo-mineral groups(PMG)'!$B$17,IF(LQF!D30='def. pseudo-mineral groups(PMG)'!$A$18,'def. pseudo-mineral groups(PMG)'!$B$18,IF(LQF!D30='def. pseudo-mineral groups(PMG)'!$A$19,'def. pseudo-mineral groups(PMG)'!$B$19,IF(LQF!D30='def. pseudo-mineral groups(PMG)'!$A$20,'def. pseudo-mineral groups(PMG)'!$B$20,IF(LQF!D30='def. pseudo-mineral groups(PMG)'!$A$21,'def. pseudo-mineral groups(PMG)'!$B$21,IF(LQF!D30='def. pseudo-mineral groups(PMG)'!$A$22,'def. pseudo-mineral groups(PMG)'!$B$22,IF(LQF!D30='def. pseudo-mineral groups(PMG)'!$A$23,'def. pseudo-mineral groups(PMG)'!$B$23,IF(LQF!D30='def. pseudo-mineral groups(PMG)'!$A$24,'def. pseudo-mineral groups(PMG)'!$B$24,IF(LQF!D30='def. pseudo-mineral groups(PMG)'!$A$25,'def. pseudo-mineral groups(PMG)'!$B$25,IF(LQF!D30='def. pseudo-mineral groups(PMG)'!$A$26,'def. pseudo-mineral groups(PMG)'!$B$26,IF(LQF!D30='def. pseudo-mineral groups(PMG)'!$A$27,'def. pseudo-mineral groups(PMG)'!$B$27,IF(LQF!D30='def. pseudo-mineral groups(PMG)'!$A$28,'def. pseudo-mineral groups(PMG)'!$B$28,IF(LQF!D30='def. pseudo-mineral groups(PMG)'!$A$29,'def. pseudo-mineral groups(PMG)'!$B$29,IF(LQF!D30='def. pseudo-mineral groups(PMG)'!$A$30,'def. pseudo-mineral groups(PMG)'!$B$30,IF(LQF!D30='def. pseudo-mineral groups(PMG)'!$A$31,'def. pseudo-mineral groups(PMG)'!$B$31,IF(LQF!D30='def. pseudo-mineral groups(PMG)'!$A$32,'def. pseudo-mineral groups(PMG)'!$B$32,IF(LQF!D30='def. pseudo-mineral groups(PMG)'!$A$33,'def. pseudo-mineral groups(PMG)'!$B$33,IF(LQF!D30='def. pseudo-mineral groups(PMG)'!$A$34,'def. pseudo-mineral groups(PMG)'!$B$34,IF(LQF!D30='def. pseudo-mineral groups(PMG)'!$A$35,'def. pseudo-mineral groups(PMG)'!$B$35,IF(LQF!D30='def. pseudo-mineral groups(PMG)'!$A$36,'def. pseudo-mineral groups(PMG)'!$B$36,IF(LQF!D30='def. pseudo-mineral groups(PMG)'!$A$37,'def. pseudo-mineral groups(PMG)'!$B$37,IF(LQF!D30='def. pseudo-mineral groups(PMG)'!$A$38,'def. pseudo-mineral groups(PMG)'!$B$38,IF(LQF!D30='def. pseudo-mineral groups(PMG)'!$A$39,'def. pseudo-mineral groups(PMG)'!$B$39,IF(LQF!D30='def. pseudo-mineral groups(PMG)'!$A$40,'def. pseudo-mineral groups(PMG)'!$B$40,IF(LQF!D30='def. pseudo-mineral groups(PMG)'!$A$41,'def. pseudo-mineral groups(PMG)'!$B$41,IF(LQF!D30='def. pseudo-mineral groups(PMG)'!$A$41,'def. pseudo-mineral groups(PMG)'!$B$41,IF(LQF!D30='def. pseudo-mineral groups(PMG)'!$A$42,'def. pseudo-mineral groups(PMG)'!$B$42,IF(LQF!D30='def. pseudo-mineral groups(PMG)'!$A$43,'def. pseudo-mineral groups(PMG)'!$B$43,IF(LQF!D30='def. pseudo-mineral groups(PMG)'!$A$44,'def. pseudo-mineral groups(PMG)'!$B$44,IF(LQF!D30='def. pseudo-mineral groups(PMG)'!$A$45,'def. pseudo-mineral groups(PMG)'!$B$45,IF(LQF!D30='def. pseudo-mineral groups(PMG)'!$A$46,'def. pseudo-mineral groups(PMG)'!$B$46,IF(LQF!D30='def. pseudo-mineral groups(PMG)'!$A$47,'def. pseudo-mineral groups(PMG)'!$B$47,IF(LQF!D30='def. pseudo-mineral groups(PMG)'!$A$48,'def. pseudo-mineral groups(PMG)'!$B$48,IF(LQF!D30='def. pseudo-mineral groups(PMG)'!$A$49,'def. pseudo-mineral groups(PMG)'!$B$49,IF(LQF!D30='def. pseudo-mineral groups(PMG)'!$A$50,'def. pseudo-mineral groups(PMG)'!$B$50,IF(LQF!D30='def. pseudo-mineral groups(PMG)'!$A$51,'def. pseudo-mineral groups(PMG)'!$B$51,IF(LQF!D30='def. pseudo-mineral groups(PMG)'!$A$52,'def. pseudo-mineral groups(PMG)'!$B$52,IF(LQF!D30='def. pseudo-mineral groups(PMG)'!$A$53,'def. pseudo-mineral groups(PMG)'!$B$53,IF(LQF!D30='def. pseudo-mineral groups(PMG)'!$A$54,'def. pseudo-mineral groups(PMG)'!$B$54,IF(LQF!D30='def. pseudo-mineral groups(PMG)'!$A$55,'def. pseudo-mineral groups(PMG)'!$B$55,IF(LQF!D30='def. pseudo-mineral groups(PMG)'!$A$56,'def. pseudo-mineral groups(PMG)'!$B$56,IF(LQF!D30='def. pseudo-mineral groups(PMG)'!$A$57,'def. pseudo-mineral groups(PMG)'!$B$57,IF(LQF!D30='def. pseudo-mineral groups(PMG)'!$A$58,'def. pseudo-mineral groups(PMG)'!$B$58,IF(LQF!D30='def. pseudo-mineral groups(PMG)'!$A$59,'def. pseudo-mineral groups(PMG)'!$B$59,IF(LQF!D30='def. pseudo-mineral groups(PMG)'!$A$60,'def. pseudo-mineral groups(PMG)'!$B$60,IF(LQF!D30='def. pseudo-mineral groups(PMG)'!$A$61,'def. pseudo-mineral groups(PMG)'!$B$61,IF(LQF!D30='def. pseudo-mineral groups(PMG)'!$A$62,'def. pseudo-mineral groups(PMG)'!$B$62,IF(LQF!D30='def. pseudo-mineral groups(PMG)'!$A$63,'def. pseudo-mineral groups(PMG)'!$B$63,IF(LQF!D30='def. pseudo-mineral groups(PMG)'!$A$64,'def. pseudo-mineral groups(PMG)'!$B$64)))))))))))))))))))))))))))))))))))))))))))))))))))))))))))))))))</f>
        <v>Fe(II) silicate</v>
      </c>
      <c r="E30" s="1">
        <v>4.8000000000000001E-2</v>
      </c>
      <c r="F30" s="7" t="str">
        <f>IF(LQF!F30='def. pseudo-mineral groups(PMG)'!$A$1,'def. pseudo-mineral groups(PMG)'!$B$1,IF(LQF!F30='def. pseudo-mineral groups(PMG)'!$A$2,'def. pseudo-mineral groups(PMG)'!$B$2,IF(LQF!F30='def. pseudo-mineral groups(PMG)'!$A$3,'def. pseudo-mineral groups(PMG)'!$B$3,IF(LQF!F30='def. pseudo-mineral groups(PMG)'!$A$4,'def. pseudo-mineral groups(PMG)'!$B$4,IF(LQF!F30='def. pseudo-mineral groups(PMG)'!$A$5,'def. pseudo-mineral groups(PMG)'!$B$5,IF(LQF!F30='def. pseudo-mineral groups(PMG)'!$A$6,'def. pseudo-mineral groups(PMG)'!$B$6,IF(LQF!F30='def. pseudo-mineral groups(PMG)'!$A$7,'def. pseudo-mineral groups(PMG)'!$B$7,IF(LQF!F30='def. pseudo-mineral groups(PMG)'!$A$8,'def. pseudo-mineral groups(PMG)'!$B$8,IF(LQF!F30='def. pseudo-mineral groups(PMG)'!$A$9,'def. pseudo-mineral groups(PMG)'!$B$9,IF(LQF!F30='def. pseudo-mineral groups(PMG)'!$A$10,'def. pseudo-mineral groups(PMG)'!$B$10,IF(LQF!F30='def. pseudo-mineral groups(PMG)'!$A$11,'def. pseudo-mineral groups(PMG)'!$B$11,IF(LQF!F30='def. pseudo-mineral groups(PMG)'!$A$12,'def. pseudo-mineral groups(PMG)'!$B$12,IF(LQF!F30='def. pseudo-mineral groups(PMG)'!$A$13,'def. pseudo-mineral groups(PMG)'!$B$13,IF(LQF!F30='def. pseudo-mineral groups(PMG)'!$A$14,'def. pseudo-mineral groups(PMG)'!$B$14,IF(LQF!F30='def. pseudo-mineral groups(PMG)'!$A$15,'def. pseudo-mineral groups(PMG)'!$B$15,IF(LQF!F30='def. pseudo-mineral groups(PMG)'!$A$16,'def. pseudo-mineral groups(PMG)'!$B$16,IF(LQF!F30='def. pseudo-mineral groups(PMG)'!$A$17,'def. pseudo-mineral groups(PMG)'!$B$17,IF(LQF!F30='def. pseudo-mineral groups(PMG)'!$A$18,'def. pseudo-mineral groups(PMG)'!$B$18,IF(LQF!F30='def. pseudo-mineral groups(PMG)'!$A$19,'def. pseudo-mineral groups(PMG)'!$B$19,IF(LQF!F30='def. pseudo-mineral groups(PMG)'!$A$20,'def. pseudo-mineral groups(PMG)'!$B$20,IF(LQF!F30='def. pseudo-mineral groups(PMG)'!$A$21,'def. pseudo-mineral groups(PMG)'!$B$21,IF(LQF!F30='def. pseudo-mineral groups(PMG)'!$A$22,'def. pseudo-mineral groups(PMG)'!$B$22,IF(LQF!F30='def. pseudo-mineral groups(PMG)'!$A$23,'def. pseudo-mineral groups(PMG)'!$B$23,IF(LQF!F30='def. pseudo-mineral groups(PMG)'!$A$24,'def. pseudo-mineral groups(PMG)'!$B$24,IF(LQF!F30='def. pseudo-mineral groups(PMG)'!$A$25,'def. pseudo-mineral groups(PMG)'!$B$25,IF(LQF!F30='def. pseudo-mineral groups(PMG)'!$A$26,'def. pseudo-mineral groups(PMG)'!$B$26,IF(LQF!F30='def. pseudo-mineral groups(PMG)'!$A$27,'def. pseudo-mineral groups(PMG)'!$B$27,IF(LQF!F30='def. pseudo-mineral groups(PMG)'!$A$28,'def. pseudo-mineral groups(PMG)'!$B$28,IF(LQF!F30='def. pseudo-mineral groups(PMG)'!$A$29,'def. pseudo-mineral groups(PMG)'!$B$29,IF(LQF!F30='def. pseudo-mineral groups(PMG)'!$A$30,'def. pseudo-mineral groups(PMG)'!$B$30,IF(LQF!F30='def. pseudo-mineral groups(PMG)'!$A$31,'def. pseudo-mineral groups(PMG)'!$B$31,IF(LQF!F30='def. pseudo-mineral groups(PMG)'!$A$32,'def. pseudo-mineral groups(PMG)'!$B$32,IF(LQF!F30='def. pseudo-mineral groups(PMG)'!$A$33,'def. pseudo-mineral groups(PMG)'!$B$33,IF(LQF!F30='def. pseudo-mineral groups(PMG)'!$A$34,'def. pseudo-mineral groups(PMG)'!$B$34,IF(LQF!F30='def. pseudo-mineral groups(PMG)'!$A$35,'def. pseudo-mineral groups(PMG)'!$B$35,IF(LQF!F30='def. pseudo-mineral groups(PMG)'!$A$36,'def. pseudo-mineral groups(PMG)'!$B$36,IF(LQF!F30='def. pseudo-mineral groups(PMG)'!$A$37,'def. pseudo-mineral groups(PMG)'!$B$37,IF(LQF!F30='def. pseudo-mineral groups(PMG)'!$A$38,'def. pseudo-mineral groups(PMG)'!$B$38,IF(LQF!F30='def. pseudo-mineral groups(PMG)'!$A$39,'def. pseudo-mineral groups(PMG)'!$B$39,IF(LQF!F30='def. pseudo-mineral groups(PMG)'!$A$40,'def. pseudo-mineral groups(PMG)'!$B$40,IF(LQF!F30='def. pseudo-mineral groups(PMG)'!$A$41,'def. pseudo-mineral groups(PMG)'!$B$41,IF(LQF!F30='def. pseudo-mineral groups(PMG)'!$A$41,'def. pseudo-mineral groups(PMG)'!$B$41,IF(LQF!F30='def. pseudo-mineral groups(PMG)'!$A$42,'def. pseudo-mineral groups(PMG)'!$B$42,IF(LQF!F30='def. pseudo-mineral groups(PMG)'!$A$43,'def. pseudo-mineral groups(PMG)'!$B$43,IF(LQF!F30='def. pseudo-mineral groups(PMG)'!$A$44,'def. pseudo-mineral groups(PMG)'!$B$44,IF(LQF!F30='def. pseudo-mineral groups(PMG)'!$A$45,'def. pseudo-mineral groups(PMG)'!$B$45,IF(LQF!F30='def. pseudo-mineral groups(PMG)'!$A$46,'def. pseudo-mineral groups(PMG)'!$B$46,IF(LQF!F30='def. pseudo-mineral groups(PMG)'!$A$47,'def. pseudo-mineral groups(PMG)'!$B$47,IF(LQF!F30='def. pseudo-mineral groups(PMG)'!$A$48,'def. pseudo-mineral groups(PMG)'!$B$48,IF(LQF!F30='def. pseudo-mineral groups(PMG)'!$A$49,'def. pseudo-mineral groups(PMG)'!$B$49,IF(LQF!F30='def. pseudo-mineral groups(PMG)'!$A$50,'def. pseudo-mineral groups(PMG)'!$B$50,IF(LQF!F30='def. pseudo-mineral groups(PMG)'!$A$51,'def. pseudo-mineral groups(PMG)'!$B$51,IF(LQF!F30='def. pseudo-mineral groups(PMG)'!$A$52,'def. pseudo-mineral groups(PMG)'!$B$52,IF(LQF!F30='def. pseudo-mineral groups(PMG)'!$A$53,'def. pseudo-mineral groups(PMG)'!$B$53,IF(LQF!F30='def. pseudo-mineral groups(PMG)'!$A$54,'def. pseudo-mineral groups(PMG)'!$B$54,IF(LQF!F30='def. pseudo-mineral groups(PMG)'!$A$55,'def. pseudo-mineral groups(PMG)'!$B$55,IF(LQF!F30='def. pseudo-mineral groups(PMG)'!$A$56,'def. pseudo-mineral groups(PMG)'!$B$56,IF(LQF!F30='def. pseudo-mineral groups(PMG)'!$A$57,'def. pseudo-mineral groups(PMG)'!$B$57,IF(LQF!F30='def. pseudo-mineral groups(PMG)'!$A$58,'def. pseudo-mineral groups(PMG)'!$B$58,IF(LQF!F30='def. pseudo-mineral groups(PMG)'!$A$59,'def. pseudo-mineral groups(PMG)'!$B$59,IF(LQF!F30='def. pseudo-mineral groups(PMG)'!$A$60,'def. pseudo-mineral groups(PMG)'!$B$60,IF(LQF!F30='def. pseudo-mineral groups(PMG)'!$A$61,'def. pseudo-mineral groups(PMG)'!$B$61,IF(LQF!F30='def. pseudo-mineral groups(PMG)'!$A$62,'def. pseudo-mineral groups(PMG)'!$B$62,IF(LQF!F30='def. pseudo-mineral groups(PMG)'!$A$63,'def. pseudo-mineral groups(PMG)'!$B$63,IF(LQF!F30='def. pseudo-mineral groups(PMG)'!$A$64,'def. pseudo-mineral groups(PMG)'!$B$64)))))))))))))))))))))))))))))))))))))))))))))))))))))))))))))))))</f>
        <v>Native</v>
      </c>
      <c r="G30" s="1">
        <v>6.0999999999999999E-2</v>
      </c>
      <c r="H30" s="7" t="str">
        <f>IF(LQF!H30='def. pseudo-mineral groups(PMG)'!$A$1,'def. pseudo-mineral groups(PMG)'!$B$1,IF(LQF!H30='def. pseudo-mineral groups(PMG)'!$A$2,'def. pseudo-mineral groups(PMG)'!$B$2,IF(LQF!H30='def. pseudo-mineral groups(PMG)'!$A$3,'def. pseudo-mineral groups(PMG)'!$B$3,IF(LQF!H30='def. pseudo-mineral groups(PMG)'!$A$4,'def. pseudo-mineral groups(PMG)'!$B$4,IF(LQF!H30='def. pseudo-mineral groups(PMG)'!$A$5,'def. pseudo-mineral groups(PMG)'!$B$5,IF(LQF!H30='def. pseudo-mineral groups(PMG)'!$A$6,'def. pseudo-mineral groups(PMG)'!$B$6,IF(LQF!H30='def. pseudo-mineral groups(PMG)'!$A$7,'def. pseudo-mineral groups(PMG)'!$B$7,IF(LQF!H30='def. pseudo-mineral groups(PMG)'!$A$8,'def. pseudo-mineral groups(PMG)'!$B$8,IF(LQF!H30='def. pseudo-mineral groups(PMG)'!$A$9,'def. pseudo-mineral groups(PMG)'!$B$9,IF(LQF!H30='def. pseudo-mineral groups(PMG)'!$A$10,'def. pseudo-mineral groups(PMG)'!$B$10,IF(LQF!H30='def. pseudo-mineral groups(PMG)'!$A$11,'def. pseudo-mineral groups(PMG)'!$B$11,IF(LQF!H30='def. pseudo-mineral groups(PMG)'!$A$12,'def. pseudo-mineral groups(PMG)'!$B$12,IF(LQF!H30='def. pseudo-mineral groups(PMG)'!$A$13,'def. pseudo-mineral groups(PMG)'!$B$13,IF(LQF!H30='def. pseudo-mineral groups(PMG)'!$A$14,'def. pseudo-mineral groups(PMG)'!$B$14,IF(LQF!H30='def. pseudo-mineral groups(PMG)'!$A$15,'def. pseudo-mineral groups(PMG)'!$B$15,IF(LQF!H30='def. pseudo-mineral groups(PMG)'!$A$16,'def. pseudo-mineral groups(PMG)'!$B$16,IF(LQF!H30='def. pseudo-mineral groups(PMG)'!$A$17,'def. pseudo-mineral groups(PMG)'!$B$17,IF(LQF!H30='def. pseudo-mineral groups(PMG)'!$A$18,'def. pseudo-mineral groups(PMG)'!$B$18,IF(LQF!H30='def. pseudo-mineral groups(PMG)'!$A$19,'def. pseudo-mineral groups(PMG)'!$B$19,IF(LQF!H30='def. pseudo-mineral groups(PMG)'!$A$20,'def. pseudo-mineral groups(PMG)'!$B$20,IF(LQF!H30='def. pseudo-mineral groups(PMG)'!$A$21,'def. pseudo-mineral groups(PMG)'!$B$21,IF(LQF!H30='def. pseudo-mineral groups(PMG)'!$A$22,'def. pseudo-mineral groups(PMG)'!$B$22,IF(LQF!H30='def. pseudo-mineral groups(PMG)'!$A$23,'def. pseudo-mineral groups(PMG)'!$B$23,IF(LQF!H30='def. pseudo-mineral groups(PMG)'!$A$24,'def. pseudo-mineral groups(PMG)'!$B$24,IF(LQF!H30='def. pseudo-mineral groups(PMG)'!$A$25,'def. pseudo-mineral groups(PMG)'!$B$25,IF(LQF!H30='def. pseudo-mineral groups(PMG)'!$A$26,'def. pseudo-mineral groups(PMG)'!$B$26,IF(LQF!H30='def. pseudo-mineral groups(PMG)'!$A$27,'def. pseudo-mineral groups(PMG)'!$B$27,IF(LQF!H30='def. pseudo-mineral groups(PMG)'!$A$28,'def. pseudo-mineral groups(PMG)'!$B$28,IF(LQF!H30='def. pseudo-mineral groups(PMG)'!$A$29,'def. pseudo-mineral groups(PMG)'!$B$29,IF(LQF!H30='def. pseudo-mineral groups(PMG)'!$A$30,'def. pseudo-mineral groups(PMG)'!$B$30,IF(LQF!H30='def. pseudo-mineral groups(PMG)'!$A$31,'def. pseudo-mineral groups(PMG)'!$B$31,IF(LQF!H30='def. pseudo-mineral groups(PMG)'!$A$32,'def. pseudo-mineral groups(PMG)'!$B$32,IF(LQF!H30='def. pseudo-mineral groups(PMG)'!$A$33,'def. pseudo-mineral groups(PMG)'!$B$33,IF(LQF!H30='def. pseudo-mineral groups(PMG)'!$A$34,'def. pseudo-mineral groups(PMG)'!$B$34,IF(LQF!H30='def. pseudo-mineral groups(PMG)'!$A$35,'def. pseudo-mineral groups(PMG)'!$B$35,IF(LQF!H30='def. pseudo-mineral groups(PMG)'!$A$36,'def. pseudo-mineral groups(PMG)'!$B$36,IF(LQF!H30='def. pseudo-mineral groups(PMG)'!$A$37,'def. pseudo-mineral groups(PMG)'!$B$37,IF(LQF!H30='def. pseudo-mineral groups(PMG)'!$A$38,'def. pseudo-mineral groups(PMG)'!$B$38,IF(LQF!H30='def. pseudo-mineral groups(PMG)'!$A$39,'def. pseudo-mineral groups(PMG)'!$B$39,IF(LQF!H30='def. pseudo-mineral groups(PMG)'!$A$40,'def. pseudo-mineral groups(PMG)'!$B$40,IF(LQF!H30='def. pseudo-mineral groups(PMG)'!$A$41,'def. pseudo-mineral groups(PMG)'!$B$41,IF(LQF!H30='def. pseudo-mineral groups(PMG)'!$A$41,'def. pseudo-mineral groups(PMG)'!$B$41,IF(LQF!H30='def. pseudo-mineral groups(PMG)'!$A$42,'def. pseudo-mineral groups(PMG)'!$B$42,IF(LQF!H30='def. pseudo-mineral groups(PMG)'!$A$43,'def. pseudo-mineral groups(PMG)'!$B$43,IF(LQF!H30='def. pseudo-mineral groups(PMG)'!$A$44,'def. pseudo-mineral groups(PMG)'!$B$44,IF(LQF!H30='def. pseudo-mineral groups(PMG)'!$A$45,'def. pseudo-mineral groups(PMG)'!$B$45,IF(LQF!H30='def. pseudo-mineral groups(PMG)'!$A$46,'def. pseudo-mineral groups(PMG)'!$B$46,IF(LQF!H30='def. pseudo-mineral groups(PMG)'!$A$47,'def. pseudo-mineral groups(PMG)'!$B$47,IF(LQF!H30='def. pseudo-mineral groups(PMG)'!$A$48,'def. pseudo-mineral groups(PMG)'!$B$48,IF(LQF!H30='def. pseudo-mineral groups(PMG)'!$A$49,'def. pseudo-mineral groups(PMG)'!$B$49,IF(LQF!H30='def. pseudo-mineral groups(PMG)'!$A$50,'def. pseudo-mineral groups(PMG)'!$B$50,IF(LQF!H30='def. pseudo-mineral groups(PMG)'!$A$51,'def. pseudo-mineral groups(PMG)'!$B$51,IF(LQF!H30='def. pseudo-mineral groups(PMG)'!$A$52,'def. pseudo-mineral groups(PMG)'!$B$52,IF(LQF!H30='def. pseudo-mineral groups(PMG)'!$A$53,'def. pseudo-mineral groups(PMG)'!$B$53,IF(LQF!H30='def. pseudo-mineral groups(PMG)'!$A$54,'def. pseudo-mineral groups(PMG)'!$B$54,IF(LQF!H30='def. pseudo-mineral groups(PMG)'!$A$55,'def. pseudo-mineral groups(PMG)'!$B$55,IF(LQF!H30='def. pseudo-mineral groups(PMG)'!$A$56,'def. pseudo-mineral groups(PMG)'!$B$56,IF(LQF!H30='def. pseudo-mineral groups(PMG)'!$A$57,'def. pseudo-mineral groups(PMG)'!$B$57,IF(LQF!H30='def. pseudo-mineral groups(PMG)'!$A$58,'def. pseudo-mineral groups(PMG)'!$B$58,IF(LQF!H30='def. pseudo-mineral groups(PMG)'!$A$59,'def. pseudo-mineral groups(PMG)'!$B$59,IF(LQF!H30='def. pseudo-mineral groups(PMG)'!$A$60,'def. pseudo-mineral groups(PMG)'!$B$60,IF(LQF!H30='def. pseudo-mineral groups(PMG)'!$A$61,'def. pseudo-mineral groups(PMG)'!$B$61,IF(LQF!H30='def. pseudo-mineral groups(PMG)'!$A$62,'def. pseudo-mineral groups(PMG)'!$B$62,IF(LQF!H30='def. pseudo-mineral groups(PMG)'!$A$63,'def. pseudo-mineral groups(PMG)'!$B$63,IF(LQF!H30='def. pseudo-mineral groups(PMG)'!$A$64,'def. pseudo-mineral groups(PMG)'!$B$64)))))))))))))))))))))))))))))))))))))))))))))))))))))))))))))))))</f>
        <v>Mixed</v>
      </c>
      <c r="I30" s="1">
        <f t="shared" si="0"/>
        <v>0.99099999999999999</v>
      </c>
      <c r="J30" s="6">
        <v>1.06E-4</v>
      </c>
      <c r="K30" s="1">
        <v>5.5564612507852456</v>
      </c>
      <c r="L30" s="1">
        <v>83.863355523772015</v>
      </c>
      <c r="M30" s="21">
        <v>42967</v>
      </c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5">
      <c r="A31" s="1" t="s">
        <v>180</v>
      </c>
      <c r="B31" s="1"/>
      <c r="C31" s="1">
        <v>0.13900000000000001</v>
      </c>
      <c r="D31" s="7" t="str">
        <f>IF(LQF!D31='def. pseudo-mineral groups(PMG)'!$A$1,'def. pseudo-mineral groups(PMG)'!$B$1,IF(LQF!D31='def. pseudo-mineral groups(PMG)'!$A$2,'def. pseudo-mineral groups(PMG)'!$B$2,IF(LQF!D31='def. pseudo-mineral groups(PMG)'!$A$3,'def. pseudo-mineral groups(PMG)'!$B$3,IF(LQF!D31='def. pseudo-mineral groups(PMG)'!$A$4,'def. pseudo-mineral groups(PMG)'!$B$4,IF(LQF!D31='def. pseudo-mineral groups(PMG)'!$A$5,'def. pseudo-mineral groups(PMG)'!$B$5,IF(LQF!D31='def. pseudo-mineral groups(PMG)'!$A$6,'def. pseudo-mineral groups(PMG)'!$B$6,IF(LQF!D31='def. pseudo-mineral groups(PMG)'!$A$7,'def. pseudo-mineral groups(PMG)'!$B$7,IF(LQF!D31='def. pseudo-mineral groups(PMG)'!$A$8,'def. pseudo-mineral groups(PMG)'!$B$8,IF(LQF!D31='def. pseudo-mineral groups(PMG)'!$A$9,'def. pseudo-mineral groups(PMG)'!$B$9,IF(LQF!D31='def. pseudo-mineral groups(PMG)'!$A$10,'def. pseudo-mineral groups(PMG)'!$B$10,IF(LQF!D31='def. pseudo-mineral groups(PMG)'!$A$11,'def. pseudo-mineral groups(PMG)'!$B$11,IF(LQF!D31='def. pseudo-mineral groups(PMG)'!$A$12,'def. pseudo-mineral groups(PMG)'!$B$12,IF(LQF!D31='def. pseudo-mineral groups(PMG)'!$A$13,'def. pseudo-mineral groups(PMG)'!$B$13,IF(LQF!D31='def. pseudo-mineral groups(PMG)'!$A$14,'def. pseudo-mineral groups(PMG)'!$B$14,IF(LQF!D31='def. pseudo-mineral groups(PMG)'!$A$15,'def. pseudo-mineral groups(PMG)'!$B$15,IF(LQF!D31='def. pseudo-mineral groups(PMG)'!$A$16,'def. pseudo-mineral groups(PMG)'!$B$16,IF(LQF!D31='def. pseudo-mineral groups(PMG)'!$A$17,'def. pseudo-mineral groups(PMG)'!$B$17,IF(LQF!D31='def. pseudo-mineral groups(PMG)'!$A$18,'def. pseudo-mineral groups(PMG)'!$B$18,IF(LQF!D31='def. pseudo-mineral groups(PMG)'!$A$19,'def. pseudo-mineral groups(PMG)'!$B$19,IF(LQF!D31='def. pseudo-mineral groups(PMG)'!$A$20,'def. pseudo-mineral groups(PMG)'!$B$20,IF(LQF!D31='def. pseudo-mineral groups(PMG)'!$A$21,'def. pseudo-mineral groups(PMG)'!$B$21,IF(LQF!D31='def. pseudo-mineral groups(PMG)'!$A$22,'def. pseudo-mineral groups(PMG)'!$B$22,IF(LQF!D31='def. pseudo-mineral groups(PMG)'!$A$23,'def. pseudo-mineral groups(PMG)'!$B$23,IF(LQF!D31='def. pseudo-mineral groups(PMG)'!$A$24,'def. pseudo-mineral groups(PMG)'!$B$24,IF(LQF!D31='def. pseudo-mineral groups(PMG)'!$A$25,'def. pseudo-mineral groups(PMG)'!$B$25,IF(LQF!D31='def. pseudo-mineral groups(PMG)'!$A$26,'def. pseudo-mineral groups(PMG)'!$B$26,IF(LQF!D31='def. pseudo-mineral groups(PMG)'!$A$27,'def. pseudo-mineral groups(PMG)'!$B$27,IF(LQF!D31='def. pseudo-mineral groups(PMG)'!$A$28,'def. pseudo-mineral groups(PMG)'!$B$28,IF(LQF!D31='def. pseudo-mineral groups(PMG)'!$A$29,'def. pseudo-mineral groups(PMG)'!$B$29,IF(LQF!D31='def. pseudo-mineral groups(PMG)'!$A$30,'def. pseudo-mineral groups(PMG)'!$B$30,IF(LQF!D31='def. pseudo-mineral groups(PMG)'!$A$31,'def. pseudo-mineral groups(PMG)'!$B$31,IF(LQF!D31='def. pseudo-mineral groups(PMG)'!$A$32,'def. pseudo-mineral groups(PMG)'!$B$32,IF(LQF!D31='def. pseudo-mineral groups(PMG)'!$A$33,'def. pseudo-mineral groups(PMG)'!$B$33,IF(LQF!D31='def. pseudo-mineral groups(PMG)'!$A$34,'def. pseudo-mineral groups(PMG)'!$B$34,IF(LQF!D31='def. pseudo-mineral groups(PMG)'!$A$35,'def. pseudo-mineral groups(PMG)'!$B$35,IF(LQF!D31='def. pseudo-mineral groups(PMG)'!$A$36,'def. pseudo-mineral groups(PMG)'!$B$36,IF(LQF!D31='def. pseudo-mineral groups(PMG)'!$A$37,'def. pseudo-mineral groups(PMG)'!$B$37,IF(LQF!D31='def. pseudo-mineral groups(PMG)'!$A$38,'def. pseudo-mineral groups(PMG)'!$B$38,IF(LQF!D31='def. pseudo-mineral groups(PMG)'!$A$39,'def. pseudo-mineral groups(PMG)'!$B$39,IF(LQF!D31='def. pseudo-mineral groups(PMG)'!$A$40,'def. pseudo-mineral groups(PMG)'!$B$40,IF(LQF!D31='def. pseudo-mineral groups(PMG)'!$A$41,'def. pseudo-mineral groups(PMG)'!$B$41,IF(LQF!D31='def. pseudo-mineral groups(PMG)'!$A$41,'def. pseudo-mineral groups(PMG)'!$B$41,IF(LQF!D31='def. pseudo-mineral groups(PMG)'!$A$42,'def. pseudo-mineral groups(PMG)'!$B$42,IF(LQF!D31='def. pseudo-mineral groups(PMG)'!$A$43,'def. pseudo-mineral groups(PMG)'!$B$43,IF(LQF!D31='def. pseudo-mineral groups(PMG)'!$A$44,'def. pseudo-mineral groups(PMG)'!$B$44,IF(LQF!D31='def. pseudo-mineral groups(PMG)'!$A$45,'def. pseudo-mineral groups(PMG)'!$B$45,IF(LQF!D31='def. pseudo-mineral groups(PMG)'!$A$46,'def. pseudo-mineral groups(PMG)'!$B$46,IF(LQF!D31='def. pseudo-mineral groups(PMG)'!$A$47,'def. pseudo-mineral groups(PMG)'!$B$47,IF(LQF!D31='def. pseudo-mineral groups(PMG)'!$A$48,'def. pseudo-mineral groups(PMG)'!$B$48,IF(LQF!D31='def. pseudo-mineral groups(PMG)'!$A$49,'def. pseudo-mineral groups(PMG)'!$B$49,IF(LQF!D31='def. pseudo-mineral groups(PMG)'!$A$50,'def. pseudo-mineral groups(PMG)'!$B$50,IF(LQF!D31='def. pseudo-mineral groups(PMG)'!$A$51,'def. pseudo-mineral groups(PMG)'!$B$51,IF(LQF!D31='def. pseudo-mineral groups(PMG)'!$A$52,'def. pseudo-mineral groups(PMG)'!$B$52,IF(LQF!D31='def. pseudo-mineral groups(PMG)'!$A$53,'def. pseudo-mineral groups(PMG)'!$B$53,IF(LQF!D31='def. pseudo-mineral groups(PMG)'!$A$54,'def. pseudo-mineral groups(PMG)'!$B$54,IF(LQF!D31='def. pseudo-mineral groups(PMG)'!$A$55,'def. pseudo-mineral groups(PMG)'!$B$55,IF(LQF!D31='def. pseudo-mineral groups(PMG)'!$A$56,'def. pseudo-mineral groups(PMG)'!$B$56,IF(LQF!D31='def. pseudo-mineral groups(PMG)'!$A$57,'def. pseudo-mineral groups(PMG)'!$B$57,IF(LQF!D31='def. pseudo-mineral groups(PMG)'!$A$58,'def. pseudo-mineral groups(PMG)'!$B$58,IF(LQF!D31='def. pseudo-mineral groups(PMG)'!$A$59,'def. pseudo-mineral groups(PMG)'!$B$59,IF(LQF!D31='def. pseudo-mineral groups(PMG)'!$A$60,'def. pseudo-mineral groups(PMG)'!$B$60,IF(LQF!D31='def. pseudo-mineral groups(PMG)'!$A$61,'def. pseudo-mineral groups(PMG)'!$B$61,IF(LQF!D31='def. pseudo-mineral groups(PMG)'!$A$62,'def. pseudo-mineral groups(PMG)'!$B$62,IF(LQF!D31='def. pseudo-mineral groups(PMG)'!$A$63,'def. pseudo-mineral groups(PMG)'!$B$63,IF(LQF!D31='def. pseudo-mineral groups(PMG)'!$A$64,'def. pseudo-mineral groups(PMG)'!$B$64)))))))))))))))))))))))))))))))))))))))))))))))))))))))))))))))))</f>
        <v>Fe(III) silicate</v>
      </c>
      <c r="E31" s="1">
        <v>0.13200000000000001</v>
      </c>
      <c r="F31" s="7" t="str">
        <f>IF(LQF!F31='def. pseudo-mineral groups(PMG)'!$A$1,'def. pseudo-mineral groups(PMG)'!$B$1,IF(LQF!F31='def. pseudo-mineral groups(PMG)'!$A$2,'def. pseudo-mineral groups(PMG)'!$B$2,IF(LQF!F31='def. pseudo-mineral groups(PMG)'!$A$3,'def. pseudo-mineral groups(PMG)'!$B$3,IF(LQF!F31='def. pseudo-mineral groups(PMG)'!$A$4,'def. pseudo-mineral groups(PMG)'!$B$4,IF(LQF!F31='def. pseudo-mineral groups(PMG)'!$A$5,'def. pseudo-mineral groups(PMG)'!$B$5,IF(LQF!F31='def. pseudo-mineral groups(PMG)'!$A$6,'def. pseudo-mineral groups(PMG)'!$B$6,IF(LQF!F31='def. pseudo-mineral groups(PMG)'!$A$7,'def. pseudo-mineral groups(PMG)'!$B$7,IF(LQF!F31='def. pseudo-mineral groups(PMG)'!$A$8,'def. pseudo-mineral groups(PMG)'!$B$8,IF(LQF!F31='def. pseudo-mineral groups(PMG)'!$A$9,'def. pseudo-mineral groups(PMG)'!$B$9,IF(LQF!F31='def. pseudo-mineral groups(PMG)'!$A$10,'def. pseudo-mineral groups(PMG)'!$B$10,IF(LQF!F31='def. pseudo-mineral groups(PMG)'!$A$11,'def. pseudo-mineral groups(PMG)'!$B$11,IF(LQF!F31='def. pseudo-mineral groups(PMG)'!$A$12,'def. pseudo-mineral groups(PMG)'!$B$12,IF(LQF!F31='def. pseudo-mineral groups(PMG)'!$A$13,'def. pseudo-mineral groups(PMG)'!$B$13,IF(LQF!F31='def. pseudo-mineral groups(PMG)'!$A$14,'def. pseudo-mineral groups(PMG)'!$B$14,IF(LQF!F31='def. pseudo-mineral groups(PMG)'!$A$15,'def. pseudo-mineral groups(PMG)'!$B$15,IF(LQF!F31='def. pseudo-mineral groups(PMG)'!$A$16,'def. pseudo-mineral groups(PMG)'!$B$16,IF(LQF!F31='def. pseudo-mineral groups(PMG)'!$A$17,'def. pseudo-mineral groups(PMG)'!$B$17,IF(LQF!F31='def. pseudo-mineral groups(PMG)'!$A$18,'def. pseudo-mineral groups(PMG)'!$B$18,IF(LQF!F31='def. pseudo-mineral groups(PMG)'!$A$19,'def. pseudo-mineral groups(PMG)'!$B$19,IF(LQF!F31='def. pseudo-mineral groups(PMG)'!$A$20,'def. pseudo-mineral groups(PMG)'!$B$20,IF(LQF!F31='def. pseudo-mineral groups(PMG)'!$A$21,'def. pseudo-mineral groups(PMG)'!$B$21,IF(LQF!F31='def. pseudo-mineral groups(PMG)'!$A$22,'def. pseudo-mineral groups(PMG)'!$B$22,IF(LQF!F31='def. pseudo-mineral groups(PMG)'!$A$23,'def. pseudo-mineral groups(PMG)'!$B$23,IF(LQF!F31='def. pseudo-mineral groups(PMG)'!$A$24,'def. pseudo-mineral groups(PMG)'!$B$24,IF(LQF!F31='def. pseudo-mineral groups(PMG)'!$A$25,'def. pseudo-mineral groups(PMG)'!$B$25,IF(LQF!F31='def. pseudo-mineral groups(PMG)'!$A$26,'def. pseudo-mineral groups(PMG)'!$B$26,IF(LQF!F31='def. pseudo-mineral groups(PMG)'!$A$27,'def. pseudo-mineral groups(PMG)'!$B$27,IF(LQF!F31='def. pseudo-mineral groups(PMG)'!$A$28,'def. pseudo-mineral groups(PMG)'!$B$28,IF(LQF!F31='def. pseudo-mineral groups(PMG)'!$A$29,'def. pseudo-mineral groups(PMG)'!$B$29,IF(LQF!F31='def. pseudo-mineral groups(PMG)'!$A$30,'def. pseudo-mineral groups(PMG)'!$B$30,IF(LQF!F31='def. pseudo-mineral groups(PMG)'!$A$31,'def. pseudo-mineral groups(PMG)'!$B$31,IF(LQF!F31='def. pseudo-mineral groups(PMG)'!$A$32,'def. pseudo-mineral groups(PMG)'!$B$32,IF(LQF!F31='def. pseudo-mineral groups(PMG)'!$A$33,'def. pseudo-mineral groups(PMG)'!$B$33,IF(LQF!F31='def. pseudo-mineral groups(PMG)'!$A$34,'def. pseudo-mineral groups(PMG)'!$B$34,IF(LQF!F31='def. pseudo-mineral groups(PMG)'!$A$35,'def. pseudo-mineral groups(PMG)'!$B$35,IF(LQF!F31='def. pseudo-mineral groups(PMG)'!$A$36,'def. pseudo-mineral groups(PMG)'!$B$36,IF(LQF!F31='def. pseudo-mineral groups(PMG)'!$A$37,'def. pseudo-mineral groups(PMG)'!$B$37,IF(LQF!F31='def. pseudo-mineral groups(PMG)'!$A$38,'def. pseudo-mineral groups(PMG)'!$B$38,IF(LQF!F31='def. pseudo-mineral groups(PMG)'!$A$39,'def. pseudo-mineral groups(PMG)'!$B$39,IF(LQF!F31='def. pseudo-mineral groups(PMG)'!$A$40,'def. pseudo-mineral groups(PMG)'!$B$40,IF(LQF!F31='def. pseudo-mineral groups(PMG)'!$A$41,'def. pseudo-mineral groups(PMG)'!$B$41,IF(LQF!F31='def. pseudo-mineral groups(PMG)'!$A$41,'def. pseudo-mineral groups(PMG)'!$B$41,IF(LQF!F31='def. pseudo-mineral groups(PMG)'!$A$42,'def. pseudo-mineral groups(PMG)'!$B$42,IF(LQF!F31='def. pseudo-mineral groups(PMG)'!$A$43,'def. pseudo-mineral groups(PMG)'!$B$43,IF(LQF!F31='def. pseudo-mineral groups(PMG)'!$A$44,'def. pseudo-mineral groups(PMG)'!$B$44,IF(LQF!F31='def. pseudo-mineral groups(PMG)'!$A$45,'def. pseudo-mineral groups(PMG)'!$B$45,IF(LQF!F31='def. pseudo-mineral groups(PMG)'!$A$46,'def. pseudo-mineral groups(PMG)'!$B$46,IF(LQF!F31='def. pseudo-mineral groups(PMG)'!$A$47,'def. pseudo-mineral groups(PMG)'!$B$47,IF(LQF!F31='def. pseudo-mineral groups(PMG)'!$A$48,'def. pseudo-mineral groups(PMG)'!$B$48,IF(LQF!F31='def. pseudo-mineral groups(PMG)'!$A$49,'def. pseudo-mineral groups(PMG)'!$B$49,IF(LQF!F31='def. pseudo-mineral groups(PMG)'!$A$50,'def. pseudo-mineral groups(PMG)'!$B$50,IF(LQF!F31='def. pseudo-mineral groups(PMG)'!$A$51,'def. pseudo-mineral groups(PMG)'!$B$51,IF(LQF!F31='def. pseudo-mineral groups(PMG)'!$A$52,'def. pseudo-mineral groups(PMG)'!$B$52,IF(LQF!F31='def. pseudo-mineral groups(PMG)'!$A$53,'def. pseudo-mineral groups(PMG)'!$B$53,IF(LQF!F31='def. pseudo-mineral groups(PMG)'!$A$54,'def. pseudo-mineral groups(PMG)'!$B$54,IF(LQF!F31='def. pseudo-mineral groups(PMG)'!$A$55,'def. pseudo-mineral groups(PMG)'!$B$55,IF(LQF!F31='def. pseudo-mineral groups(PMG)'!$A$56,'def. pseudo-mineral groups(PMG)'!$B$56,IF(LQF!F31='def. pseudo-mineral groups(PMG)'!$A$57,'def. pseudo-mineral groups(PMG)'!$B$57,IF(LQF!F31='def. pseudo-mineral groups(PMG)'!$A$58,'def. pseudo-mineral groups(PMG)'!$B$58,IF(LQF!F31='def. pseudo-mineral groups(PMG)'!$A$59,'def. pseudo-mineral groups(PMG)'!$B$59,IF(LQF!F31='def. pseudo-mineral groups(PMG)'!$A$60,'def. pseudo-mineral groups(PMG)'!$B$60,IF(LQF!F31='def. pseudo-mineral groups(PMG)'!$A$61,'def. pseudo-mineral groups(PMG)'!$B$61,IF(LQF!F31='def. pseudo-mineral groups(PMG)'!$A$62,'def. pseudo-mineral groups(PMG)'!$B$62,IF(LQF!F31='def. pseudo-mineral groups(PMG)'!$A$63,'def. pseudo-mineral groups(PMG)'!$B$63,IF(LQF!F31='def. pseudo-mineral groups(PMG)'!$A$64,'def. pseudo-mineral groups(PMG)'!$B$64)))))))))))))))))))))))))))))))))))))))))))))))))))))))))))))))))</f>
        <v>Native</v>
      </c>
      <c r="G31" s="1">
        <v>0.72299999999999998</v>
      </c>
      <c r="H31" s="7" t="str">
        <f>IF(LQF!H31='def. pseudo-mineral groups(PMG)'!$A$1,'def. pseudo-mineral groups(PMG)'!$B$1,IF(LQF!H31='def. pseudo-mineral groups(PMG)'!$A$2,'def. pseudo-mineral groups(PMG)'!$B$2,IF(LQF!H31='def. pseudo-mineral groups(PMG)'!$A$3,'def. pseudo-mineral groups(PMG)'!$B$3,IF(LQF!H31='def. pseudo-mineral groups(PMG)'!$A$4,'def. pseudo-mineral groups(PMG)'!$B$4,IF(LQF!H31='def. pseudo-mineral groups(PMG)'!$A$5,'def. pseudo-mineral groups(PMG)'!$B$5,IF(LQF!H31='def. pseudo-mineral groups(PMG)'!$A$6,'def. pseudo-mineral groups(PMG)'!$B$6,IF(LQF!H31='def. pseudo-mineral groups(PMG)'!$A$7,'def. pseudo-mineral groups(PMG)'!$B$7,IF(LQF!H31='def. pseudo-mineral groups(PMG)'!$A$8,'def. pseudo-mineral groups(PMG)'!$B$8,IF(LQF!H31='def. pseudo-mineral groups(PMG)'!$A$9,'def. pseudo-mineral groups(PMG)'!$B$9,IF(LQF!H31='def. pseudo-mineral groups(PMG)'!$A$10,'def. pseudo-mineral groups(PMG)'!$B$10,IF(LQF!H31='def. pseudo-mineral groups(PMG)'!$A$11,'def. pseudo-mineral groups(PMG)'!$B$11,IF(LQF!H31='def. pseudo-mineral groups(PMG)'!$A$12,'def. pseudo-mineral groups(PMG)'!$B$12,IF(LQF!H31='def. pseudo-mineral groups(PMG)'!$A$13,'def. pseudo-mineral groups(PMG)'!$B$13,IF(LQF!H31='def. pseudo-mineral groups(PMG)'!$A$14,'def. pseudo-mineral groups(PMG)'!$B$14,IF(LQF!H31='def. pseudo-mineral groups(PMG)'!$A$15,'def. pseudo-mineral groups(PMG)'!$B$15,IF(LQF!H31='def. pseudo-mineral groups(PMG)'!$A$16,'def. pseudo-mineral groups(PMG)'!$B$16,IF(LQF!H31='def. pseudo-mineral groups(PMG)'!$A$17,'def. pseudo-mineral groups(PMG)'!$B$17,IF(LQF!H31='def. pseudo-mineral groups(PMG)'!$A$18,'def. pseudo-mineral groups(PMG)'!$B$18,IF(LQF!H31='def. pseudo-mineral groups(PMG)'!$A$19,'def. pseudo-mineral groups(PMG)'!$B$19,IF(LQF!H31='def. pseudo-mineral groups(PMG)'!$A$20,'def. pseudo-mineral groups(PMG)'!$B$20,IF(LQF!H31='def. pseudo-mineral groups(PMG)'!$A$21,'def. pseudo-mineral groups(PMG)'!$B$21,IF(LQF!H31='def. pseudo-mineral groups(PMG)'!$A$22,'def. pseudo-mineral groups(PMG)'!$B$22,IF(LQF!H31='def. pseudo-mineral groups(PMG)'!$A$23,'def. pseudo-mineral groups(PMG)'!$B$23,IF(LQF!H31='def. pseudo-mineral groups(PMG)'!$A$24,'def. pseudo-mineral groups(PMG)'!$B$24,IF(LQF!H31='def. pseudo-mineral groups(PMG)'!$A$25,'def. pseudo-mineral groups(PMG)'!$B$25,IF(LQF!H31='def. pseudo-mineral groups(PMG)'!$A$26,'def. pseudo-mineral groups(PMG)'!$B$26,IF(LQF!H31='def. pseudo-mineral groups(PMG)'!$A$27,'def. pseudo-mineral groups(PMG)'!$B$27,IF(LQF!H31='def. pseudo-mineral groups(PMG)'!$A$28,'def. pseudo-mineral groups(PMG)'!$B$28,IF(LQF!H31='def. pseudo-mineral groups(PMG)'!$A$29,'def. pseudo-mineral groups(PMG)'!$B$29,IF(LQF!H31='def. pseudo-mineral groups(PMG)'!$A$30,'def. pseudo-mineral groups(PMG)'!$B$30,IF(LQF!H31='def. pseudo-mineral groups(PMG)'!$A$31,'def. pseudo-mineral groups(PMG)'!$B$31,IF(LQF!H31='def. pseudo-mineral groups(PMG)'!$A$32,'def. pseudo-mineral groups(PMG)'!$B$32,IF(LQF!H31='def. pseudo-mineral groups(PMG)'!$A$33,'def. pseudo-mineral groups(PMG)'!$B$33,IF(LQF!H31='def. pseudo-mineral groups(PMG)'!$A$34,'def. pseudo-mineral groups(PMG)'!$B$34,IF(LQF!H31='def. pseudo-mineral groups(PMG)'!$A$35,'def. pseudo-mineral groups(PMG)'!$B$35,IF(LQF!H31='def. pseudo-mineral groups(PMG)'!$A$36,'def. pseudo-mineral groups(PMG)'!$B$36,IF(LQF!H31='def. pseudo-mineral groups(PMG)'!$A$37,'def. pseudo-mineral groups(PMG)'!$B$37,IF(LQF!H31='def. pseudo-mineral groups(PMG)'!$A$38,'def. pseudo-mineral groups(PMG)'!$B$38,IF(LQF!H31='def. pseudo-mineral groups(PMG)'!$A$39,'def. pseudo-mineral groups(PMG)'!$B$39,IF(LQF!H31='def. pseudo-mineral groups(PMG)'!$A$40,'def. pseudo-mineral groups(PMG)'!$B$40,IF(LQF!H31='def. pseudo-mineral groups(PMG)'!$A$41,'def. pseudo-mineral groups(PMG)'!$B$41,IF(LQF!H31='def. pseudo-mineral groups(PMG)'!$A$41,'def. pseudo-mineral groups(PMG)'!$B$41,IF(LQF!H31='def. pseudo-mineral groups(PMG)'!$A$42,'def. pseudo-mineral groups(PMG)'!$B$42,IF(LQF!H31='def. pseudo-mineral groups(PMG)'!$A$43,'def. pseudo-mineral groups(PMG)'!$B$43,IF(LQF!H31='def. pseudo-mineral groups(PMG)'!$A$44,'def. pseudo-mineral groups(PMG)'!$B$44,IF(LQF!H31='def. pseudo-mineral groups(PMG)'!$A$45,'def. pseudo-mineral groups(PMG)'!$B$45,IF(LQF!H31='def. pseudo-mineral groups(PMG)'!$A$46,'def. pseudo-mineral groups(PMG)'!$B$46,IF(LQF!H31='def. pseudo-mineral groups(PMG)'!$A$47,'def. pseudo-mineral groups(PMG)'!$B$47,IF(LQF!H31='def. pseudo-mineral groups(PMG)'!$A$48,'def. pseudo-mineral groups(PMG)'!$B$48,IF(LQF!H31='def. pseudo-mineral groups(PMG)'!$A$49,'def. pseudo-mineral groups(PMG)'!$B$49,IF(LQF!H31='def. pseudo-mineral groups(PMG)'!$A$50,'def. pseudo-mineral groups(PMG)'!$B$50,IF(LQF!H31='def. pseudo-mineral groups(PMG)'!$A$51,'def. pseudo-mineral groups(PMG)'!$B$51,IF(LQF!H31='def. pseudo-mineral groups(PMG)'!$A$52,'def. pseudo-mineral groups(PMG)'!$B$52,IF(LQF!H31='def. pseudo-mineral groups(PMG)'!$A$53,'def. pseudo-mineral groups(PMG)'!$B$53,IF(LQF!H31='def. pseudo-mineral groups(PMG)'!$A$54,'def. pseudo-mineral groups(PMG)'!$B$54,IF(LQF!H31='def. pseudo-mineral groups(PMG)'!$A$55,'def. pseudo-mineral groups(PMG)'!$B$55,IF(LQF!H31='def. pseudo-mineral groups(PMG)'!$A$56,'def. pseudo-mineral groups(PMG)'!$B$56,IF(LQF!H31='def. pseudo-mineral groups(PMG)'!$A$57,'def. pseudo-mineral groups(PMG)'!$B$57,IF(LQF!H31='def. pseudo-mineral groups(PMG)'!$A$58,'def. pseudo-mineral groups(PMG)'!$B$58,IF(LQF!H31='def. pseudo-mineral groups(PMG)'!$A$59,'def. pseudo-mineral groups(PMG)'!$B$59,IF(LQF!H31='def. pseudo-mineral groups(PMG)'!$A$60,'def. pseudo-mineral groups(PMG)'!$B$60,IF(LQF!H31='def. pseudo-mineral groups(PMG)'!$A$61,'def. pseudo-mineral groups(PMG)'!$B$61,IF(LQF!H31='def. pseudo-mineral groups(PMG)'!$A$62,'def. pseudo-mineral groups(PMG)'!$B$62,IF(LQF!H31='def. pseudo-mineral groups(PMG)'!$A$63,'def. pseudo-mineral groups(PMG)'!$B$63,IF(LQF!H31='def. pseudo-mineral groups(PMG)'!$A$64,'def. pseudo-mineral groups(PMG)'!$B$64)))))))))))))))))))))))))))))))))))))))))))))))))))))))))))))))))</f>
        <v>Mixed</v>
      </c>
      <c r="I31" s="1">
        <f t="shared" si="0"/>
        <v>0.99399999999999999</v>
      </c>
      <c r="J31" s="6">
        <v>9.1199999999999994E-5</v>
      </c>
      <c r="K31" s="1">
        <v>5.5564612507852456</v>
      </c>
      <c r="L31" s="1">
        <v>83.863355523772015</v>
      </c>
      <c r="M31" s="21">
        <v>42967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5">
      <c r="A32" s="1" t="s">
        <v>289</v>
      </c>
      <c r="B32" s="1"/>
      <c r="C32" s="1">
        <v>0.379</v>
      </c>
      <c r="D32" s="7" t="str">
        <f>IF(LQF!D32='def. pseudo-mineral groups(PMG)'!$A$1,'def. pseudo-mineral groups(PMG)'!$B$1,IF(LQF!D32='def. pseudo-mineral groups(PMG)'!$A$2,'def. pseudo-mineral groups(PMG)'!$B$2,IF(LQF!D32='def. pseudo-mineral groups(PMG)'!$A$3,'def. pseudo-mineral groups(PMG)'!$B$3,IF(LQF!D32='def. pseudo-mineral groups(PMG)'!$A$4,'def. pseudo-mineral groups(PMG)'!$B$4,IF(LQF!D32='def. pseudo-mineral groups(PMG)'!$A$5,'def. pseudo-mineral groups(PMG)'!$B$5,IF(LQF!D32='def. pseudo-mineral groups(PMG)'!$A$6,'def. pseudo-mineral groups(PMG)'!$B$6,IF(LQF!D32='def. pseudo-mineral groups(PMG)'!$A$7,'def. pseudo-mineral groups(PMG)'!$B$7,IF(LQF!D32='def. pseudo-mineral groups(PMG)'!$A$8,'def. pseudo-mineral groups(PMG)'!$B$8,IF(LQF!D32='def. pseudo-mineral groups(PMG)'!$A$9,'def. pseudo-mineral groups(PMG)'!$B$9,IF(LQF!D32='def. pseudo-mineral groups(PMG)'!$A$10,'def. pseudo-mineral groups(PMG)'!$B$10,IF(LQF!D32='def. pseudo-mineral groups(PMG)'!$A$11,'def. pseudo-mineral groups(PMG)'!$B$11,IF(LQF!D32='def. pseudo-mineral groups(PMG)'!$A$12,'def. pseudo-mineral groups(PMG)'!$B$12,IF(LQF!D32='def. pseudo-mineral groups(PMG)'!$A$13,'def. pseudo-mineral groups(PMG)'!$B$13,IF(LQF!D32='def. pseudo-mineral groups(PMG)'!$A$14,'def. pseudo-mineral groups(PMG)'!$B$14,IF(LQF!D32='def. pseudo-mineral groups(PMG)'!$A$15,'def. pseudo-mineral groups(PMG)'!$B$15,IF(LQF!D32='def. pseudo-mineral groups(PMG)'!$A$16,'def. pseudo-mineral groups(PMG)'!$B$16,IF(LQF!D32='def. pseudo-mineral groups(PMG)'!$A$17,'def. pseudo-mineral groups(PMG)'!$B$17,IF(LQF!D32='def. pseudo-mineral groups(PMG)'!$A$18,'def. pseudo-mineral groups(PMG)'!$B$18,IF(LQF!D32='def. pseudo-mineral groups(PMG)'!$A$19,'def. pseudo-mineral groups(PMG)'!$B$19,IF(LQF!D32='def. pseudo-mineral groups(PMG)'!$A$20,'def. pseudo-mineral groups(PMG)'!$B$20,IF(LQF!D32='def. pseudo-mineral groups(PMG)'!$A$21,'def. pseudo-mineral groups(PMG)'!$B$21,IF(LQF!D32='def. pseudo-mineral groups(PMG)'!$A$22,'def. pseudo-mineral groups(PMG)'!$B$22,IF(LQF!D32='def. pseudo-mineral groups(PMG)'!$A$23,'def. pseudo-mineral groups(PMG)'!$B$23,IF(LQF!D32='def. pseudo-mineral groups(PMG)'!$A$24,'def. pseudo-mineral groups(PMG)'!$B$24,IF(LQF!D32='def. pseudo-mineral groups(PMG)'!$A$25,'def. pseudo-mineral groups(PMG)'!$B$25,IF(LQF!D32='def. pseudo-mineral groups(PMG)'!$A$26,'def. pseudo-mineral groups(PMG)'!$B$26,IF(LQF!D32='def. pseudo-mineral groups(PMG)'!$A$27,'def. pseudo-mineral groups(PMG)'!$B$27,IF(LQF!D32='def. pseudo-mineral groups(PMG)'!$A$28,'def. pseudo-mineral groups(PMG)'!$B$28,IF(LQF!D32='def. pseudo-mineral groups(PMG)'!$A$29,'def. pseudo-mineral groups(PMG)'!$B$29,IF(LQF!D32='def. pseudo-mineral groups(PMG)'!$A$30,'def. pseudo-mineral groups(PMG)'!$B$30,IF(LQF!D32='def. pseudo-mineral groups(PMG)'!$A$31,'def. pseudo-mineral groups(PMG)'!$B$31,IF(LQF!D32='def. pseudo-mineral groups(PMG)'!$A$32,'def. pseudo-mineral groups(PMG)'!$B$32,IF(LQF!D32='def. pseudo-mineral groups(PMG)'!$A$33,'def. pseudo-mineral groups(PMG)'!$B$33,IF(LQF!D32='def. pseudo-mineral groups(PMG)'!$A$34,'def. pseudo-mineral groups(PMG)'!$B$34,IF(LQF!D32='def. pseudo-mineral groups(PMG)'!$A$35,'def. pseudo-mineral groups(PMG)'!$B$35,IF(LQF!D32='def. pseudo-mineral groups(PMG)'!$A$36,'def. pseudo-mineral groups(PMG)'!$B$36,IF(LQF!D32='def. pseudo-mineral groups(PMG)'!$A$37,'def. pseudo-mineral groups(PMG)'!$B$37,IF(LQF!D32='def. pseudo-mineral groups(PMG)'!$A$38,'def. pseudo-mineral groups(PMG)'!$B$38,IF(LQF!D32='def. pseudo-mineral groups(PMG)'!$A$39,'def. pseudo-mineral groups(PMG)'!$B$39,IF(LQF!D32='def. pseudo-mineral groups(PMG)'!$A$40,'def. pseudo-mineral groups(PMG)'!$B$40,IF(LQF!D32='def. pseudo-mineral groups(PMG)'!$A$41,'def. pseudo-mineral groups(PMG)'!$B$41,IF(LQF!D32='def. pseudo-mineral groups(PMG)'!$A$41,'def. pseudo-mineral groups(PMG)'!$B$41,IF(LQF!D32='def. pseudo-mineral groups(PMG)'!$A$42,'def. pseudo-mineral groups(PMG)'!$B$42,IF(LQF!D32='def. pseudo-mineral groups(PMG)'!$A$43,'def. pseudo-mineral groups(PMG)'!$B$43,IF(LQF!D32='def. pseudo-mineral groups(PMG)'!$A$44,'def. pseudo-mineral groups(PMG)'!$B$44,IF(LQF!D32='def. pseudo-mineral groups(PMG)'!$A$45,'def. pseudo-mineral groups(PMG)'!$B$45,IF(LQF!D32='def. pseudo-mineral groups(PMG)'!$A$46,'def. pseudo-mineral groups(PMG)'!$B$46,IF(LQF!D32='def. pseudo-mineral groups(PMG)'!$A$47,'def. pseudo-mineral groups(PMG)'!$B$47,IF(LQF!D32='def. pseudo-mineral groups(PMG)'!$A$48,'def. pseudo-mineral groups(PMG)'!$B$48,IF(LQF!D32='def. pseudo-mineral groups(PMG)'!$A$49,'def. pseudo-mineral groups(PMG)'!$B$49,IF(LQF!D32='def. pseudo-mineral groups(PMG)'!$A$50,'def. pseudo-mineral groups(PMG)'!$B$50,IF(LQF!D32='def. pseudo-mineral groups(PMG)'!$A$51,'def. pseudo-mineral groups(PMG)'!$B$51,IF(LQF!D32='def. pseudo-mineral groups(PMG)'!$A$52,'def. pseudo-mineral groups(PMG)'!$B$52,IF(LQF!D32='def. pseudo-mineral groups(PMG)'!$A$53,'def. pseudo-mineral groups(PMG)'!$B$53,IF(LQF!D32='def. pseudo-mineral groups(PMG)'!$A$54,'def. pseudo-mineral groups(PMG)'!$B$54,IF(LQF!D32='def. pseudo-mineral groups(PMG)'!$A$55,'def. pseudo-mineral groups(PMG)'!$B$55,IF(LQF!D32='def. pseudo-mineral groups(PMG)'!$A$56,'def. pseudo-mineral groups(PMG)'!$B$56,IF(LQF!D32='def. pseudo-mineral groups(PMG)'!$A$57,'def. pseudo-mineral groups(PMG)'!$B$57,IF(LQF!D32='def. pseudo-mineral groups(PMG)'!$A$58,'def. pseudo-mineral groups(PMG)'!$B$58,IF(LQF!D32='def. pseudo-mineral groups(PMG)'!$A$59,'def. pseudo-mineral groups(PMG)'!$B$59,IF(LQF!D32='def. pseudo-mineral groups(PMG)'!$A$60,'def. pseudo-mineral groups(PMG)'!$B$60,IF(LQF!D32='def. pseudo-mineral groups(PMG)'!$A$61,'def. pseudo-mineral groups(PMG)'!$B$61,IF(LQF!D32='def. pseudo-mineral groups(PMG)'!$A$62,'def. pseudo-mineral groups(PMG)'!$B$62,IF(LQF!D32='def. pseudo-mineral groups(PMG)'!$A$63,'def. pseudo-mineral groups(PMG)'!$B$63,IF(LQF!D32='def. pseudo-mineral groups(PMG)'!$A$64,'def. pseudo-mineral groups(PMG)'!$B$64)))))))))))))))))))))))))))))))))))))))))))))))))))))))))))))))))</f>
        <v>Fe(III) oxide</v>
      </c>
      <c r="E32" s="1">
        <v>0.41899999999999998</v>
      </c>
      <c r="F32" s="7" t="str">
        <f>IF(LQF!F32='def. pseudo-mineral groups(PMG)'!$A$1,'def. pseudo-mineral groups(PMG)'!$B$1,IF(LQF!F32='def. pseudo-mineral groups(PMG)'!$A$2,'def. pseudo-mineral groups(PMG)'!$B$2,IF(LQF!F32='def. pseudo-mineral groups(PMG)'!$A$3,'def. pseudo-mineral groups(PMG)'!$B$3,IF(LQF!F32='def. pseudo-mineral groups(PMG)'!$A$4,'def. pseudo-mineral groups(PMG)'!$B$4,IF(LQF!F32='def. pseudo-mineral groups(PMG)'!$A$5,'def. pseudo-mineral groups(PMG)'!$B$5,IF(LQF!F32='def. pseudo-mineral groups(PMG)'!$A$6,'def. pseudo-mineral groups(PMG)'!$B$6,IF(LQF!F32='def. pseudo-mineral groups(PMG)'!$A$7,'def. pseudo-mineral groups(PMG)'!$B$7,IF(LQF!F32='def. pseudo-mineral groups(PMG)'!$A$8,'def. pseudo-mineral groups(PMG)'!$B$8,IF(LQF!F32='def. pseudo-mineral groups(PMG)'!$A$9,'def. pseudo-mineral groups(PMG)'!$B$9,IF(LQF!F32='def. pseudo-mineral groups(PMG)'!$A$10,'def. pseudo-mineral groups(PMG)'!$B$10,IF(LQF!F32='def. pseudo-mineral groups(PMG)'!$A$11,'def. pseudo-mineral groups(PMG)'!$B$11,IF(LQF!F32='def. pseudo-mineral groups(PMG)'!$A$12,'def. pseudo-mineral groups(PMG)'!$B$12,IF(LQF!F32='def. pseudo-mineral groups(PMG)'!$A$13,'def. pseudo-mineral groups(PMG)'!$B$13,IF(LQF!F32='def. pseudo-mineral groups(PMG)'!$A$14,'def. pseudo-mineral groups(PMG)'!$B$14,IF(LQF!F32='def. pseudo-mineral groups(PMG)'!$A$15,'def. pseudo-mineral groups(PMG)'!$B$15,IF(LQF!F32='def. pseudo-mineral groups(PMG)'!$A$16,'def. pseudo-mineral groups(PMG)'!$B$16,IF(LQF!F32='def. pseudo-mineral groups(PMG)'!$A$17,'def. pseudo-mineral groups(PMG)'!$B$17,IF(LQF!F32='def. pseudo-mineral groups(PMG)'!$A$18,'def. pseudo-mineral groups(PMG)'!$B$18,IF(LQF!F32='def. pseudo-mineral groups(PMG)'!$A$19,'def. pseudo-mineral groups(PMG)'!$B$19,IF(LQF!F32='def. pseudo-mineral groups(PMG)'!$A$20,'def. pseudo-mineral groups(PMG)'!$B$20,IF(LQF!F32='def. pseudo-mineral groups(PMG)'!$A$21,'def. pseudo-mineral groups(PMG)'!$B$21,IF(LQF!F32='def. pseudo-mineral groups(PMG)'!$A$22,'def. pseudo-mineral groups(PMG)'!$B$22,IF(LQF!F32='def. pseudo-mineral groups(PMG)'!$A$23,'def. pseudo-mineral groups(PMG)'!$B$23,IF(LQF!F32='def. pseudo-mineral groups(PMG)'!$A$24,'def. pseudo-mineral groups(PMG)'!$B$24,IF(LQF!F32='def. pseudo-mineral groups(PMG)'!$A$25,'def. pseudo-mineral groups(PMG)'!$B$25,IF(LQF!F32='def. pseudo-mineral groups(PMG)'!$A$26,'def. pseudo-mineral groups(PMG)'!$B$26,IF(LQF!F32='def. pseudo-mineral groups(PMG)'!$A$27,'def. pseudo-mineral groups(PMG)'!$B$27,IF(LQF!F32='def. pseudo-mineral groups(PMG)'!$A$28,'def. pseudo-mineral groups(PMG)'!$B$28,IF(LQF!F32='def. pseudo-mineral groups(PMG)'!$A$29,'def. pseudo-mineral groups(PMG)'!$B$29,IF(LQF!F32='def. pseudo-mineral groups(PMG)'!$A$30,'def. pseudo-mineral groups(PMG)'!$B$30,IF(LQF!F32='def. pseudo-mineral groups(PMG)'!$A$31,'def. pseudo-mineral groups(PMG)'!$B$31,IF(LQF!F32='def. pseudo-mineral groups(PMG)'!$A$32,'def. pseudo-mineral groups(PMG)'!$B$32,IF(LQF!F32='def. pseudo-mineral groups(PMG)'!$A$33,'def. pseudo-mineral groups(PMG)'!$B$33,IF(LQF!F32='def. pseudo-mineral groups(PMG)'!$A$34,'def. pseudo-mineral groups(PMG)'!$B$34,IF(LQF!F32='def. pseudo-mineral groups(PMG)'!$A$35,'def. pseudo-mineral groups(PMG)'!$B$35,IF(LQF!F32='def. pseudo-mineral groups(PMG)'!$A$36,'def. pseudo-mineral groups(PMG)'!$B$36,IF(LQF!F32='def. pseudo-mineral groups(PMG)'!$A$37,'def. pseudo-mineral groups(PMG)'!$B$37,IF(LQF!F32='def. pseudo-mineral groups(PMG)'!$A$38,'def. pseudo-mineral groups(PMG)'!$B$38,IF(LQF!F32='def. pseudo-mineral groups(PMG)'!$A$39,'def. pseudo-mineral groups(PMG)'!$B$39,IF(LQF!F32='def. pseudo-mineral groups(PMG)'!$A$40,'def. pseudo-mineral groups(PMG)'!$B$40,IF(LQF!F32='def. pseudo-mineral groups(PMG)'!$A$41,'def. pseudo-mineral groups(PMG)'!$B$41,IF(LQF!F32='def. pseudo-mineral groups(PMG)'!$A$41,'def. pseudo-mineral groups(PMG)'!$B$41,IF(LQF!F32='def. pseudo-mineral groups(PMG)'!$A$42,'def. pseudo-mineral groups(PMG)'!$B$42,IF(LQF!F32='def. pseudo-mineral groups(PMG)'!$A$43,'def. pseudo-mineral groups(PMG)'!$B$43,IF(LQF!F32='def. pseudo-mineral groups(PMG)'!$A$44,'def. pseudo-mineral groups(PMG)'!$B$44,IF(LQF!F32='def. pseudo-mineral groups(PMG)'!$A$45,'def. pseudo-mineral groups(PMG)'!$B$45,IF(LQF!F32='def. pseudo-mineral groups(PMG)'!$A$46,'def. pseudo-mineral groups(PMG)'!$B$46,IF(LQF!F32='def. pseudo-mineral groups(PMG)'!$A$47,'def. pseudo-mineral groups(PMG)'!$B$47,IF(LQF!F32='def. pseudo-mineral groups(PMG)'!$A$48,'def. pseudo-mineral groups(PMG)'!$B$48,IF(LQF!F32='def. pseudo-mineral groups(PMG)'!$A$49,'def. pseudo-mineral groups(PMG)'!$B$49,IF(LQF!F32='def. pseudo-mineral groups(PMG)'!$A$50,'def. pseudo-mineral groups(PMG)'!$B$50,IF(LQF!F32='def. pseudo-mineral groups(PMG)'!$A$51,'def. pseudo-mineral groups(PMG)'!$B$51,IF(LQF!F32='def. pseudo-mineral groups(PMG)'!$A$52,'def. pseudo-mineral groups(PMG)'!$B$52,IF(LQF!F32='def. pseudo-mineral groups(PMG)'!$A$53,'def. pseudo-mineral groups(PMG)'!$B$53,IF(LQF!F32='def. pseudo-mineral groups(PMG)'!$A$54,'def. pseudo-mineral groups(PMG)'!$B$54,IF(LQF!F32='def. pseudo-mineral groups(PMG)'!$A$55,'def. pseudo-mineral groups(PMG)'!$B$55,IF(LQF!F32='def. pseudo-mineral groups(PMG)'!$A$56,'def. pseudo-mineral groups(PMG)'!$B$56,IF(LQF!F32='def. pseudo-mineral groups(PMG)'!$A$57,'def. pseudo-mineral groups(PMG)'!$B$57,IF(LQF!F32='def. pseudo-mineral groups(PMG)'!$A$58,'def. pseudo-mineral groups(PMG)'!$B$58,IF(LQF!F32='def. pseudo-mineral groups(PMG)'!$A$59,'def. pseudo-mineral groups(PMG)'!$B$59,IF(LQF!F32='def. pseudo-mineral groups(PMG)'!$A$60,'def. pseudo-mineral groups(PMG)'!$B$60,IF(LQF!F32='def. pseudo-mineral groups(PMG)'!$A$61,'def. pseudo-mineral groups(PMG)'!$B$61,IF(LQF!F32='def. pseudo-mineral groups(PMG)'!$A$62,'def. pseudo-mineral groups(PMG)'!$B$62,IF(LQF!F32='def. pseudo-mineral groups(PMG)'!$A$63,'def. pseudo-mineral groups(PMG)'!$B$63,IF(LQF!F32='def. pseudo-mineral groups(PMG)'!$A$64,'def. pseudo-mineral groups(PMG)'!$B$64)))))))))))))))))))))))))))))))))))))))))))))))))))))))))))))))))</f>
        <v>Fe(II) silicate</v>
      </c>
      <c r="G32" s="1">
        <v>0.19900000000000001</v>
      </c>
      <c r="H32" s="7" t="str">
        <f>IF(LQF!H32='def. pseudo-mineral groups(PMG)'!$A$1,'def. pseudo-mineral groups(PMG)'!$B$1,IF(LQF!H32='def. pseudo-mineral groups(PMG)'!$A$2,'def. pseudo-mineral groups(PMG)'!$B$2,IF(LQF!H32='def. pseudo-mineral groups(PMG)'!$A$3,'def. pseudo-mineral groups(PMG)'!$B$3,IF(LQF!H32='def. pseudo-mineral groups(PMG)'!$A$4,'def. pseudo-mineral groups(PMG)'!$B$4,IF(LQF!H32='def. pseudo-mineral groups(PMG)'!$A$5,'def. pseudo-mineral groups(PMG)'!$B$5,IF(LQF!H32='def. pseudo-mineral groups(PMG)'!$A$6,'def. pseudo-mineral groups(PMG)'!$B$6,IF(LQF!H32='def. pseudo-mineral groups(PMG)'!$A$7,'def. pseudo-mineral groups(PMG)'!$B$7,IF(LQF!H32='def. pseudo-mineral groups(PMG)'!$A$8,'def. pseudo-mineral groups(PMG)'!$B$8,IF(LQF!H32='def. pseudo-mineral groups(PMG)'!$A$9,'def. pseudo-mineral groups(PMG)'!$B$9,IF(LQF!H32='def. pseudo-mineral groups(PMG)'!$A$10,'def. pseudo-mineral groups(PMG)'!$B$10,IF(LQF!H32='def. pseudo-mineral groups(PMG)'!$A$11,'def. pseudo-mineral groups(PMG)'!$B$11,IF(LQF!H32='def. pseudo-mineral groups(PMG)'!$A$12,'def. pseudo-mineral groups(PMG)'!$B$12,IF(LQF!H32='def. pseudo-mineral groups(PMG)'!$A$13,'def. pseudo-mineral groups(PMG)'!$B$13,IF(LQF!H32='def. pseudo-mineral groups(PMG)'!$A$14,'def. pseudo-mineral groups(PMG)'!$B$14,IF(LQF!H32='def. pseudo-mineral groups(PMG)'!$A$15,'def. pseudo-mineral groups(PMG)'!$B$15,IF(LQF!H32='def. pseudo-mineral groups(PMG)'!$A$16,'def. pseudo-mineral groups(PMG)'!$B$16,IF(LQF!H32='def. pseudo-mineral groups(PMG)'!$A$17,'def. pseudo-mineral groups(PMG)'!$B$17,IF(LQF!H32='def. pseudo-mineral groups(PMG)'!$A$18,'def. pseudo-mineral groups(PMG)'!$B$18,IF(LQF!H32='def. pseudo-mineral groups(PMG)'!$A$19,'def. pseudo-mineral groups(PMG)'!$B$19,IF(LQF!H32='def. pseudo-mineral groups(PMG)'!$A$20,'def. pseudo-mineral groups(PMG)'!$B$20,IF(LQF!H32='def. pseudo-mineral groups(PMG)'!$A$21,'def. pseudo-mineral groups(PMG)'!$B$21,IF(LQF!H32='def. pseudo-mineral groups(PMG)'!$A$22,'def. pseudo-mineral groups(PMG)'!$B$22,IF(LQF!H32='def. pseudo-mineral groups(PMG)'!$A$23,'def. pseudo-mineral groups(PMG)'!$B$23,IF(LQF!H32='def. pseudo-mineral groups(PMG)'!$A$24,'def. pseudo-mineral groups(PMG)'!$B$24,IF(LQF!H32='def. pseudo-mineral groups(PMG)'!$A$25,'def. pseudo-mineral groups(PMG)'!$B$25,IF(LQF!H32='def. pseudo-mineral groups(PMG)'!$A$26,'def. pseudo-mineral groups(PMG)'!$B$26,IF(LQF!H32='def. pseudo-mineral groups(PMG)'!$A$27,'def. pseudo-mineral groups(PMG)'!$B$27,IF(LQF!H32='def. pseudo-mineral groups(PMG)'!$A$28,'def. pseudo-mineral groups(PMG)'!$B$28,IF(LQF!H32='def. pseudo-mineral groups(PMG)'!$A$29,'def. pseudo-mineral groups(PMG)'!$B$29,IF(LQF!H32='def. pseudo-mineral groups(PMG)'!$A$30,'def. pseudo-mineral groups(PMG)'!$B$30,IF(LQF!H32='def. pseudo-mineral groups(PMG)'!$A$31,'def. pseudo-mineral groups(PMG)'!$B$31,IF(LQF!H32='def. pseudo-mineral groups(PMG)'!$A$32,'def. pseudo-mineral groups(PMG)'!$B$32,IF(LQF!H32='def. pseudo-mineral groups(PMG)'!$A$33,'def. pseudo-mineral groups(PMG)'!$B$33,IF(LQF!H32='def. pseudo-mineral groups(PMG)'!$A$34,'def. pseudo-mineral groups(PMG)'!$B$34,IF(LQF!H32='def. pseudo-mineral groups(PMG)'!$A$35,'def. pseudo-mineral groups(PMG)'!$B$35,IF(LQF!H32='def. pseudo-mineral groups(PMG)'!$A$36,'def. pseudo-mineral groups(PMG)'!$B$36,IF(LQF!H32='def. pseudo-mineral groups(PMG)'!$A$37,'def. pseudo-mineral groups(PMG)'!$B$37,IF(LQF!H32='def. pseudo-mineral groups(PMG)'!$A$38,'def. pseudo-mineral groups(PMG)'!$B$38,IF(LQF!H32='def. pseudo-mineral groups(PMG)'!$A$39,'def. pseudo-mineral groups(PMG)'!$B$39,IF(LQF!H32='def. pseudo-mineral groups(PMG)'!$A$40,'def. pseudo-mineral groups(PMG)'!$B$40,IF(LQF!H32='def. pseudo-mineral groups(PMG)'!$A$41,'def. pseudo-mineral groups(PMG)'!$B$41,IF(LQF!H32='def. pseudo-mineral groups(PMG)'!$A$41,'def. pseudo-mineral groups(PMG)'!$B$41,IF(LQF!H32='def. pseudo-mineral groups(PMG)'!$A$42,'def. pseudo-mineral groups(PMG)'!$B$42,IF(LQF!H32='def. pseudo-mineral groups(PMG)'!$A$43,'def. pseudo-mineral groups(PMG)'!$B$43,IF(LQF!H32='def. pseudo-mineral groups(PMG)'!$A$44,'def. pseudo-mineral groups(PMG)'!$B$44,IF(LQF!H32='def. pseudo-mineral groups(PMG)'!$A$45,'def. pseudo-mineral groups(PMG)'!$B$45,IF(LQF!H32='def. pseudo-mineral groups(PMG)'!$A$46,'def. pseudo-mineral groups(PMG)'!$B$46,IF(LQF!H32='def. pseudo-mineral groups(PMG)'!$A$47,'def. pseudo-mineral groups(PMG)'!$B$47,IF(LQF!H32='def. pseudo-mineral groups(PMG)'!$A$48,'def. pseudo-mineral groups(PMG)'!$B$48,IF(LQF!H32='def. pseudo-mineral groups(PMG)'!$A$49,'def. pseudo-mineral groups(PMG)'!$B$49,IF(LQF!H32='def. pseudo-mineral groups(PMG)'!$A$50,'def. pseudo-mineral groups(PMG)'!$B$50,IF(LQF!H32='def. pseudo-mineral groups(PMG)'!$A$51,'def. pseudo-mineral groups(PMG)'!$B$51,IF(LQF!H32='def. pseudo-mineral groups(PMG)'!$A$52,'def. pseudo-mineral groups(PMG)'!$B$52,IF(LQF!H32='def. pseudo-mineral groups(PMG)'!$A$53,'def. pseudo-mineral groups(PMG)'!$B$53,IF(LQF!H32='def. pseudo-mineral groups(PMG)'!$A$54,'def. pseudo-mineral groups(PMG)'!$B$54,IF(LQF!H32='def. pseudo-mineral groups(PMG)'!$A$55,'def. pseudo-mineral groups(PMG)'!$B$55,IF(LQF!H32='def. pseudo-mineral groups(PMG)'!$A$56,'def. pseudo-mineral groups(PMG)'!$B$56,IF(LQF!H32='def. pseudo-mineral groups(PMG)'!$A$57,'def. pseudo-mineral groups(PMG)'!$B$57,IF(LQF!H32='def. pseudo-mineral groups(PMG)'!$A$58,'def. pseudo-mineral groups(PMG)'!$B$58,IF(LQF!H32='def. pseudo-mineral groups(PMG)'!$A$59,'def. pseudo-mineral groups(PMG)'!$B$59,IF(LQF!H32='def. pseudo-mineral groups(PMG)'!$A$60,'def. pseudo-mineral groups(PMG)'!$B$60,IF(LQF!H32='def. pseudo-mineral groups(PMG)'!$A$61,'def. pseudo-mineral groups(PMG)'!$B$61,IF(LQF!H32='def. pseudo-mineral groups(PMG)'!$A$62,'def. pseudo-mineral groups(PMG)'!$B$62,IF(LQF!H32='def. pseudo-mineral groups(PMG)'!$A$63,'def. pseudo-mineral groups(PMG)'!$B$63,IF(LQF!H32='def. pseudo-mineral groups(PMG)'!$A$64,'def. pseudo-mineral groups(PMG)'!$B$64)))))))))))))))))))))))))))))))))))))))))))))))))))))))))))))))))</f>
        <v>Fe(II) carbonate</v>
      </c>
      <c r="I32" s="1">
        <f t="shared" si="0"/>
        <v>0.997</v>
      </c>
      <c r="J32" s="6">
        <v>1.63E-4</v>
      </c>
      <c r="K32" s="1">
        <v>2.4767503246007019</v>
      </c>
      <c r="L32" s="1">
        <v>380.53464210393162</v>
      </c>
      <c r="M32" s="21">
        <v>42719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5">
      <c r="A33" s="1" t="s">
        <v>291</v>
      </c>
      <c r="B33" s="1"/>
      <c r="C33" s="1">
        <v>0.372</v>
      </c>
      <c r="D33" s="7" t="str">
        <f>IF(LQF!D33='def. pseudo-mineral groups(PMG)'!$A$1,'def. pseudo-mineral groups(PMG)'!$B$1,IF(LQF!D33='def. pseudo-mineral groups(PMG)'!$A$2,'def. pseudo-mineral groups(PMG)'!$B$2,IF(LQF!D33='def. pseudo-mineral groups(PMG)'!$A$3,'def. pseudo-mineral groups(PMG)'!$B$3,IF(LQF!D33='def. pseudo-mineral groups(PMG)'!$A$4,'def. pseudo-mineral groups(PMG)'!$B$4,IF(LQF!D33='def. pseudo-mineral groups(PMG)'!$A$5,'def. pseudo-mineral groups(PMG)'!$B$5,IF(LQF!D33='def. pseudo-mineral groups(PMG)'!$A$6,'def. pseudo-mineral groups(PMG)'!$B$6,IF(LQF!D33='def. pseudo-mineral groups(PMG)'!$A$7,'def. pseudo-mineral groups(PMG)'!$B$7,IF(LQF!D33='def. pseudo-mineral groups(PMG)'!$A$8,'def. pseudo-mineral groups(PMG)'!$B$8,IF(LQF!D33='def. pseudo-mineral groups(PMG)'!$A$9,'def. pseudo-mineral groups(PMG)'!$B$9,IF(LQF!D33='def. pseudo-mineral groups(PMG)'!$A$10,'def. pseudo-mineral groups(PMG)'!$B$10,IF(LQF!D33='def. pseudo-mineral groups(PMG)'!$A$11,'def. pseudo-mineral groups(PMG)'!$B$11,IF(LQF!D33='def. pseudo-mineral groups(PMG)'!$A$12,'def. pseudo-mineral groups(PMG)'!$B$12,IF(LQF!D33='def. pseudo-mineral groups(PMG)'!$A$13,'def. pseudo-mineral groups(PMG)'!$B$13,IF(LQF!D33='def. pseudo-mineral groups(PMG)'!$A$14,'def. pseudo-mineral groups(PMG)'!$B$14,IF(LQF!D33='def. pseudo-mineral groups(PMG)'!$A$15,'def. pseudo-mineral groups(PMG)'!$B$15,IF(LQF!D33='def. pseudo-mineral groups(PMG)'!$A$16,'def. pseudo-mineral groups(PMG)'!$B$16,IF(LQF!D33='def. pseudo-mineral groups(PMG)'!$A$17,'def. pseudo-mineral groups(PMG)'!$B$17,IF(LQF!D33='def. pseudo-mineral groups(PMG)'!$A$18,'def. pseudo-mineral groups(PMG)'!$B$18,IF(LQF!D33='def. pseudo-mineral groups(PMG)'!$A$19,'def. pseudo-mineral groups(PMG)'!$B$19,IF(LQF!D33='def. pseudo-mineral groups(PMG)'!$A$20,'def. pseudo-mineral groups(PMG)'!$B$20,IF(LQF!D33='def. pseudo-mineral groups(PMG)'!$A$21,'def. pseudo-mineral groups(PMG)'!$B$21,IF(LQF!D33='def. pseudo-mineral groups(PMG)'!$A$22,'def. pseudo-mineral groups(PMG)'!$B$22,IF(LQF!D33='def. pseudo-mineral groups(PMG)'!$A$23,'def. pseudo-mineral groups(PMG)'!$B$23,IF(LQF!D33='def. pseudo-mineral groups(PMG)'!$A$24,'def. pseudo-mineral groups(PMG)'!$B$24,IF(LQF!D33='def. pseudo-mineral groups(PMG)'!$A$25,'def. pseudo-mineral groups(PMG)'!$B$25,IF(LQF!D33='def. pseudo-mineral groups(PMG)'!$A$26,'def. pseudo-mineral groups(PMG)'!$B$26,IF(LQF!D33='def. pseudo-mineral groups(PMG)'!$A$27,'def. pseudo-mineral groups(PMG)'!$B$27,IF(LQF!D33='def. pseudo-mineral groups(PMG)'!$A$28,'def. pseudo-mineral groups(PMG)'!$B$28,IF(LQF!D33='def. pseudo-mineral groups(PMG)'!$A$29,'def. pseudo-mineral groups(PMG)'!$B$29,IF(LQF!D33='def. pseudo-mineral groups(PMG)'!$A$30,'def. pseudo-mineral groups(PMG)'!$B$30,IF(LQF!D33='def. pseudo-mineral groups(PMG)'!$A$31,'def. pseudo-mineral groups(PMG)'!$B$31,IF(LQF!D33='def. pseudo-mineral groups(PMG)'!$A$32,'def. pseudo-mineral groups(PMG)'!$B$32,IF(LQF!D33='def. pseudo-mineral groups(PMG)'!$A$33,'def. pseudo-mineral groups(PMG)'!$B$33,IF(LQF!D33='def. pseudo-mineral groups(PMG)'!$A$34,'def. pseudo-mineral groups(PMG)'!$B$34,IF(LQF!D33='def. pseudo-mineral groups(PMG)'!$A$35,'def. pseudo-mineral groups(PMG)'!$B$35,IF(LQF!D33='def. pseudo-mineral groups(PMG)'!$A$36,'def. pseudo-mineral groups(PMG)'!$B$36,IF(LQF!D33='def. pseudo-mineral groups(PMG)'!$A$37,'def. pseudo-mineral groups(PMG)'!$B$37,IF(LQF!D33='def. pseudo-mineral groups(PMG)'!$A$38,'def. pseudo-mineral groups(PMG)'!$B$38,IF(LQF!D33='def. pseudo-mineral groups(PMG)'!$A$39,'def. pseudo-mineral groups(PMG)'!$B$39,IF(LQF!D33='def. pseudo-mineral groups(PMG)'!$A$40,'def. pseudo-mineral groups(PMG)'!$B$40,IF(LQF!D33='def. pseudo-mineral groups(PMG)'!$A$41,'def. pseudo-mineral groups(PMG)'!$B$41,IF(LQF!D33='def. pseudo-mineral groups(PMG)'!$A$41,'def. pseudo-mineral groups(PMG)'!$B$41,IF(LQF!D33='def. pseudo-mineral groups(PMG)'!$A$42,'def. pseudo-mineral groups(PMG)'!$B$42,IF(LQF!D33='def. pseudo-mineral groups(PMG)'!$A$43,'def. pseudo-mineral groups(PMG)'!$B$43,IF(LQF!D33='def. pseudo-mineral groups(PMG)'!$A$44,'def. pseudo-mineral groups(PMG)'!$B$44,IF(LQF!D33='def. pseudo-mineral groups(PMG)'!$A$45,'def. pseudo-mineral groups(PMG)'!$B$45,IF(LQF!D33='def. pseudo-mineral groups(PMG)'!$A$46,'def. pseudo-mineral groups(PMG)'!$B$46,IF(LQF!D33='def. pseudo-mineral groups(PMG)'!$A$47,'def. pseudo-mineral groups(PMG)'!$B$47,IF(LQF!D33='def. pseudo-mineral groups(PMG)'!$A$48,'def. pseudo-mineral groups(PMG)'!$B$48,IF(LQF!D33='def. pseudo-mineral groups(PMG)'!$A$49,'def. pseudo-mineral groups(PMG)'!$B$49,IF(LQF!D33='def. pseudo-mineral groups(PMG)'!$A$50,'def. pseudo-mineral groups(PMG)'!$B$50,IF(LQF!D33='def. pseudo-mineral groups(PMG)'!$A$51,'def. pseudo-mineral groups(PMG)'!$B$51,IF(LQF!D33='def. pseudo-mineral groups(PMG)'!$A$52,'def. pseudo-mineral groups(PMG)'!$B$52,IF(LQF!D33='def. pseudo-mineral groups(PMG)'!$A$53,'def. pseudo-mineral groups(PMG)'!$B$53,IF(LQF!D33='def. pseudo-mineral groups(PMG)'!$A$54,'def. pseudo-mineral groups(PMG)'!$B$54,IF(LQF!D33='def. pseudo-mineral groups(PMG)'!$A$55,'def. pseudo-mineral groups(PMG)'!$B$55,IF(LQF!D33='def. pseudo-mineral groups(PMG)'!$A$56,'def. pseudo-mineral groups(PMG)'!$B$56,IF(LQF!D33='def. pseudo-mineral groups(PMG)'!$A$57,'def. pseudo-mineral groups(PMG)'!$B$57,IF(LQF!D33='def. pseudo-mineral groups(PMG)'!$A$58,'def. pseudo-mineral groups(PMG)'!$B$58,IF(LQF!D33='def. pseudo-mineral groups(PMG)'!$A$59,'def. pseudo-mineral groups(PMG)'!$B$59,IF(LQF!D33='def. pseudo-mineral groups(PMG)'!$A$60,'def. pseudo-mineral groups(PMG)'!$B$60,IF(LQF!D33='def. pseudo-mineral groups(PMG)'!$A$61,'def. pseudo-mineral groups(PMG)'!$B$61,IF(LQF!D33='def. pseudo-mineral groups(PMG)'!$A$62,'def. pseudo-mineral groups(PMG)'!$B$62,IF(LQF!D33='def. pseudo-mineral groups(PMG)'!$A$63,'def. pseudo-mineral groups(PMG)'!$B$63,IF(LQF!D33='def. pseudo-mineral groups(PMG)'!$A$64,'def. pseudo-mineral groups(PMG)'!$B$64)))))))))))))))))))))))))))))))))))))))))))))))))))))))))))))))))</f>
        <v>Fe(II) silicate</v>
      </c>
      <c r="E33" s="1">
        <v>0.14599999999999999</v>
      </c>
      <c r="F33" s="7" t="str">
        <f>IF(LQF!F33='def. pseudo-mineral groups(PMG)'!$A$1,'def. pseudo-mineral groups(PMG)'!$B$1,IF(LQF!F33='def. pseudo-mineral groups(PMG)'!$A$2,'def. pseudo-mineral groups(PMG)'!$B$2,IF(LQF!F33='def. pseudo-mineral groups(PMG)'!$A$3,'def. pseudo-mineral groups(PMG)'!$B$3,IF(LQF!F33='def. pseudo-mineral groups(PMG)'!$A$4,'def. pseudo-mineral groups(PMG)'!$B$4,IF(LQF!F33='def. pseudo-mineral groups(PMG)'!$A$5,'def. pseudo-mineral groups(PMG)'!$B$5,IF(LQF!F33='def. pseudo-mineral groups(PMG)'!$A$6,'def. pseudo-mineral groups(PMG)'!$B$6,IF(LQF!F33='def. pseudo-mineral groups(PMG)'!$A$7,'def. pseudo-mineral groups(PMG)'!$B$7,IF(LQF!F33='def. pseudo-mineral groups(PMG)'!$A$8,'def. pseudo-mineral groups(PMG)'!$B$8,IF(LQF!F33='def. pseudo-mineral groups(PMG)'!$A$9,'def. pseudo-mineral groups(PMG)'!$B$9,IF(LQF!F33='def. pseudo-mineral groups(PMG)'!$A$10,'def. pseudo-mineral groups(PMG)'!$B$10,IF(LQF!F33='def. pseudo-mineral groups(PMG)'!$A$11,'def. pseudo-mineral groups(PMG)'!$B$11,IF(LQF!F33='def. pseudo-mineral groups(PMG)'!$A$12,'def. pseudo-mineral groups(PMG)'!$B$12,IF(LQF!F33='def. pseudo-mineral groups(PMG)'!$A$13,'def. pseudo-mineral groups(PMG)'!$B$13,IF(LQF!F33='def. pseudo-mineral groups(PMG)'!$A$14,'def. pseudo-mineral groups(PMG)'!$B$14,IF(LQF!F33='def. pseudo-mineral groups(PMG)'!$A$15,'def. pseudo-mineral groups(PMG)'!$B$15,IF(LQF!F33='def. pseudo-mineral groups(PMG)'!$A$16,'def. pseudo-mineral groups(PMG)'!$B$16,IF(LQF!F33='def. pseudo-mineral groups(PMG)'!$A$17,'def. pseudo-mineral groups(PMG)'!$B$17,IF(LQF!F33='def. pseudo-mineral groups(PMG)'!$A$18,'def. pseudo-mineral groups(PMG)'!$B$18,IF(LQF!F33='def. pseudo-mineral groups(PMG)'!$A$19,'def. pseudo-mineral groups(PMG)'!$B$19,IF(LQF!F33='def. pseudo-mineral groups(PMG)'!$A$20,'def. pseudo-mineral groups(PMG)'!$B$20,IF(LQF!F33='def. pseudo-mineral groups(PMG)'!$A$21,'def. pseudo-mineral groups(PMG)'!$B$21,IF(LQF!F33='def. pseudo-mineral groups(PMG)'!$A$22,'def. pseudo-mineral groups(PMG)'!$B$22,IF(LQF!F33='def. pseudo-mineral groups(PMG)'!$A$23,'def. pseudo-mineral groups(PMG)'!$B$23,IF(LQF!F33='def. pseudo-mineral groups(PMG)'!$A$24,'def. pseudo-mineral groups(PMG)'!$B$24,IF(LQF!F33='def. pseudo-mineral groups(PMG)'!$A$25,'def. pseudo-mineral groups(PMG)'!$B$25,IF(LQF!F33='def. pseudo-mineral groups(PMG)'!$A$26,'def. pseudo-mineral groups(PMG)'!$B$26,IF(LQF!F33='def. pseudo-mineral groups(PMG)'!$A$27,'def. pseudo-mineral groups(PMG)'!$B$27,IF(LQF!F33='def. pseudo-mineral groups(PMG)'!$A$28,'def. pseudo-mineral groups(PMG)'!$B$28,IF(LQF!F33='def. pseudo-mineral groups(PMG)'!$A$29,'def. pseudo-mineral groups(PMG)'!$B$29,IF(LQF!F33='def. pseudo-mineral groups(PMG)'!$A$30,'def. pseudo-mineral groups(PMG)'!$B$30,IF(LQF!F33='def. pseudo-mineral groups(PMG)'!$A$31,'def. pseudo-mineral groups(PMG)'!$B$31,IF(LQF!F33='def. pseudo-mineral groups(PMG)'!$A$32,'def. pseudo-mineral groups(PMG)'!$B$32,IF(LQF!F33='def. pseudo-mineral groups(PMG)'!$A$33,'def. pseudo-mineral groups(PMG)'!$B$33,IF(LQF!F33='def. pseudo-mineral groups(PMG)'!$A$34,'def. pseudo-mineral groups(PMG)'!$B$34,IF(LQF!F33='def. pseudo-mineral groups(PMG)'!$A$35,'def. pseudo-mineral groups(PMG)'!$B$35,IF(LQF!F33='def. pseudo-mineral groups(PMG)'!$A$36,'def. pseudo-mineral groups(PMG)'!$B$36,IF(LQF!F33='def. pseudo-mineral groups(PMG)'!$A$37,'def. pseudo-mineral groups(PMG)'!$B$37,IF(LQF!F33='def. pseudo-mineral groups(PMG)'!$A$38,'def. pseudo-mineral groups(PMG)'!$B$38,IF(LQF!F33='def. pseudo-mineral groups(PMG)'!$A$39,'def. pseudo-mineral groups(PMG)'!$B$39,IF(LQF!F33='def. pseudo-mineral groups(PMG)'!$A$40,'def. pseudo-mineral groups(PMG)'!$B$40,IF(LQF!F33='def. pseudo-mineral groups(PMG)'!$A$41,'def. pseudo-mineral groups(PMG)'!$B$41,IF(LQF!F33='def. pseudo-mineral groups(PMG)'!$A$41,'def. pseudo-mineral groups(PMG)'!$B$41,IF(LQF!F33='def. pseudo-mineral groups(PMG)'!$A$42,'def. pseudo-mineral groups(PMG)'!$B$42,IF(LQF!F33='def. pseudo-mineral groups(PMG)'!$A$43,'def. pseudo-mineral groups(PMG)'!$B$43,IF(LQF!F33='def. pseudo-mineral groups(PMG)'!$A$44,'def. pseudo-mineral groups(PMG)'!$B$44,IF(LQF!F33='def. pseudo-mineral groups(PMG)'!$A$45,'def. pseudo-mineral groups(PMG)'!$B$45,IF(LQF!F33='def. pseudo-mineral groups(PMG)'!$A$46,'def. pseudo-mineral groups(PMG)'!$B$46,IF(LQF!F33='def. pseudo-mineral groups(PMG)'!$A$47,'def. pseudo-mineral groups(PMG)'!$B$47,IF(LQF!F33='def. pseudo-mineral groups(PMG)'!$A$48,'def. pseudo-mineral groups(PMG)'!$B$48,IF(LQF!F33='def. pseudo-mineral groups(PMG)'!$A$49,'def. pseudo-mineral groups(PMG)'!$B$49,IF(LQF!F33='def. pseudo-mineral groups(PMG)'!$A$50,'def. pseudo-mineral groups(PMG)'!$B$50,IF(LQF!F33='def. pseudo-mineral groups(PMG)'!$A$51,'def. pseudo-mineral groups(PMG)'!$B$51,IF(LQF!F33='def. pseudo-mineral groups(PMG)'!$A$52,'def. pseudo-mineral groups(PMG)'!$B$52,IF(LQF!F33='def. pseudo-mineral groups(PMG)'!$A$53,'def. pseudo-mineral groups(PMG)'!$B$53,IF(LQF!F33='def. pseudo-mineral groups(PMG)'!$A$54,'def. pseudo-mineral groups(PMG)'!$B$54,IF(LQF!F33='def. pseudo-mineral groups(PMG)'!$A$55,'def. pseudo-mineral groups(PMG)'!$B$55,IF(LQF!F33='def. pseudo-mineral groups(PMG)'!$A$56,'def. pseudo-mineral groups(PMG)'!$B$56,IF(LQF!F33='def. pseudo-mineral groups(PMG)'!$A$57,'def. pseudo-mineral groups(PMG)'!$B$57,IF(LQF!F33='def. pseudo-mineral groups(PMG)'!$A$58,'def. pseudo-mineral groups(PMG)'!$B$58,IF(LQF!F33='def. pseudo-mineral groups(PMG)'!$A$59,'def. pseudo-mineral groups(PMG)'!$B$59,IF(LQF!F33='def. pseudo-mineral groups(PMG)'!$A$60,'def. pseudo-mineral groups(PMG)'!$B$60,IF(LQF!F33='def. pseudo-mineral groups(PMG)'!$A$61,'def. pseudo-mineral groups(PMG)'!$B$61,IF(LQF!F33='def. pseudo-mineral groups(PMG)'!$A$62,'def. pseudo-mineral groups(PMG)'!$B$62,IF(LQF!F33='def. pseudo-mineral groups(PMG)'!$A$63,'def. pseudo-mineral groups(PMG)'!$B$63,IF(LQF!F33='def. pseudo-mineral groups(PMG)'!$A$64,'def. pseudo-mineral groups(PMG)'!$B$64)))))))))))))))))))))))))))))))))))))))))))))))))))))))))))))))))</f>
        <v>Mixed</v>
      </c>
      <c r="G33" s="1">
        <v>0.47799999999999998</v>
      </c>
      <c r="H33" s="7" t="str">
        <f>IF(LQF!H33='def. pseudo-mineral groups(PMG)'!$A$1,'def. pseudo-mineral groups(PMG)'!$B$1,IF(LQF!H33='def. pseudo-mineral groups(PMG)'!$A$2,'def. pseudo-mineral groups(PMG)'!$B$2,IF(LQF!H33='def. pseudo-mineral groups(PMG)'!$A$3,'def. pseudo-mineral groups(PMG)'!$B$3,IF(LQF!H33='def. pseudo-mineral groups(PMG)'!$A$4,'def. pseudo-mineral groups(PMG)'!$B$4,IF(LQF!H33='def. pseudo-mineral groups(PMG)'!$A$5,'def. pseudo-mineral groups(PMG)'!$B$5,IF(LQF!H33='def. pseudo-mineral groups(PMG)'!$A$6,'def. pseudo-mineral groups(PMG)'!$B$6,IF(LQF!H33='def. pseudo-mineral groups(PMG)'!$A$7,'def. pseudo-mineral groups(PMG)'!$B$7,IF(LQF!H33='def. pseudo-mineral groups(PMG)'!$A$8,'def. pseudo-mineral groups(PMG)'!$B$8,IF(LQF!H33='def. pseudo-mineral groups(PMG)'!$A$9,'def. pseudo-mineral groups(PMG)'!$B$9,IF(LQF!H33='def. pseudo-mineral groups(PMG)'!$A$10,'def. pseudo-mineral groups(PMG)'!$B$10,IF(LQF!H33='def. pseudo-mineral groups(PMG)'!$A$11,'def. pseudo-mineral groups(PMG)'!$B$11,IF(LQF!H33='def. pseudo-mineral groups(PMG)'!$A$12,'def. pseudo-mineral groups(PMG)'!$B$12,IF(LQF!H33='def. pseudo-mineral groups(PMG)'!$A$13,'def. pseudo-mineral groups(PMG)'!$B$13,IF(LQF!H33='def. pseudo-mineral groups(PMG)'!$A$14,'def. pseudo-mineral groups(PMG)'!$B$14,IF(LQF!H33='def. pseudo-mineral groups(PMG)'!$A$15,'def. pseudo-mineral groups(PMG)'!$B$15,IF(LQF!H33='def. pseudo-mineral groups(PMG)'!$A$16,'def. pseudo-mineral groups(PMG)'!$B$16,IF(LQF!H33='def. pseudo-mineral groups(PMG)'!$A$17,'def. pseudo-mineral groups(PMG)'!$B$17,IF(LQF!H33='def. pseudo-mineral groups(PMG)'!$A$18,'def. pseudo-mineral groups(PMG)'!$B$18,IF(LQF!H33='def. pseudo-mineral groups(PMG)'!$A$19,'def. pseudo-mineral groups(PMG)'!$B$19,IF(LQF!H33='def. pseudo-mineral groups(PMG)'!$A$20,'def. pseudo-mineral groups(PMG)'!$B$20,IF(LQF!H33='def. pseudo-mineral groups(PMG)'!$A$21,'def. pseudo-mineral groups(PMG)'!$B$21,IF(LQF!H33='def. pseudo-mineral groups(PMG)'!$A$22,'def. pseudo-mineral groups(PMG)'!$B$22,IF(LQF!H33='def. pseudo-mineral groups(PMG)'!$A$23,'def. pseudo-mineral groups(PMG)'!$B$23,IF(LQF!H33='def. pseudo-mineral groups(PMG)'!$A$24,'def. pseudo-mineral groups(PMG)'!$B$24,IF(LQF!H33='def. pseudo-mineral groups(PMG)'!$A$25,'def. pseudo-mineral groups(PMG)'!$B$25,IF(LQF!H33='def. pseudo-mineral groups(PMG)'!$A$26,'def. pseudo-mineral groups(PMG)'!$B$26,IF(LQF!H33='def. pseudo-mineral groups(PMG)'!$A$27,'def. pseudo-mineral groups(PMG)'!$B$27,IF(LQF!H33='def. pseudo-mineral groups(PMG)'!$A$28,'def. pseudo-mineral groups(PMG)'!$B$28,IF(LQF!H33='def. pseudo-mineral groups(PMG)'!$A$29,'def. pseudo-mineral groups(PMG)'!$B$29,IF(LQF!H33='def. pseudo-mineral groups(PMG)'!$A$30,'def. pseudo-mineral groups(PMG)'!$B$30,IF(LQF!H33='def. pseudo-mineral groups(PMG)'!$A$31,'def. pseudo-mineral groups(PMG)'!$B$31,IF(LQF!H33='def. pseudo-mineral groups(PMG)'!$A$32,'def. pseudo-mineral groups(PMG)'!$B$32,IF(LQF!H33='def. pseudo-mineral groups(PMG)'!$A$33,'def. pseudo-mineral groups(PMG)'!$B$33,IF(LQF!H33='def. pseudo-mineral groups(PMG)'!$A$34,'def. pseudo-mineral groups(PMG)'!$B$34,IF(LQF!H33='def. pseudo-mineral groups(PMG)'!$A$35,'def. pseudo-mineral groups(PMG)'!$B$35,IF(LQF!H33='def. pseudo-mineral groups(PMG)'!$A$36,'def. pseudo-mineral groups(PMG)'!$B$36,IF(LQF!H33='def. pseudo-mineral groups(PMG)'!$A$37,'def. pseudo-mineral groups(PMG)'!$B$37,IF(LQF!H33='def. pseudo-mineral groups(PMG)'!$A$38,'def. pseudo-mineral groups(PMG)'!$B$38,IF(LQF!H33='def. pseudo-mineral groups(PMG)'!$A$39,'def. pseudo-mineral groups(PMG)'!$B$39,IF(LQF!H33='def. pseudo-mineral groups(PMG)'!$A$40,'def. pseudo-mineral groups(PMG)'!$B$40,IF(LQF!H33='def. pseudo-mineral groups(PMG)'!$A$41,'def. pseudo-mineral groups(PMG)'!$B$41,IF(LQF!H33='def. pseudo-mineral groups(PMG)'!$A$41,'def. pseudo-mineral groups(PMG)'!$B$41,IF(LQF!H33='def. pseudo-mineral groups(PMG)'!$A$42,'def. pseudo-mineral groups(PMG)'!$B$42,IF(LQF!H33='def. pseudo-mineral groups(PMG)'!$A$43,'def. pseudo-mineral groups(PMG)'!$B$43,IF(LQF!H33='def. pseudo-mineral groups(PMG)'!$A$44,'def. pseudo-mineral groups(PMG)'!$B$44,IF(LQF!H33='def. pseudo-mineral groups(PMG)'!$A$45,'def. pseudo-mineral groups(PMG)'!$B$45,IF(LQF!H33='def. pseudo-mineral groups(PMG)'!$A$46,'def. pseudo-mineral groups(PMG)'!$B$46,IF(LQF!H33='def. pseudo-mineral groups(PMG)'!$A$47,'def. pseudo-mineral groups(PMG)'!$B$47,IF(LQF!H33='def. pseudo-mineral groups(PMG)'!$A$48,'def. pseudo-mineral groups(PMG)'!$B$48,IF(LQF!H33='def. pseudo-mineral groups(PMG)'!$A$49,'def. pseudo-mineral groups(PMG)'!$B$49,IF(LQF!H33='def. pseudo-mineral groups(PMG)'!$A$50,'def. pseudo-mineral groups(PMG)'!$B$50,IF(LQF!H33='def. pseudo-mineral groups(PMG)'!$A$51,'def. pseudo-mineral groups(PMG)'!$B$51,IF(LQF!H33='def. pseudo-mineral groups(PMG)'!$A$52,'def. pseudo-mineral groups(PMG)'!$B$52,IF(LQF!H33='def. pseudo-mineral groups(PMG)'!$A$53,'def. pseudo-mineral groups(PMG)'!$B$53,IF(LQF!H33='def. pseudo-mineral groups(PMG)'!$A$54,'def. pseudo-mineral groups(PMG)'!$B$54,IF(LQF!H33='def. pseudo-mineral groups(PMG)'!$A$55,'def. pseudo-mineral groups(PMG)'!$B$55,IF(LQF!H33='def. pseudo-mineral groups(PMG)'!$A$56,'def. pseudo-mineral groups(PMG)'!$B$56,IF(LQF!H33='def. pseudo-mineral groups(PMG)'!$A$57,'def. pseudo-mineral groups(PMG)'!$B$57,IF(LQF!H33='def. pseudo-mineral groups(PMG)'!$A$58,'def. pseudo-mineral groups(PMG)'!$B$58,IF(LQF!H33='def. pseudo-mineral groups(PMG)'!$A$59,'def. pseudo-mineral groups(PMG)'!$B$59,IF(LQF!H33='def. pseudo-mineral groups(PMG)'!$A$60,'def. pseudo-mineral groups(PMG)'!$B$60,IF(LQF!H33='def. pseudo-mineral groups(PMG)'!$A$61,'def. pseudo-mineral groups(PMG)'!$B$61,IF(LQF!H33='def. pseudo-mineral groups(PMG)'!$A$62,'def. pseudo-mineral groups(PMG)'!$B$62,IF(LQF!H33='def. pseudo-mineral groups(PMG)'!$A$63,'def. pseudo-mineral groups(PMG)'!$B$63,IF(LQF!H33='def. pseudo-mineral groups(PMG)'!$A$64,'def. pseudo-mineral groups(PMG)'!$B$64)))))))))))))))))))))))))))))))))))))))))))))))))))))))))))))))))</f>
        <v>Fe(III) oxy+org</v>
      </c>
      <c r="I33" s="1">
        <f t="shared" si="0"/>
        <v>0.996</v>
      </c>
      <c r="J33" s="6">
        <v>1.3899999999999999E-4</v>
      </c>
      <c r="K33" s="1">
        <v>2.4767503246007019</v>
      </c>
      <c r="L33" s="1">
        <v>380.53464210393162</v>
      </c>
      <c r="M33" s="21">
        <v>42719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5">
      <c r="A34" s="1" t="s">
        <v>152</v>
      </c>
      <c r="B34" s="1"/>
      <c r="C34" s="1"/>
      <c r="D34" s="7"/>
      <c r="E34" s="1"/>
      <c r="F34" s="7"/>
      <c r="G34" s="1"/>
      <c r="H34" s="7"/>
      <c r="I34" s="1">
        <f t="shared" si="0"/>
        <v>0</v>
      </c>
      <c r="J34" s="1"/>
      <c r="K34" s="1"/>
      <c r="L34" s="1"/>
      <c r="M34" s="2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5">
      <c r="A35" s="1" t="s">
        <v>184</v>
      </c>
      <c r="B35" s="1"/>
      <c r="C35" s="1">
        <v>0.67900000000000005</v>
      </c>
      <c r="D35" s="7" t="str">
        <f>IF(LQF!D35='def. pseudo-mineral groups(PMG)'!$A$1,'def. pseudo-mineral groups(PMG)'!$B$1,IF(LQF!D35='def. pseudo-mineral groups(PMG)'!$A$2,'def. pseudo-mineral groups(PMG)'!$B$2,IF(LQF!D35='def. pseudo-mineral groups(PMG)'!$A$3,'def. pseudo-mineral groups(PMG)'!$B$3,IF(LQF!D35='def. pseudo-mineral groups(PMG)'!$A$4,'def. pseudo-mineral groups(PMG)'!$B$4,IF(LQF!D35='def. pseudo-mineral groups(PMG)'!$A$5,'def. pseudo-mineral groups(PMG)'!$B$5,IF(LQF!D35='def. pseudo-mineral groups(PMG)'!$A$6,'def. pseudo-mineral groups(PMG)'!$B$6,IF(LQF!D35='def. pseudo-mineral groups(PMG)'!$A$7,'def. pseudo-mineral groups(PMG)'!$B$7,IF(LQF!D35='def. pseudo-mineral groups(PMG)'!$A$8,'def. pseudo-mineral groups(PMG)'!$B$8,IF(LQF!D35='def. pseudo-mineral groups(PMG)'!$A$9,'def. pseudo-mineral groups(PMG)'!$B$9,IF(LQF!D35='def. pseudo-mineral groups(PMG)'!$A$10,'def. pseudo-mineral groups(PMG)'!$B$10,IF(LQF!D35='def. pseudo-mineral groups(PMG)'!$A$11,'def. pseudo-mineral groups(PMG)'!$B$11,IF(LQF!D35='def. pseudo-mineral groups(PMG)'!$A$12,'def. pseudo-mineral groups(PMG)'!$B$12,IF(LQF!D35='def. pseudo-mineral groups(PMG)'!$A$13,'def. pseudo-mineral groups(PMG)'!$B$13,IF(LQF!D35='def. pseudo-mineral groups(PMG)'!$A$14,'def. pseudo-mineral groups(PMG)'!$B$14,IF(LQF!D35='def. pseudo-mineral groups(PMG)'!$A$15,'def. pseudo-mineral groups(PMG)'!$B$15,IF(LQF!D35='def. pseudo-mineral groups(PMG)'!$A$16,'def. pseudo-mineral groups(PMG)'!$B$16,IF(LQF!D35='def. pseudo-mineral groups(PMG)'!$A$17,'def. pseudo-mineral groups(PMG)'!$B$17,IF(LQF!D35='def. pseudo-mineral groups(PMG)'!$A$18,'def. pseudo-mineral groups(PMG)'!$B$18,IF(LQF!D35='def. pseudo-mineral groups(PMG)'!$A$19,'def. pseudo-mineral groups(PMG)'!$B$19,IF(LQF!D35='def. pseudo-mineral groups(PMG)'!$A$20,'def. pseudo-mineral groups(PMG)'!$B$20,IF(LQF!D35='def. pseudo-mineral groups(PMG)'!$A$21,'def. pseudo-mineral groups(PMG)'!$B$21,IF(LQF!D35='def. pseudo-mineral groups(PMG)'!$A$22,'def. pseudo-mineral groups(PMG)'!$B$22,IF(LQF!D35='def. pseudo-mineral groups(PMG)'!$A$23,'def. pseudo-mineral groups(PMG)'!$B$23,IF(LQF!D35='def. pseudo-mineral groups(PMG)'!$A$24,'def. pseudo-mineral groups(PMG)'!$B$24,IF(LQF!D35='def. pseudo-mineral groups(PMG)'!$A$25,'def. pseudo-mineral groups(PMG)'!$B$25,IF(LQF!D35='def. pseudo-mineral groups(PMG)'!$A$26,'def. pseudo-mineral groups(PMG)'!$B$26,IF(LQF!D35='def. pseudo-mineral groups(PMG)'!$A$27,'def. pseudo-mineral groups(PMG)'!$B$27,IF(LQF!D35='def. pseudo-mineral groups(PMG)'!$A$28,'def. pseudo-mineral groups(PMG)'!$B$28,IF(LQF!D35='def. pseudo-mineral groups(PMG)'!$A$29,'def. pseudo-mineral groups(PMG)'!$B$29,IF(LQF!D35='def. pseudo-mineral groups(PMG)'!$A$30,'def. pseudo-mineral groups(PMG)'!$B$30,IF(LQF!D35='def. pseudo-mineral groups(PMG)'!$A$31,'def. pseudo-mineral groups(PMG)'!$B$31,IF(LQF!D35='def. pseudo-mineral groups(PMG)'!$A$32,'def. pseudo-mineral groups(PMG)'!$B$32,IF(LQF!D35='def. pseudo-mineral groups(PMG)'!$A$33,'def. pseudo-mineral groups(PMG)'!$B$33,IF(LQF!D35='def. pseudo-mineral groups(PMG)'!$A$34,'def. pseudo-mineral groups(PMG)'!$B$34,IF(LQF!D35='def. pseudo-mineral groups(PMG)'!$A$35,'def. pseudo-mineral groups(PMG)'!$B$35,IF(LQF!D35='def. pseudo-mineral groups(PMG)'!$A$36,'def. pseudo-mineral groups(PMG)'!$B$36,IF(LQF!D35='def. pseudo-mineral groups(PMG)'!$A$37,'def. pseudo-mineral groups(PMG)'!$B$37,IF(LQF!D35='def. pseudo-mineral groups(PMG)'!$A$38,'def. pseudo-mineral groups(PMG)'!$B$38,IF(LQF!D35='def. pseudo-mineral groups(PMG)'!$A$39,'def. pseudo-mineral groups(PMG)'!$B$39,IF(LQF!D35='def. pseudo-mineral groups(PMG)'!$A$40,'def. pseudo-mineral groups(PMG)'!$B$40,IF(LQF!D35='def. pseudo-mineral groups(PMG)'!$A$41,'def. pseudo-mineral groups(PMG)'!$B$41,IF(LQF!D35='def. pseudo-mineral groups(PMG)'!$A$41,'def. pseudo-mineral groups(PMG)'!$B$41,IF(LQF!D35='def. pseudo-mineral groups(PMG)'!$A$42,'def. pseudo-mineral groups(PMG)'!$B$42,IF(LQF!D35='def. pseudo-mineral groups(PMG)'!$A$43,'def. pseudo-mineral groups(PMG)'!$B$43,IF(LQF!D35='def. pseudo-mineral groups(PMG)'!$A$44,'def. pseudo-mineral groups(PMG)'!$B$44,IF(LQF!D35='def. pseudo-mineral groups(PMG)'!$A$45,'def. pseudo-mineral groups(PMG)'!$B$45,IF(LQF!D35='def. pseudo-mineral groups(PMG)'!$A$46,'def. pseudo-mineral groups(PMG)'!$B$46,IF(LQF!D35='def. pseudo-mineral groups(PMG)'!$A$47,'def. pseudo-mineral groups(PMG)'!$B$47,IF(LQF!D35='def. pseudo-mineral groups(PMG)'!$A$48,'def. pseudo-mineral groups(PMG)'!$B$48,IF(LQF!D35='def. pseudo-mineral groups(PMG)'!$A$49,'def. pseudo-mineral groups(PMG)'!$B$49,IF(LQF!D35='def. pseudo-mineral groups(PMG)'!$A$50,'def. pseudo-mineral groups(PMG)'!$B$50,IF(LQF!D35='def. pseudo-mineral groups(PMG)'!$A$51,'def. pseudo-mineral groups(PMG)'!$B$51,IF(LQF!D35='def. pseudo-mineral groups(PMG)'!$A$52,'def. pseudo-mineral groups(PMG)'!$B$52,IF(LQF!D35='def. pseudo-mineral groups(PMG)'!$A$53,'def. pseudo-mineral groups(PMG)'!$B$53,IF(LQF!D35='def. pseudo-mineral groups(PMG)'!$A$54,'def. pseudo-mineral groups(PMG)'!$B$54,IF(LQF!D35='def. pseudo-mineral groups(PMG)'!$A$55,'def. pseudo-mineral groups(PMG)'!$B$55,IF(LQF!D35='def. pseudo-mineral groups(PMG)'!$A$56,'def. pseudo-mineral groups(PMG)'!$B$56,IF(LQF!D35='def. pseudo-mineral groups(PMG)'!$A$57,'def. pseudo-mineral groups(PMG)'!$B$57,IF(LQF!D35='def. pseudo-mineral groups(PMG)'!$A$58,'def. pseudo-mineral groups(PMG)'!$B$58,IF(LQF!D35='def. pseudo-mineral groups(PMG)'!$A$59,'def. pseudo-mineral groups(PMG)'!$B$59,IF(LQF!D35='def. pseudo-mineral groups(PMG)'!$A$60,'def. pseudo-mineral groups(PMG)'!$B$60,IF(LQF!D35='def. pseudo-mineral groups(PMG)'!$A$61,'def. pseudo-mineral groups(PMG)'!$B$61,IF(LQF!D35='def. pseudo-mineral groups(PMG)'!$A$62,'def. pseudo-mineral groups(PMG)'!$B$62,IF(LQF!D35='def. pseudo-mineral groups(PMG)'!$A$63,'def. pseudo-mineral groups(PMG)'!$B$63,IF(LQF!D35='def. pseudo-mineral groups(PMG)'!$A$64,'def. pseudo-mineral groups(PMG)'!$B$64)))))))))))))))))))))))))))))))))))))))))))))))))))))))))))))))))</f>
        <v>Fe(II) silicate</v>
      </c>
      <c r="E35" s="1">
        <v>0.17100000000000001</v>
      </c>
      <c r="F35" s="7" t="str">
        <f>IF(LQF!F35='def. pseudo-mineral groups(PMG)'!$A$1,'def. pseudo-mineral groups(PMG)'!$B$1,IF(LQF!F35='def. pseudo-mineral groups(PMG)'!$A$2,'def. pseudo-mineral groups(PMG)'!$B$2,IF(LQF!F35='def. pseudo-mineral groups(PMG)'!$A$3,'def. pseudo-mineral groups(PMG)'!$B$3,IF(LQF!F35='def. pseudo-mineral groups(PMG)'!$A$4,'def. pseudo-mineral groups(PMG)'!$B$4,IF(LQF!F35='def. pseudo-mineral groups(PMG)'!$A$5,'def. pseudo-mineral groups(PMG)'!$B$5,IF(LQF!F35='def. pseudo-mineral groups(PMG)'!$A$6,'def. pseudo-mineral groups(PMG)'!$B$6,IF(LQF!F35='def. pseudo-mineral groups(PMG)'!$A$7,'def. pseudo-mineral groups(PMG)'!$B$7,IF(LQF!F35='def. pseudo-mineral groups(PMG)'!$A$8,'def. pseudo-mineral groups(PMG)'!$B$8,IF(LQF!F35='def. pseudo-mineral groups(PMG)'!$A$9,'def. pseudo-mineral groups(PMG)'!$B$9,IF(LQF!F35='def. pseudo-mineral groups(PMG)'!$A$10,'def. pseudo-mineral groups(PMG)'!$B$10,IF(LQF!F35='def. pseudo-mineral groups(PMG)'!$A$11,'def. pseudo-mineral groups(PMG)'!$B$11,IF(LQF!F35='def. pseudo-mineral groups(PMG)'!$A$12,'def. pseudo-mineral groups(PMG)'!$B$12,IF(LQF!F35='def. pseudo-mineral groups(PMG)'!$A$13,'def. pseudo-mineral groups(PMG)'!$B$13,IF(LQF!F35='def. pseudo-mineral groups(PMG)'!$A$14,'def. pseudo-mineral groups(PMG)'!$B$14,IF(LQF!F35='def. pseudo-mineral groups(PMG)'!$A$15,'def. pseudo-mineral groups(PMG)'!$B$15,IF(LQF!F35='def. pseudo-mineral groups(PMG)'!$A$16,'def. pseudo-mineral groups(PMG)'!$B$16,IF(LQF!F35='def. pseudo-mineral groups(PMG)'!$A$17,'def. pseudo-mineral groups(PMG)'!$B$17,IF(LQF!F35='def. pseudo-mineral groups(PMG)'!$A$18,'def. pseudo-mineral groups(PMG)'!$B$18,IF(LQF!F35='def. pseudo-mineral groups(PMG)'!$A$19,'def. pseudo-mineral groups(PMG)'!$B$19,IF(LQF!F35='def. pseudo-mineral groups(PMG)'!$A$20,'def. pseudo-mineral groups(PMG)'!$B$20,IF(LQF!F35='def. pseudo-mineral groups(PMG)'!$A$21,'def. pseudo-mineral groups(PMG)'!$B$21,IF(LQF!F35='def. pseudo-mineral groups(PMG)'!$A$22,'def. pseudo-mineral groups(PMG)'!$B$22,IF(LQF!F35='def. pseudo-mineral groups(PMG)'!$A$23,'def. pseudo-mineral groups(PMG)'!$B$23,IF(LQF!F35='def. pseudo-mineral groups(PMG)'!$A$24,'def. pseudo-mineral groups(PMG)'!$B$24,IF(LQF!F35='def. pseudo-mineral groups(PMG)'!$A$25,'def. pseudo-mineral groups(PMG)'!$B$25,IF(LQF!F35='def. pseudo-mineral groups(PMG)'!$A$26,'def. pseudo-mineral groups(PMG)'!$B$26,IF(LQF!F35='def. pseudo-mineral groups(PMG)'!$A$27,'def. pseudo-mineral groups(PMG)'!$B$27,IF(LQF!F35='def. pseudo-mineral groups(PMG)'!$A$28,'def. pseudo-mineral groups(PMG)'!$B$28,IF(LQF!F35='def. pseudo-mineral groups(PMG)'!$A$29,'def. pseudo-mineral groups(PMG)'!$B$29,IF(LQF!F35='def. pseudo-mineral groups(PMG)'!$A$30,'def. pseudo-mineral groups(PMG)'!$B$30,IF(LQF!F35='def. pseudo-mineral groups(PMG)'!$A$31,'def. pseudo-mineral groups(PMG)'!$B$31,IF(LQF!F35='def. pseudo-mineral groups(PMG)'!$A$32,'def. pseudo-mineral groups(PMG)'!$B$32,IF(LQF!F35='def. pseudo-mineral groups(PMG)'!$A$33,'def. pseudo-mineral groups(PMG)'!$B$33,IF(LQF!F35='def. pseudo-mineral groups(PMG)'!$A$34,'def. pseudo-mineral groups(PMG)'!$B$34,IF(LQF!F35='def. pseudo-mineral groups(PMG)'!$A$35,'def. pseudo-mineral groups(PMG)'!$B$35,IF(LQF!F35='def. pseudo-mineral groups(PMG)'!$A$36,'def. pseudo-mineral groups(PMG)'!$B$36,IF(LQF!F35='def. pseudo-mineral groups(PMG)'!$A$37,'def. pseudo-mineral groups(PMG)'!$B$37,IF(LQF!F35='def. pseudo-mineral groups(PMG)'!$A$38,'def. pseudo-mineral groups(PMG)'!$B$38,IF(LQF!F35='def. pseudo-mineral groups(PMG)'!$A$39,'def. pseudo-mineral groups(PMG)'!$B$39,IF(LQF!F35='def. pseudo-mineral groups(PMG)'!$A$40,'def. pseudo-mineral groups(PMG)'!$B$40,IF(LQF!F35='def. pseudo-mineral groups(PMG)'!$A$41,'def. pseudo-mineral groups(PMG)'!$B$41,IF(LQF!F35='def. pseudo-mineral groups(PMG)'!$A$41,'def. pseudo-mineral groups(PMG)'!$B$41,IF(LQF!F35='def. pseudo-mineral groups(PMG)'!$A$42,'def. pseudo-mineral groups(PMG)'!$B$42,IF(LQF!F35='def. pseudo-mineral groups(PMG)'!$A$43,'def. pseudo-mineral groups(PMG)'!$B$43,IF(LQF!F35='def. pseudo-mineral groups(PMG)'!$A$44,'def. pseudo-mineral groups(PMG)'!$B$44,IF(LQF!F35='def. pseudo-mineral groups(PMG)'!$A$45,'def. pseudo-mineral groups(PMG)'!$B$45,IF(LQF!F35='def. pseudo-mineral groups(PMG)'!$A$46,'def. pseudo-mineral groups(PMG)'!$B$46,IF(LQF!F35='def. pseudo-mineral groups(PMG)'!$A$47,'def. pseudo-mineral groups(PMG)'!$B$47,IF(LQF!F35='def. pseudo-mineral groups(PMG)'!$A$48,'def. pseudo-mineral groups(PMG)'!$B$48,IF(LQF!F35='def. pseudo-mineral groups(PMG)'!$A$49,'def. pseudo-mineral groups(PMG)'!$B$49,IF(LQF!F35='def. pseudo-mineral groups(PMG)'!$A$50,'def. pseudo-mineral groups(PMG)'!$B$50,IF(LQF!F35='def. pseudo-mineral groups(PMG)'!$A$51,'def. pseudo-mineral groups(PMG)'!$B$51,IF(LQF!F35='def. pseudo-mineral groups(PMG)'!$A$52,'def. pseudo-mineral groups(PMG)'!$B$52,IF(LQF!F35='def. pseudo-mineral groups(PMG)'!$A$53,'def. pseudo-mineral groups(PMG)'!$B$53,IF(LQF!F35='def. pseudo-mineral groups(PMG)'!$A$54,'def. pseudo-mineral groups(PMG)'!$B$54,IF(LQF!F35='def. pseudo-mineral groups(PMG)'!$A$55,'def. pseudo-mineral groups(PMG)'!$B$55,IF(LQF!F35='def. pseudo-mineral groups(PMG)'!$A$56,'def. pseudo-mineral groups(PMG)'!$B$56,IF(LQF!F35='def. pseudo-mineral groups(PMG)'!$A$57,'def. pseudo-mineral groups(PMG)'!$B$57,IF(LQF!F35='def. pseudo-mineral groups(PMG)'!$A$58,'def. pseudo-mineral groups(PMG)'!$B$58,IF(LQF!F35='def. pseudo-mineral groups(PMG)'!$A$59,'def. pseudo-mineral groups(PMG)'!$B$59,IF(LQF!F35='def. pseudo-mineral groups(PMG)'!$A$60,'def. pseudo-mineral groups(PMG)'!$B$60,IF(LQF!F35='def. pseudo-mineral groups(PMG)'!$A$61,'def. pseudo-mineral groups(PMG)'!$B$61,IF(LQF!F35='def. pseudo-mineral groups(PMG)'!$A$62,'def. pseudo-mineral groups(PMG)'!$B$62,IF(LQF!F35='def. pseudo-mineral groups(PMG)'!$A$63,'def. pseudo-mineral groups(PMG)'!$B$63,IF(LQF!F35='def. pseudo-mineral groups(PMG)'!$A$64,'def. pseudo-mineral groups(PMG)'!$B$64)))))))))))))))))))))))))))))))))))))))))))))))))))))))))))))))))</f>
        <v>Native</v>
      </c>
      <c r="G35" s="1">
        <v>0.13</v>
      </c>
      <c r="H35" s="7" t="str">
        <f>IF(LQF!H35='def. pseudo-mineral groups(PMG)'!$A$1,'def. pseudo-mineral groups(PMG)'!$B$1,IF(LQF!H35='def. pseudo-mineral groups(PMG)'!$A$2,'def. pseudo-mineral groups(PMG)'!$B$2,IF(LQF!H35='def. pseudo-mineral groups(PMG)'!$A$3,'def. pseudo-mineral groups(PMG)'!$B$3,IF(LQF!H35='def. pseudo-mineral groups(PMG)'!$A$4,'def. pseudo-mineral groups(PMG)'!$B$4,IF(LQF!H35='def. pseudo-mineral groups(PMG)'!$A$5,'def. pseudo-mineral groups(PMG)'!$B$5,IF(LQF!H35='def. pseudo-mineral groups(PMG)'!$A$6,'def. pseudo-mineral groups(PMG)'!$B$6,IF(LQF!H35='def. pseudo-mineral groups(PMG)'!$A$7,'def. pseudo-mineral groups(PMG)'!$B$7,IF(LQF!H35='def. pseudo-mineral groups(PMG)'!$A$8,'def. pseudo-mineral groups(PMG)'!$B$8,IF(LQF!H35='def. pseudo-mineral groups(PMG)'!$A$9,'def. pseudo-mineral groups(PMG)'!$B$9,IF(LQF!H35='def. pseudo-mineral groups(PMG)'!$A$10,'def. pseudo-mineral groups(PMG)'!$B$10,IF(LQF!H35='def. pseudo-mineral groups(PMG)'!$A$11,'def. pseudo-mineral groups(PMG)'!$B$11,IF(LQF!H35='def. pseudo-mineral groups(PMG)'!$A$12,'def. pseudo-mineral groups(PMG)'!$B$12,IF(LQF!H35='def. pseudo-mineral groups(PMG)'!$A$13,'def. pseudo-mineral groups(PMG)'!$B$13,IF(LQF!H35='def. pseudo-mineral groups(PMG)'!$A$14,'def. pseudo-mineral groups(PMG)'!$B$14,IF(LQF!H35='def. pseudo-mineral groups(PMG)'!$A$15,'def. pseudo-mineral groups(PMG)'!$B$15,IF(LQF!H35='def. pseudo-mineral groups(PMG)'!$A$16,'def. pseudo-mineral groups(PMG)'!$B$16,IF(LQF!H35='def. pseudo-mineral groups(PMG)'!$A$17,'def. pseudo-mineral groups(PMG)'!$B$17,IF(LQF!H35='def. pseudo-mineral groups(PMG)'!$A$18,'def. pseudo-mineral groups(PMG)'!$B$18,IF(LQF!H35='def. pseudo-mineral groups(PMG)'!$A$19,'def. pseudo-mineral groups(PMG)'!$B$19,IF(LQF!H35='def. pseudo-mineral groups(PMG)'!$A$20,'def. pseudo-mineral groups(PMG)'!$B$20,IF(LQF!H35='def. pseudo-mineral groups(PMG)'!$A$21,'def. pseudo-mineral groups(PMG)'!$B$21,IF(LQF!H35='def. pseudo-mineral groups(PMG)'!$A$22,'def. pseudo-mineral groups(PMG)'!$B$22,IF(LQF!H35='def. pseudo-mineral groups(PMG)'!$A$23,'def. pseudo-mineral groups(PMG)'!$B$23,IF(LQF!H35='def. pseudo-mineral groups(PMG)'!$A$24,'def. pseudo-mineral groups(PMG)'!$B$24,IF(LQF!H35='def. pseudo-mineral groups(PMG)'!$A$25,'def. pseudo-mineral groups(PMG)'!$B$25,IF(LQF!H35='def. pseudo-mineral groups(PMG)'!$A$26,'def. pseudo-mineral groups(PMG)'!$B$26,IF(LQF!H35='def. pseudo-mineral groups(PMG)'!$A$27,'def. pseudo-mineral groups(PMG)'!$B$27,IF(LQF!H35='def. pseudo-mineral groups(PMG)'!$A$28,'def. pseudo-mineral groups(PMG)'!$B$28,IF(LQF!H35='def. pseudo-mineral groups(PMG)'!$A$29,'def. pseudo-mineral groups(PMG)'!$B$29,IF(LQF!H35='def. pseudo-mineral groups(PMG)'!$A$30,'def. pseudo-mineral groups(PMG)'!$B$30,IF(LQF!H35='def. pseudo-mineral groups(PMG)'!$A$31,'def. pseudo-mineral groups(PMG)'!$B$31,IF(LQF!H35='def. pseudo-mineral groups(PMG)'!$A$32,'def. pseudo-mineral groups(PMG)'!$B$32,IF(LQF!H35='def. pseudo-mineral groups(PMG)'!$A$33,'def. pseudo-mineral groups(PMG)'!$B$33,IF(LQF!H35='def. pseudo-mineral groups(PMG)'!$A$34,'def. pseudo-mineral groups(PMG)'!$B$34,IF(LQF!H35='def. pseudo-mineral groups(PMG)'!$A$35,'def. pseudo-mineral groups(PMG)'!$B$35,IF(LQF!H35='def. pseudo-mineral groups(PMG)'!$A$36,'def. pseudo-mineral groups(PMG)'!$B$36,IF(LQF!H35='def. pseudo-mineral groups(PMG)'!$A$37,'def. pseudo-mineral groups(PMG)'!$B$37,IF(LQF!H35='def. pseudo-mineral groups(PMG)'!$A$38,'def. pseudo-mineral groups(PMG)'!$B$38,IF(LQF!H35='def. pseudo-mineral groups(PMG)'!$A$39,'def. pseudo-mineral groups(PMG)'!$B$39,IF(LQF!H35='def. pseudo-mineral groups(PMG)'!$A$40,'def. pseudo-mineral groups(PMG)'!$B$40,IF(LQF!H35='def. pseudo-mineral groups(PMG)'!$A$41,'def. pseudo-mineral groups(PMG)'!$B$41,IF(LQF!H35='def. pseudo-mineral groups(PMG)'!$A$41,'def. pseudo-mineral groups(PMG)'!$B$41,IF(LQF!H35='def. pseudo-mineral groups(PMG)'!$A$42,'def. pseudo-mineral groups(PMG)'!$B$42,IF(LQF!H35='def. pseudo-mineral groups(PMG)'!$A$43,'def. pseudo-mineral groups(PMG)'!$B$43,IF(LQF!H35='def. pseudo-mineral groups(PMG)'!$A$44,'def. pseudo-mineral groups(PMG)'!$B$44,IF(LQF!H35='def. pseudo-mineral groups(PMG)'!$A$45,'def. pseudo-mineral groups(PMG)'!$B$45,IF(LQF!H35='def. pseudo-mineral groups(PMG)'!$A$46,'def. pseudo-mineral groups(PMG)'!$B$46,IF(LQF!H35='def. pseudo-mineral groups(PMG)'!$A$47,'def. pseudo-mineral groups(PMG)'!$B$47,IF(LQF!H35='def. pseudo-mineral groups(PMG)'!$A$48,'def. pseudo-mineral groups(PMG)'!$B$48,IF(LQF!H35='def. pseudo-mineral groups(PMG)'!$A$49,'def. pseudo-mineral groups(PMG)'!$B$49,IF(LQF!H35='def. pseudo-mineral groups(PMG)'!$A$50,'def. pseudo-mineral groups(PMG)'!$B$50,IF(LQF!H35='def. pseudo-mineral groups(PMG)'!$A$51,'def. pseudo-mineral groups(PMG)'!$B$51,IF(LQF!H35='def. pseudo-mineral groups(PMG)'!$A$52,'def. pseudo-mineral groups(PMG)'!$B$52,IF(LQF!H35='def. pseudo-mineral groups(PMG)'!$A$53,'def. pseudo-mineral groups(PMG)'!$B$53,IF(LQF!H35='def. pseudo-mineral groups(PMG)'!$A$54,'def. pseudo-mineral groups(PMG)'!$B$54,IF(LQF!H35='def. pseudo-mineral groups(PMG)'!$A$55,'def. pseudo-mineral groups(PMG)'!$B$55,IF(LQF!H35='def. pseudo-mineral groups(PMG)'!$A$56,'def. pseudo-mineral groups(PMG)'!$B$56,IF(LQF!H35='def. pseudo-mineral groups(PMG)'!$A$57,'def. pseudo-mineral groups(PMG)'!$B$57,IF(LQF!H35='def. pseudo-mineral groups(PMG)'!$A$58,'def. pseudo-mineral groups(PMG)'!$B$58,IF(LQF!H35='def. pseudo-mineral groups(PMG)'!$A$59,'def. pseudo-mineral groups(PMG)'!$B$59,IF(LQF!H35='def. pseudo-mineral groups(PMG)'!$A$60,'def. pseudo-mineral groups(PMG)'!$B$60,IF(LQF!H35='def. pseudo-mineral groups(PMG)'!$A$61,'def. pseudo-mineral groups(PMG)'!$B$61,IF(LQF!H35='def. pseudo-mineral groups(PMG)'!$A$62,'def. pseudo-mineral groups(PMG)'!$B$62,IF(LQF!H35='def. pseudo-mineral groups(PMG)'!$A$63,'def. pseudo-mineral groups(PMG)'!$B$63,IF(LQF!H35='def. pseudo-mineral groups(PMG)'!$A$64,'def. pseudo-mineral groups(PMG)'!$B$64)))))))))))))))))))))))))))))))))))))))))))))))))))))))))))))))))</f>
        <v>Fe(II) silicate</v>
      </c>
      <c r="I35" s="1">
        <f t="shared" si="0"/>
        <v>0.98000000000000009</v>
      </c>
      <c r="J35" s="6">
        <v>7.2400000000000003E-4</v>
      </c>
      <c r="K35" s="1">
        <v>11.481980904681341</v>
      </c>
      <c r="L35" s="1">
        <v>49.717845293514799</v>
      </c>
      <c r="M35" s="21">
        <v>42947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5">
      <c r="A36" s="1" t="s">
        <v>185</v>
      </c>
      <c r="B36" s="1"/>
      <c r="C36" s="1">
        <v>0.876</v>
      </c>
      <c r="D36" s="7" t="str">
        <f>IF(LQF!D36='def. pseudo-mineral groups(PMG)'!$A$1,'def. pseudo-mineral groups(PMG)'!$B$1,IF(LQF!D36='def. pseudo-mineral groups(PMG)'!$A$2,'def. pseudo-mineral groups(PMG)'!$B$2,IF(LQF!D36='def. pseudo-mineral groups(PMG)'!$A$3,'def. pseudo-mineral groups(PMG)'!$B$3,IF(LQF!D36='def. pseudo-mineral groups(PMG)'!$A$4,'def. pseudo-mineral groups(PMG)'!$B$4,IF(LQF!D36='def. pseudo-mineral groups(PMG)'!$A$5,'def. pseudo-mineral groups(PMG)'!$B$5,IF(LQF!D36='def. pseudo-mineral groups(PMG)'!$A$6,'def. pseudo-mineral groups(PMG)'!$B$6,IF(LQF!D36='def. pseudo-mineral groups(PMG)'!$A$7,'def. pseudo-mineral groups(PMG)'!$B$7,IF(LQF!D36='def. pseudo-mineral groups(PMG)'!$A$8,'def. pseudo-mineral groups(PMG)'!$B$8,IF(LQF!D36='def. pseudo-mineral groups(PMG)'!$A$9,'def. pseudo-mineral groups(PMG)'!$B$9,IF(LQF!D36='def. pseudo-mineral groups(PMG)'!$A$10,'def. pseudo-mineral groups(PMG)'!$B$10,IF(LQF!D36='def. pseudo-mineral groups(PMG)'!$A$11,'def. pseudo-mineral groups(PMG)'!$B$11,IF(LQF!D36='def. pseudo-mineral groups(PMG)'!$A$12,'def. pseudo-mineral groups(PMG)'!$B$12,IF(LQF!D36='def. pseudo-mineral groups(PMG)'!$A$13,'def. pseudo-mineral groups(PMG)'!$B$13,IF(LQF!D36='def. pseudo-mineral groups(PMG)'!$A$14,'def. pseudo-mineral groups(PMG)'!$B$14,IF(LQF!D36='def. pseudo-mineral groups(PMG)'!$A$15,'def. pseudo-mineral groups(PMG)'!$B$15,IF(LQF!D36='def. pseudo-mineral groups(PMG)'!$A$16,'def. pseudo-mineral groups(PMG)'!$B$16,IF(LQF!D36='def. pseudo-mineral groups(PMG)'!$A$17,'def. pseudo-mineral groups(PMG)'!$B$17,IF(LQF!D36='def. pseudo-mineral groups(PMG)'!$A$18,'def. pseudo-mineral groups(PMG)'!$B$18,IF(LQF!D36='def. pseudo-mineral groups(PMG)'!$A$19,'def. pseudo-mineral groups(PMG)'!$B$19,IF(LQF!D36='def. pseudo-mineral groups(PMG)'!$A$20,'def. pseudo-mineral groups(PMG)'!$B$20,IF(LQF!D36='def. pseudo-mineral groups(PMG)'!$A$21,'def. pseudo-mineral groups(PMG)'!$B$21,IF(LQF!D36='def. pseudo-mineral groups(PMG)'!$A$22,'def. pseudo-mineral groups(PMG)'!$B$22,IF(LQF!D36='def. pseudo-mineral groups(PMG)'!$A$23,'def. pseudo-mineral groups(PMG)'!$B$23,IF(LQF!D36='def. pseudo-mineral groups(PMG)'!$A$24,'def. pseudo-mineral groups(PMG)'!$B$24,IF(LQF!D36='def. pseudo-mineral groups(PMG)'!$A$25,'def. pseudo-mineral groups(PMG)'!$B$25,IF(LQF!D36='def. pseudo-mineral groups(PMG)'!$A$26,'def. pseudo-mineral groups(PMG)'!$B$26,IF(LQF!D36='def. pseudo-mineral groups(PMG)'!$A$27,'def. pseudo-mineral groups(PMG)'!$B$27,IF(LQF!D36='def. pseudo-mineral groups(PMG)'!$A$28,'def. pseudo-mineral groups(PMG)'!$B$28,IF(LQF!D36='def. pseudo-mineral groups(PMG)'!$A$29,'def. pseudo-mineral groups(PMG)'!$B$29,IF(LQF!D36='def. pseudo-mineral groups(PMG)'!$A$30,'def. pseudo-mineral groups(PMG)'!$B$30,IF(LQF!D36='def. pseudo-mineral groups(PMG)'!$A$31,'def. pseudo-mineral groups(PMG)'!$B$31,IF(LQF!D36='def. pseudo-mineral groups(PMG)'!$A$32,'def. pseudo-mineral groups(PMG)'!$B$32,IF(LQF!D36='def. pseudo-mineral groups(PMG)'!$A$33,'def. pseudo-mineral groups(PMG)'!$B$33,IF(LQF!D36='def. pseudo-mineral groups(PMG)'!$A$34,'def. pseudo-mineral groups(PMG)'!$B$34,IF(LQF!D36='def. pseudo-mineral groups(PMG)'!$A$35,'def. pseudo-mineral groups(PMG)'!$B$35,IF(LQF!D36='def. pseudo-mineral groups(PMG)'!$A$36,'def. pseudo-mineral groups(PMG)'!$B$36,IF(LQF!D36='def. pseudo-mineral groups(PMG)'!$A$37,'def. pseudo-mineral groups(PMG)'!$B$37,IF(LQF!D36='def. pseudo-mineral groups(PMG)'!$A$38,'def. pseudo-mineral groups(PMG)'!$B$38,IF(LQF!D36='def. pseudo-mineral groups(PMG)'!$A$39,'def. pseudo-mineral groups(PMG)'!$B$39,IF(LQF!D36='def. pseudo-mineral groups(PMG)'!$A$40,'def. pseudo-mineral groups(PMG)'!$B$40,IF(LQF!D36='def. pseudo-mineral groups(PMG)'!$A$41,'def. pseudo-mineral groups(PMG)'!$B$41,IF(LQF!D36='def. pseudo-mineral groups(PMG)'!$A$41,'def. pseudo-mineral groups(PMG)'!$B$41,IF(LQF!D36='def. pseudo-mineral groups(PMG)'!$A$42,'def. pseudo-mineral groups(PMG)'!$B$42,IF(LQF!D36='def. pseudo-mineral groups(PMG)'!$A$43,'def. pseudo-mineral groups(PMG)'!$B$43,IF(LQF!D36='def. pseudo-mineral groups(PMG)'!$A$44,'def. pseudo-mineral groups(PMG)'!$B$44,IF(LQF!D36='def. pseudo-mineral groups(PMG)'!$A$45,'def. pseudo-mineral groups(PMG)'!$B$45,IF(LQF!D36='def. pseudo-mineral groups(PMG)'!$A$46,'def. pseudo-mineral groups(PMG)'!$B$46,IF(LQF!D36='def. pseudo-mineral groups(PMG)'!$A$47,'def. pseudo-mineral groups(PMG)'!$B$47,IF(LQF!D36='def. pseudo-mineral groups(PMG)'!$A$48,'def. pseudo-mineral groups(PMG)'!$B$48,IF(LQF!D36='def. pseudo-mineral groups(PMG)'!$A$49,'def. pseudo-mineral groups(PMG)'!$B$49,IF(LQF!D36='def. pseudo-mineral groups(PMG)'!$A$50,'def. pseudo-mineral groups(PMG)'!$B$50,IF(LQF!D36='def. pseudo-mineral groups(PMG)'!$A$51,'def. pseudo-mineral groups(PMG)'!$B$51,IF(LQF!D36='def. pseudo-mineral groups(PMG)'!$A$52,'def. pseudo-mineral groups(PMG)'!$B$52,IF(LQF!D36='def. pseudo-mineral groups(PMG)'!$A$53,'def. pseudo-mineral groups(PMG)'!$B$53,IF(LQF!D36='def. pseudo-mineral groups(PMG)'!$A$54,'def. pseudo-mineral groups(PMG)'!$B$54,IF(LQF!D36='def. pseudo-mineral groups(PMG)'!$A$55,'def. pseudo-mineral groups(PMG)'!$B$55,IF(LQF!D36='def. pseudo-mineral groups(PMG)'!$A$56,'def. pseudo-mineral groups(PMG)'!$B$56,IF(LQF!D36='def. pseudo-mineral groups(PMG)'!$A$57,'def. pseudo-mineral groups(PMG)'!$B$57,IF(LQF!D36='def. pseudo-mineral groups(PMG)'!$A$58,'def. pseudo-mineral groups(PMG)'!$B$58,IF(LQF!D36='def. pseudo-mineral groups(PMG)'!$A$59,'def. pseudo-mineral groups(PMG)'!$B$59,IF(LQF!D36='def. pseudo-mineral groups(PMG)'!$A$60,'def. pseudo-mineral groups(PMG)'!$B$60,IF(LQF!D36='def. pseudo-mineral groups(PMG)'!$A$61,'def. pseudo-mineral groups(PMG)'!$B$61,IF(LQF!D36='def. pseudo-mineral groups(PMG)'!$A$62,'def. pseudo-mineral groups(PMG)'!$B$62,IF(LQF!D36='def. pseudo-mineral groups(PMG)'!$A$63,'def. pseudo-mineral groups(PMG)'!$B$63,IF(LQF!D36='def. pseudo-mineral groups(PMG)'!$A$64,'def. pseudo-mineral groups(PMG)'!$B$64)))))))))))))))))))))))))))))))))))))))))))))))))))))))))))))))))</f>
        <v>Fe(II) silicate</v>
      </c>
      <c r="E36" s="1">
        <v>6.2E-2</v>
      </c>
      <c r="F36" s="7" t="str">
        <f>IF(LQF!F36='def. pseudo-mineral groups(PMG)'!$A$1,'def. pseudo-mineral groups(PMG)'!$B$1,IF(LQF!F36='def. pseudo-mineral groups(PMG)'!$A$2,'def. pseudo-mineral groups(PMG)'!$B$2,IF(LQF!F36='def. pseudo-mineral groups(PMG)'!$A$3,'def. pseudo-mineral groups(PMG)'!$B$3,IF(LQF!F36='def. pseudo-mineral groups(PMG)'!$A$4,'def. pseudo-mineral groups(PMG)'!$B$4,IF(LQF!F36='def. pseudo-mineral groups(PMG)'!$A$5,'def. pseudo-mineral groups(PMG)'!$B$5,IF(LQF!F36='def. pseudo-mineral groups(PMG)'!$A$6,'def. pseudo-mineral groups(PMG)'!$B$6,IF(LQF!F36='def. pseudo-mineral groups(PMG)'!$A$7,'def. pseudo-mineral groups(PMG)'!$B$7,IF(LQF!F36='def. pseudo-mineral groups(PMG)'!$A$8,'def. pseudo-mineral groups(PMG)'!$B$8,IF(LQF!F36='def. pseudo-mineral groups(PMG)'!$A$9,'def. pseudo-mineral groups(PMG)'!$B$9,IF(LQF!F36='def. pseudo-mineral groups(PMG)'!$A$10,'def. pseudo-mineral groups(PMG)'!$B$10,IF(LQF!F36='def. pseudo-mineral groups(PMG)'!$A$11,'def. pseudo-mineral groups(PMG)'!$B$11,IF(LQF!F36='def. pseudo-mineral groups(PMG)'!$A$12,'def. pseudo-mineral groups(PMG)'!$B$12,IF(LQF!F36='def. pseudo-mineral groups(PMG)'!$A$13,'def. pseudo-mineral groups(PMG)'!$B$13,IF(LQF!F36='def. pseudo-mineral groups(PMG)'!$A$14,'def. pseudo-mineral groups(PMG)'!$B$14,IF(LQF!F36='def. pseudo-mineral groups(PMG)'!$A$15,'def. pseudo-mineral groups(PMG)'!$B$15,IF(LQF!F36='def. pseudo-mineral groups(PMG)'!$A$16,'def. pseudo-mineral groups(PMG)'!$B$16,IF(LQF!F36='def. pseudo-mineral groups(PMG)'!$A$17,'def. pseudo-mineral groups(PMG)'!$B$17,IF(LQF!F36='def. pseudo-mineral groups(PMG)'!$A$18,'def. pseudo-mineral groups(PMG)'!$B$18,IF(LQF!F36='def. pseudo-mineral groups(PMG)'!$A$19,'def. pseudo-mineral groups(PMG)'!$B$19,IF(LQF!F36='def. pseudo-mineral groups(PMG)'!$A$20,'def. pseudo-mineral groups(PMG)'!$B$20,IF(LQF!F36='def. pseudo-mineral groups(PMG)'!$A$21,'def. pseudo-mineral groups(PMG)'!$B$21,IF(LQF!F36='def. pseudo-mineral groups(PMG)'!$A$22,'def. pseudo-mineral groups(PMG)'!$B$22,IF(LQF!F36='def. pseudo-mineral groups(PMG)'!$A$23,'def. pseudo-mineral groups(PMG)'!$B$23,IF(LQF!F36='def. pseudo-mineral groups(PMG)'!$A$24,'def. pseudo-mineral groups(PMG)'!$B$24,IF(LQF!F36='def. pseudo-mineral groups(PMG)'!$A$25,'def. pseudo-mineral groups(PMG)'!$B$25,IF(LQF!F36='def. pseudo-mineral groups(PMG)'!$A$26,'def. pseudo-mineral groups(PMG)'!$B$26,IF(LQF!F36='def. pseudo-mineral groups(PMG)'!$A$27,'def. pseudo-mineral groups(PMG)'!$B$27,IF(LQF!F36='def. pseudo-mineral groups(PMG)'!$A$28,'def. pseudo-mineral groups(PMG)'!$B$28,IF(LQF!F36='def. pseudo-mineral groups(PMG)'!$A$29,'def. pseudo-mineral groups(PMG)'!$B$29,IF(LQF!F36='def. pseudo-mineral groups(PMG)'!$A$30,'def. pseudo-mineral groups(PMG)'!$B$30,IF(LQF!F36='def. pseudo-mineral groups(PMG)'!$A$31,'def. pseudo-mineral groups(PMG)'!$B$31,IF(LQF!F36='def. pseudo-mineral groups(PMG)'!$A$32,'def. pseudo-mineral groups(PMG)'!$B$32,IF(LQF!F36='def. pseudo-mineral groups(PMG)'!$A$33,'def. pseudo-mineral groups(PMG)'!$B$33,IF(LQF!F36='def. pseudo-mineral groups(PMG)'!$A$34,'def. pseudo-mineral groups(PMG)'!$B$34,IF(LQF!F36='def. pseudo-mineral groups(PMG)'!$A$35,'def. pseudo-mineral groups(PMG)'!$B$35,IF(LQF!F36='def. pseudo-mineral groups(PMG)'!$A$36,'def. pseudo-mineral groups(PMG)'!$B$36,IF(LQF!F36='def. pseudo-mineral groups(PMG)'!$A$37,'def. pseudo-mineral groups(PMG)'!$B$37,IF(LQF!F36='def. pseudo-mineral groups(PMG)'!$A$38,'def. pseudo-mineral groups(PMG)'!$B$38,IF(LQF!F36='def. pseudo-mineral groups(PMG)'!$A$39,'def. pseudo-mineral groups(PMG)'!$B$39,IF(LQF!F36='def. pseudo-mineral groups(PMG)'!$A$40,'def. pseudo-mineral groups(PMG)'!$B$40,IF(LQF!F36='def. pseudo-mineral groups(PMG)'!$A$41,'def. pseudo-mineral groups(PMG)'!$B$41,IF(LQF!F36='def. pseudo-mineral groups(PMG)'!$A$41,'def. pseudo-mineral groups(PMG)'!$B$41,IF(LQF!F36='def. pseudo-mineral groups(PMG)'!$A$42,'def. pseudo-mineral groups(PMG)'!$B$42,IF(LQF!F36='def. pseudo-mineral groups(PMG)'!$A$43,'def. pseudo-mineral groups(PMG)'!$B$43,IF(LQF!F36='def. pseudo-mineral groups(PMG)'!$A$44,'def. pseudo-mineral groups(PMG)'!$B$44,IF(LQF!F36='def. pseudo-mineral groups(PMG)'!$A$45,'def. pseudo-mineral groups(PMG)'!$B$45,IF(LQF!F36='def. pseudo-mineral groups(PMG)'!$A$46,'def. pseudo-mineral groups(PMG)'!$B$46,IF(LQF!F36='def. pseudo-mineral groups(PMG)'!$A$47,'def. pseudo-mineral groups(PMG)'!$B$47,IF(LQF!F36='def. pseudo-mineral groups(PMG)'!$A$48,'def. pseudo-mineral groups(PMG)'!$B$48,IF(LQF!F36='def. pseudo-mineral groups(PMG)'!$A$49,'def. pseudo-mineral groups(PMG)'!$B$49,IF(LQF!F36='def. pseudo-mineral groups(PMG)'!$A$50,'def. pseudo-mineral groups(PMG)'!$B$50,IF(LQF!F36='def. pseudo-mineral groups(PMG)'!$A$51,'def. pseudo-mineral groups(PMG)'!$B$51,IF(LQF!F36='def. pseudo-mineral groups(PMG)'!$A$52,'def. pseudo-mineral groups(PMG)'!$B$52,IF(LQF!F36='def. pseudo-mineral groups(PMG)'!$A$53,'def. pseudo-mineral groups(PMG)'!$B$53,IF(LQF!F36='def. pseudo-mineral groups(PMG)'!$A$54,'def. pseudo-mineral groups(PMG)'!$B$54,IF(LQF!F36='def. pseudo-mineral groups(PMG)'!$A$55,'def. pseudo-mineral groups(PMG)'!$B$55,IF(LQF!F36='def. pseudo-mineral groups(PMG)'!$A$56,'def. pseudo-mineral groups(PMG)'!$B$56,IF(LQF!F36='def. pseudo-mineral groups(PMG)'!$A$57,'def. pseudo-mineral groups(PMG)'!$B$57,IF(LQF!F36='def. pseudo-mineral groups(PMG)'!$A$58,'def. pseudo-mineral groups(PMG)'!$B$58,IF(LQF!F36='def. pseudo-mineral groups(PMG)'!$A$59,'def. pseudo-mineral groups(PMG)'!$B$59,IF(LQF!F36='def. pseudo-mineral groups(PMG)'!$A$60,'def. pseudo-mineral groups(PMG)'!$B$60,IF(LQF!F36='def. pseudo-mineral groups(PMG)'!$A$61,'def. pseudo-mineral groups(PMG)'!$B$61,IF(LQF!F36='def. pseudo-mineral groups(PMG)'!$A$62,'def. pseudo-mineral groups(PMG)'!$B$62,IF(LQF!F36='def. pseudo-mineral groups(PMG)'!$A$63,'def. pseudo-mineral groups(PMG)'!$B$63,IF(LQF!F36='def. pseudo-mineral groups(PMG)'!$A$64,'def. pseudo-mineral groups(PMG)'!$B$64)))))))))))))))))))))))))))))))))))))))))))))))))))))))))))))))))</f>
        <v>Native</v>
      </c>
      <c r="G36" s="1">
        <v>3.5000000000000003E-2</v>
      </c>
      <c r="H36" s="7" t="str">
        <f>IF(LQF!H36='def. pseudo-mineral groups(PMG)'!$A$1,'def. pseudo-mineral groups(PMG)'!$B$1,IF(LQF!H36='def. pseudo-mineral groups(PMG)'!$A$2,'def. pseudo-mineral groups(PMG)'!$B$2,IF(LQF!H36='def. pseudo-mineral groups(PMG)'!$A$3,'def. pseudo-mineral groups(PMG)'!$B$3,IF(LQF!H36='def. pseudo-mineral groups(PMG)'!$A$4,'def. pseudo-mineral groups(PMG)'!$B$4,IF(LQF!H36='def. pseudo-mineral groups(PMG)'!$A$5,'def. pseudo-mineral groups(PMG)'!$B$5,IF(LQF!H36='def. pseudo-mineral groups(PMG)'!$A$6,'def. pseudo-mineral groups(PMG)'!$B$6,IF(LQF!H36='def. pseudo-mineral groups(PMG)'!$A$7,'def. pseudo-mineral groups(PMG)'!$B$7,IF(LQF!H36='def. pseudo-mineral groups(PMG)'!$A$8,'def. pseudo-mineral groups(PMG)'!$B$8,IF(LQF!H36='def. pseudo-mineral groups(PMG)'!$A$9,'def. pseudo-mineral groups(PMG)'!$B$9,IF(LQF!H36='def. pseudo-mineral groups(PMG)'!$A$10,'def. pseudo-mineral groups(PMG)'!$B$10,IF(LQF!H36='def. pseudo-mineral groups(PMG)'!$A$11,'def. pseudo-mineral groups(PMG)'!$B$11,IF(LQF!H36='def. pseudo-mineral groups(PMG)'!$A$12,'def. pseudo-mineral groups(PMG)'!$B$12,IF(LQF!H36='def. pseudo-mineral groups(PMG)'!$A$13,'def. pseudo-mineral groups(PMG)'!$B$13,IF(LQF!H36='def. pseudo-mineral groups(PMG)'!$A$14,'def. pseudo-mineral groups(PMG)'!$B$14,IF(LQF!H36='def. pseudo-mineral groups(PMG)'!$A$15,'def. pseudo-mineral groups(PMG)'!$B$15,IF(LQF!H36='def. pseudo-mineral groups(PMG)'!$A$16,'def. pseudo-mineral groups(PMG)'!$B$16,IF(LQF!H36='def. pseudo-mineral groups(PMG)'!$A$17,'def. pseudo-mineral groups(PMG)'!$B$17,IF(LQF!H36='def. pseudo-mineral groups(PMG)'!$A$18,'def. pseudo-mineral groups(PMG)'!$B$18,IF(LQF!H36='def. pseudo-mineral groups(PMG)'!$A$19,'def. pseudo-mineral groups(PMG)'!$B$19,IF(LQF!H36='def. pseudo-mineral groups(PMG)'!$A$20,'def. pseudo-mineral groups(PMG)'!$B$20,IF(LQF!H36='def. pseudo-mineral groups(PMG)'!$A$21,'def. pseudo-mineral groups(PMG)'!$B$21,IF(LQF!H36='def. pseudo-mineral groups(PMG)'!$A$22,'def. pseudo-mineral groups(PMG)'!$B$22,IF(LQF!H36='def. pseudo-mineral groups(PMG)'!$A$23,'def. pseudo-mineral groups(PMG)'!$B$23,IF(LQF!H36='def. pseudo-mineral groups(PMG)'!$A$24,'def. pseudo-mineral groups(PMG)'!$B$24,IF(LQF!H36='def. pseudo-mineral groups(PMG)'!$A$25,'def. pseudo-mineral groups(PMG)'!$B$25,IF(LQF!H36='def. pseudo-mineral groups(PMG)'!$A$26,'def. pseudo-mineral groups(PMG)'!$B$26,IF(LQF!H36='def. pseudo-mineral groups(PMG)'!$A$27,'def. pseudo-mineral groups(PMG)'!$B$27,IF(LQF!H36='def. pseudo-mineral groups(PMG)'!$A$28,'def. pseudo-mineral groups(PMG)'!$B$28,IF(LQF!H36='def. pseudo-mineral groups(PMG)'!$A$29,'def. pseudo-mineral groups(PMG)'!$B$29,IF(LQF!H36='def. pseudo-mineral groups(PMG)'!$A$30,'def. pseudo-mineral groups(PMG)'!$B$30,IF(LQF!H36='def. pseudo-mineral groups(PMG)'!$A$31,'def. pseudo-mineral groups(PMG)'!$B$31,IF(LQF!H36='def. pseudo-mineral groups(PMG)'!$A$32,'def. pseudo-mineral groups(PMG)'!$B$32,IF(LQF!H36='def. pseudo-mineral groups(PMG)'!$A$33,'def. pseudo-mineral groups(PMG)'!$B$33,IF(LQF!H36='def. pseudo-mineral groups(PMG)'!$A$34,'def. pseudo-mineral groups(PMG)'!$B$34,IF(LQF!H36='def. pseudo-mineral groups(PMG)'!$A$35,'def. pseudo-mineral groups(PMG)'!$B$35,IF(LQF!H36='def. pseudo-mineral groups(PMG)'!$A$36,'def. pseudo-mineral groups(PMG)'!$B$36,IF(LQF!H36='def. pseudo-mineral groups(PMG)'!$A$37,'def. pseudo-mineral groups(PMG)'!$B$37,IF(LQF!H36='def. pseudo-mineral groups(PMG)'!$A$38,'def. pseudo-mineral groups(PMG)'!$B$38,IF(LQF!H36='def. pseudo-mineral groups(PMG)'!$A$39,'def. pseudo-mineral groups(PMG)'!$B$39,IF(LQF!H36='def. pseudo-mineral groups(PMG)'!$A$40,'def. pseudo-mineral groups(PMG)'!$B$40,IF(LQF!H36='def. pseudo-mineral groups(PMG)'!$A$41,'def. pseudo-mineral groups(PMG)'!$B$41,IF(LQF!H36='def. pseudo-mineral groups(PMG)'!$A$41,'def. pseudo-mineral groups(PMG)'!$B$41,IF(LQF!H36='def. pseudo-mineral groups(PMG)'!$A$42,'def. pseudo-mineral groups(PMG)'!$B$42,IF(LQF!H36='def. pseudo-mineral groups(PMG)'!$A$43,'def. pseudo-mineral groups(PMG)'!$B$43,IF(LQF!H36='def. pseudo-mineral groups(PMG)'!$A$44,'def. pseudo-mineral groups(PMG)'!$B$44,IF(LQF!H36='def. pseudo-mineral groups(PMG)'!$A$45,'def. pseudo-mineral groups(PMG)'!$B$45,IF(LQF!H36='def. pseudo-mineral groups(PMG)'!$A$46,'def. pseudo-mineral groups(PMG)'!$B$46,IF(LQF!H36='def. pseudo-mineral groups(PMG)'!$A$47,'def. pseudo-mineral groups(PMG)'!$B$47,IF(LQF!H36='def. pseudo-mineral groups(PMG)'!$A$48,'def. pseudo-mineral groups(PMG)'!$B$48,IF(LQF!H36='def. pseudo-mineral groups(PMG)'!$A$49,'def. pseudo-mineral groups(PMG)'!$B$49,IF(LQF!H36='def. pseudo-mineral groups(PMG)'!$A$50,'def. pseudo-mineral groups(PMG)'!$B$50,IF(LQF!H36='def. pseudo-mineral groups(PMG)'!$A$51,'def. pseudo-mineral groups(PMG)'!$B$51,IF(LQF!H36='def. pseudo-mineral groups(PMG)'!$A$52,'def. pseudo-mineral groups(PMG)'!$B$52,IF(LQF!H36='def. pseudo-mineral groups(PMG)'!$A$53,'def. pseudo-mineral groups(PMG)'!$B$53,IF(LQF!H36='def. pseudo-mineral groups(PMG)'!$A$54,'def. pseudo-mineral groups(PMG)'!$B$54,IF(LQF!H36='def. pseudo-mineral groups(PMG)'!$A$55,'def. pseudo-mineral groups(PMG)'!$B$55,IF(LQF!H36='def. pseudo-mineral groups(PMG)'!$A$56,'def. pseudo-mineral groups(PMG)'!$B$56,IF(LQF!H36='def. pseudo-mineral groups(PMG)'!$A$57,'def. pseudo-mineral groups(PMG)'!$B$57,IF(LQF!H36='def. pseudo-mineral groups(PMG)'!$A$58,'def. pseudo-mineral groups(PMG)'!$B$58,IF(LQF!H36='def. pseudo-mineral groups(PMG)'!$A$59,'def. pseudo-mineral groups(PMG)'!$B$59,IF(LQF!H36='def. pseudo-mineral groups(PMG)'!$A$60,'def. pseudo-mineral groups(PMG)'!$B$60,IF(LQF!H36='def. pseudo-mineral groups(PMG)'!$A$61,'def. pseudo-mineral groups(PMG)'!$B$61,IF(LQF!H36='def. pseudo-mineral groups(PMG)'!$A$62,'def. pseudo-mineral groups(PMG)'!$B$62,IF(LQF!H36='def. pseudo-mineral groups(PMG)'!$A$63,'def. pseudo-mineral groups(PMG)'!$B$63,IF(LQF!H36='def. pseudo-mineral groups(PMG)'!$A$64,'def. pseudo-mineral groups(PMG)'!$B$64)))))))))))))))))))))))))))))))))))))))))))))))))))))))))))))))))</f>
        <v>Mixed</v>
      </c>
      <c r="I36" s="1">
        <f t="shared" si="0"/>
        <v>0.97299999999999998</v>
      </c>
      <c r="J36" s="6">
        <v>1.1100000000000001E-3</v>
      </c>
      <c r="K36" s="1">
        <v>11.481980904681341</v>
      </c>
      <c r="L36" s="1">
        <v>49.717845293514799</v>
      </c>
      <c r="M36" s="21">
        <v>42947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5">
      <c r="A37" s="1" t="s">
        <v>295</v>
      </c>
      <c r="B37" s="1"/>
      <c r="C37" s="1">
        <v>0.183</v>
      </c>
      <c r="D37" s="7" t="str">
        <f>IF(LQF!D37='def. pseudo-mineral groups(PMG)'!$A$1,'def. pseudo-mineral groups(PMG)'!$B$1,IF(LQF!D37='def. pseudo-mineral groups(PMG)'!$A$2,'def. pseudo-mineral groups(PMG)'!$B$2,IF(LQF!D37='def. pseudo-mineral groups(PMG)'!$A$3,'def. pseudo-mineral groups(PMG)'!$B$3,IF(LQF!D37='def. pseudo-mineral groups(PMG)'!$A$4,'def. pseudo-mineral groups(PMG)'!$B$4,IF(LQF!D37='def. pseudo-mineral groups(PMG)'!$A$5,'def. pseudo-mineral groups(PMG)'!$B$5,IF(LQF!D37='def. pseudo-mineral groups(PMG)'!$A$6,'def. pseudo-mineral groups(PMG)'!$B$6,IF(LQF!D37='def. pseudo-mineral groups(PMG)'!$A$7,'def. pseudo-mineral groups(PMG)'!$B$7,IF(LQF!D37='def. pseudo-mineral groups(PMG)'!$A$8,'def. pseudo-mineral groups(PMG)'!$B$8,IF(LQF!D37='def. pseudo-mineral groups(PMG)'!$A$9,'def. pseudo-mineral groups(PMG)'!$B$9,IF(LQF!D37='def. pseudo-mineral groups(PMG)'!$A$10,'def. pseudo-mineral groups(PMG)'!$B$10,IF(LQF!D37='def. pseudo-mineral groups(PMG)'!$A$11,'def. pseudo-mineral groups(PMG)'!$B$11,IF(LQF!D37='def. pseudo-mineral groups(PMG)'!$A$12,'def. pseudo-mineral groups(PMG)'!$B$12,IF(LQF!D37='def. pseudo-mineral groups(PMG)'!$A$13,'def. pseudo-mineral groups(PMG)'!$B$13,IF(LQF!D37='def. pseudo-mineral groups(PMG)'!$A$14,'def. pseudo-mineral groups(PMG)'!$B$14,IF(LQF!D37='def. pseudo-mineral groups(PMG)'!$A$15,'def. pseudo-mineral groups(PMG)'!$B$15,IF(LQF!D37='def. pseudo-mineral groups(PMG)'!$A$16,'def. pseudo-mineral groups(PMG)'!$B$16,IF(LQF!D37='def. pseudo-mineral groups(PMG)'!$A$17,'def. pseudo-mineral groups(PMG)'!$B$17,IF(LQF!D37='def. pseudo-mineral groups(PMG)'!$A$18,'def. pseudo-mineral groups(PMG)'!$B$18,IF(LQF!D37='def. pseudo-mineral groups(PMG)'!$A$19,'def. pseudo-mineral groups(PMG)'!$B$19,IF(LQF!D37='def. pseudo-mineral groups(PMG)'!$A$20,'def. pseudo-mineral groups(PMG)'!$B$20,IF(LQF!D37='def. pseudo-mineral groups(PMG)'!$A$21,'def. pseudo-mineral groups(PMG)'!$B$21,IF(LQF!D37='def. pseudo-mineral groups(PMG)'!$A$22,'def. pseudo-mineral groups(PMG)'!$B$22,IF(LQF!D37='def. pseudo-mineral groups(PMG)'!$A$23,'def. pseudo-mineral groups(PMG)'!$B$23,IF(LQF!D37='def. pseudo-mineral groups(PMG)'!$A$24,'def. pseudo-mineral groups(PMG)'!$B$24,IF(LQF!D37='def. pseudo-mineral groups(PMG)'!$A$25,'def. pseudo-mineral groups(PMG)'!$B$25,IF(LQF!D37='def. pseudo-mineral groups(PMG)'!$A$26,'def. pseudo-mineral groups(PMG)'!$B$26,IF(LQF!D37='def. pseudo-mineral groups(PMG)'!$A$27,'def. pseudo-mineral groups(PMG)'!$B$27,IF(LQF!D37='def. pseudo-mineral groups(PMG)'!$A$28,'def. pseudo-mineral groups(PMG)'!$B$28,IF(LQF!D37='def. pseudo-mineral groups(PMG)'!$A$29,'def. pseudo-mineral groups(PMG)'!$B$29,IF(LQF!D37='def. pseudo-mineral groups(PMG)'!$A$30,'def. pseudo-mineral groups(PMG)'!$B$30,IF(LQF!D37='def. pseudo-mineral groups(PMG)'!$A$31,'def. pseudo-mineral groups(PMG)'!$B$31,IF(LQF!D37='def. pseudo-mineral groups(PMG)'!$A$32,'def. pseudo-mineral groups(PMG)'!$B$32,IF(LQF!D37='def. pseudo-mineral groups(PMG)'!$A$33,'def. pseudo-mineral groups(PMG)'!$B$33,IF(LQF!D37='def. pseudo-mineral groups(PMG)'!$A$34,'def. pseudo-mineral groups(PMG)'!$B$34,IF(LQF!D37='def. pseudo-mineral groups(PMG)'!$A$35,'def. pseudo-mineral groups(PMG)'!$B$35,IF(LQF!D37='def. pseudo-mineral groups(PMG)'!$A$36,'def. pseudo-mineral groups(PMG)'!$B$36,IF(LQF!D37='def. pseudo-mineral groups(PMG)'!$A$37,'def. pseudo-mineral groups(PMG)'!$B$37,IF(LQF!D37='def. pseudo-mineral groups(PMG)'!$A$38,'def. pseudo-mineral groups(PMG)'!$B$38,IF(LQF!D37='def. pseudo-mineral groups(PMG)'!$A$39,'def. pseudo-mineral groups(PMG)'!$B$39,IF(LQF!D37='def. pseudo-mineral groups(PMG)'!$A$40,'def. pseudo-mineral groups(PMG)'!$B$40,IF(LQF!D37='def. pseudo-mineral groups(PMG)'!$A$41,'def. pseudo-mineral groups(PMG)'!$B$41,IF(LQF!D37='def. pseudo-mineral groups(PMG)'!$A$41,'def. pseudo-mineral groups(PMG)'!$B$41,IF(LQF!D37='def. pseudo-mineral groups(PMG)'!$A$42,'def. pseudo-mineral groups(PMG)'!$B$42,IF(LQF!D37='def. pseudo-mineral groups(PMG)'!$A$43,'def. pseudo-mineral groups(PMG)'!$B$43,IF(LQF!D37='def. pseudo-mineral groups(PMG)'!$A$44,'def. pseudo-mineral groups(PMG)'!$B$44,IF(LQF!D37='def. pseudo-mineral groups(PMG)'!$A$45,'def. pseudo-mineral groups(PMG)'!$B$45,IF(LQF!D37='def. pseudo-mineral groups(PMG)'!$A$46,'def. pseudo-mineral groups(PMG)'!$B$46,IF(LQF!D37='def. pseudo-mineral groups(PMG)'!$A$47,'def. pseudo-mineral groups(PMG)'!$B$47,IF(LQF!D37='def. pseudo-mineral groups(PMG)'!$A$48,'def. pseudo-mineral groups(PMG)'!$B$48,IF(LQF!D37='def. pseudo-mineral groups(PMG)'!$A$49,'def. pseudo-mineral groups(PMG)'!$B$49,IF(LQF!D37='def. pseudo-mineral groups(PMG)'!$A$50,'def. pseudo-mineral groups(PMG)'!$B$50,IF(LQF!D37='def. pseudo-mineral groups(PMG)'!$A$51,'def. pseudo-mineral groups(PMG)'!$B$51,IF(LQF!D37='def. pseudo-mineral groups(PMG)'!$A$52,'def. pseudo-mineral groups(PMG)'!$B$52,IF(LQF!D37='def. pseudo-mineral groups(PMG)'!$A$53,'def. pseudo-mineral groups(PMG)'!$B$53,IF(LQF!D37='def. pseudo-mineral groups(PMG)'!$A$54,'def. pseudo-mineral groups(PMG)'!$B$54,IF(LQF!D37='def. pseudo-mineral groups(PMG)'!$A$55,'def. pseudo-mineral groups(PMG)'!$B$55,IF(LQF!D37='def. pseudo-mineral groups(PMG)'!$A$56,'def. pseudo-mineral groups(PMG)'!$B$56,IF(LQF!D37='def. pseudo-mineral groups(PMG)'!$A$57,'def. pseudo-mineral groups(PMG)'!$B$57,IF(LQF!D37='def. pseudo-mineral groups(PMG)'!$A$58,'def. pseudo-mineral groups(PMG)'!$B$58,IF(LQF!D37='def. pseudo-mineral groups(PMG)'!$A$59,'def. pseudo-mineral groups(PMG)'!$B$59,IF(LQF!D37='def. pseudo-mineral groups(PMG)'!$A$60,'def. pseudo-mineral groups(PMG)'!$B$60,IF(LQF!D37='def. pseudo-mineral groups(PMG)'!$A$61,'def. pseudo-mineral groups(PMG)'!$B$61,IF(LQF!D37='def. pseudo-mineral groups(PMG)'!$A$62,'def. pseudo-mineral groups(PMG)'!$B$62,IF(LQF!D37='def. pseudo-mineral groups(PMG)'!$A$63,'def. pseudo-mineral groups(PMG)'!$B$63,IF(LQF!D37='def. pseudo-mineral groups(PMG)'!$A$64,'def. pseudo-mineral groups(PMG)'!$B$64)))))))))))))))))))))))))))))))))))))))))))))))))))))))))))))))))</f>
        <v>Fe(II) silicate</v>
      </c>
      <c r="E37" s="1">
        <v>0.42599999999999999</v>
      </c>
      <c r="F37" s="7" t="str">
        <f>IF(LQF!F37='def. pseudo-mineral groups(PMG)'!$A$1,'def. pseudo-mineral groups(PMG)'!$B$1,IF(LQF!F37='def. pseudo-mineral groups(PMG)'!$A$2,'def. pseudo-mineral groups(PMG)'!$B$2,IF(LQF!F37='def. pseudo-mineral groups(PMG)'!$A$3,'def. pseudo-mineral groups(PMG)'!$B$3,IF(LQF!F37='def. pseudo-mineral groups(PMG)'!$A$4,'def. pseudo-mineral groups(PMG)'!$B$4,IF(LQF!F37='def. pseudo-mineral groups(PMG)'!$A$5,'def. pseudo-mineral groups(PMG)'!$B$5,IF(LQF!F37='def. pseudo-mineral groups(PMG)'!$A$6,'def. pseudo-mineral groups(PMG)'!$B$6,IF(LQF!F37='def. pseudo-mineral groups(PMG)'!$A$7,'def. pseudo-mineral groups(PMG)'!$B$7,IF(LQF!F37='def. pseudo-mineral groups(PMG)'!$A$8,'def. pseudo-mineral groups(PMG)'!$B$8,IF(LQF!F37='def. pseudo-mineral groups(PMG)'!$A$9,'def. pseudo-mineral groups(PMG)'!$B$9,IF(LQF!F37='def. pseudo-mineral groups(PMG)'!$A$10,'def. pseudo-mineral groups(PMG)'!$B$10,IF(LQF!F37='def. pseudo-mineral groups(PMG)'!$A$11,'def. pseudo-mineral groups(PMG)'!$B$11,IF(LQF!F37='def. pseudo-mineral groups(PMG)'!$A$12,'def. pseudo-mineral groups(PMG)'!$B$12,IF(LQF!F37='def. pseudo-mineral groups(PMG)'!$A$13,'def. pseudo-mineral groups(PMG)'!$B$13,IF(LQF!F37='def. pseudo-mineral groups(PMG)'!$A$14,'def. pseudo-mineral groups(PMG)'!$B$14,IF(LQF!F37='def. pseudo-mineral groups(PMG)'!$A$15,'def. pseudo-mineral groups(PMG)'!$B$15,IF(LQF!F37='def. pseudo-mineral groups(PMG)'!$A$16,'def. pseudo-mineral groups(PMG)'!$B$16,IF(LQF!F37='def. pseudo-mineral groups(PMG)'!$A$17,'def. pseudo-mineral groups(PMG)'!$B$17,IF(LQF!F37='def. pseudo-mineral groups(PMG)'!$A$18,'def. pseudo-mineral groups(PMG)'!$B$18,IF(LQF!F37='def. pseudo-mineral groups(PMG)'!$A$19,'def. pseudo-mineral groups(PMG)'!$B$19,IF(LQF!F37='def. pseudo-mineral groups(PMG)'!$A$20,'def. pseudo-mineral groups(PMG)'!$B$20,IF(LQF!F37='def. pseudo-mineral groups(PMG)'!$A$21,'def. pseudo-mineral groups(PMG)'!$B$21,IF(LQF!F37='def. pseudo-mineral groups(PMG)'!$A$22,'def. pseudo-mineral groups(PMG)'!$B$22,IF(LQF!F37='def. pseudo-mineral groups(PMG)'!$A$23,'def. pseudo-mineral groups(PMG)'!$B$23,IF(LQF!F37='def. pseudo-mineral groups(PMG)'!$A$24,'def. pseudo-mineral groups(PMG)'!$B$24,IF(LQF!F37='def. pseudo-mineral groups(PMG)'!$A$25,'def. pseudo-mineral groups(PMG)'!$B$25,IF(LQF!F37='def. pseudo-mineral groups(PMG)'!$A$26,'def. pseudo-mineral groups(PMG)'!$B$26,IF(LQF!F37='def. pseudo-mineral groups(PMG)'!$A$27,'def. pseudo-mineral groups(PMG)'!$B$27,IF(LQF!F37='def. pseudo-mineral groups(PMG)'!$A$28,'def. pseudo-mineral groups(PMG)'!$B$28,IF(LQF!F37='def. pseudo-mineral groups(PMG)'!$A$29,'def. pseudo-mineral groups(PMG)'!$B$29,IF(LQF!F37='def. pseudo-mineral groups(PMG)'!$A$30,'def. pseudo-mineral groups(PMG)'!$B$30,IF(LQF!F37='def. pseudo-mineral groups(PMG)'!$A$31,'def. pseudo-mineral groups(PMG)'!$B$31,IF(LQF!F37='def. pseudo-mineral groups(PMG)'!$A$32,'def. pseudo-mineral groups(PMG)'!$B$32,IF(LQF!F37='def. pseudo-mineral groups(PMG)'!$A$33,'def. pseudo-mineral groups(PMG)'!$B$33,IF(LQF!F37='def. pseudo-mineral groups(PMG)'!$A$34,'def. pseudo-mineral groups(PMG)'!$B$34,IF(LQF!F37='def. pseudo-mineral groups(PMG)'!$A$35,'def. pseudo-mineral groups(PMG)'!$B$35,IF(LQF!F37='def. pseudo-mineral groups(PMG)'!$A$36,'def. pseudo-mineral groups(PMG)'!$B$36,IF(LQF!F37='def. pseudo-mineral groups(PMG)'!$A$37,'def. pseudo-mineral groups(PMG)'!$B$37,IF(LQF!F37='def. pseudo-mineral groups(PMG)'!$A$38,'def. pseudo-mineral groups(PMG)'!$B$38,IF(LQF!F37='def. pseudo-mineral groups(PMG)'!$A$39,'def. pseudo-mineral groups(PMG)'!$B$39,IF(LQF!F37='def. pseudo-mineral groups(PMG)'!$A$40,'def. pseudo-mineral groups(PMG)'!$B$40,IF(LQF!F37='def. pseudo-mineral groups(PMG)'!$A$41,'def. pseudo-mineral groups(PMG)'!$B$41,IF(LQF!F37='def. pseudo-mineral groups(PMG)'!$A$41,'def. pseudo-mineral groups(PMG)'!$B$41,IF(LQF!F37='def. pseudo-mineral groups(PMG)'!$A$42,'def. pseudo-mineral groups(PMG)'!$B$42,IF(LQF!F37='def. pseudo-mineral groups(PMG)'!$A$43,'def. pseudo-mineral groups(PMG)'!$B$43,IF(LQF!F37='def. pseudo-mineral groups(PMG)'!$A$44,'def. pseudo-mineral groups(PMG)'!$B$44,IF(LQF!F37='def. pseudo-mineral groups(PMG)'!$A$45,'def. pseudo-mineral groups(PMG)'!$B$45,IF(LQF!F37='def. pseudo-mineral groups(PMG)'!$A$46,'def. pseudo-mineral groups(PMG)'!$B$46,IF(LQF!F37='def. pseudo-mineral groups(PMG)'!$A$47,'def. pseudo-mineral groups(PMG)'!$B$47,IF(LQF!F37='def. pseudo-mineral groups(PMG)'!$A$48,'def. pseudo-mineral groups(PMG)'!$B$48,IF(LQF!F37='def. pseudo-mineral groups(PMG)'!$A$49,'def. pseudo-mineral groups(PMG)'!$B$49,IF(LQF!F37='def. pseudo-mineral groups(PMG)'!$A$50,'def. pseudo-mineral groups(PMG)'!$B$50,IF(LQF!F37='def. pseudo-mineral groups(PMG)'!$A$51,'def. pseudo-mineral groups(PMG)'!$B$51,IF(LQF!F37='def. pseudo-mineral groups(PMG)'!$A$52,'def. pseudo-mineral groups(PMG)'!$B$52,IF(LQF!F37='def. pseudo-mineral groups(PMG)'!$A$53,'def. pseudo-mineral groups(PMG)'!$B$53,IF(LQF!F37='def. pseudo-mineral groups(PMG)'!$A$54,'def. pseudo-mineral groups(PMG)'!$B$54,IF(LQF!F37='def. pseudo-mineral groups(PMG)'!$A$55,'def. pseudo-mineral groups(PMG)'!$B$55,IF(LQF!F37='def. pseudo-mineral groups(PMG)'!$A$56,'def. pseudo-mineral groups(PMG)'!$B$56,IF(LQF!F37='def. pseudo-mineral groups(PMG)'!$A$57,'def. pseudo-mineral groups(PMG)'!$B$57,IF(LQF!F37='def. pseudo-mineral groups(PMG)'!$A$58,'def. pseudo-mineral groups(PMG)'!$B$58,IF(LQF!F37='def. pseudo-mineral groups(PMG)'!$A$59,'def. pseudo-mineral groups(PMG)'!$B$59,IF(LQF!F37='def. pseudo-mineral groups(PMG)'!$A$60,'def. pseudo-mineral groups(PMG)'!$B$60,IF(LQF!F37='def. pseudo-mineral groups(PMG)'!$A$61,'def. pseudo-mineral groups(PMG)'!$B$61,IF(LQF!F37='def. pseudo-mineral groups(PMG)'!$A$62,'def. pseudo-mineral groups(PMG)'!$B$62,IF(LQF!F37='def. pseudo-mineral groups(PMG)'!$A$63,'def. pseudo-mineral groups(PMG)'!$B$63,IF(LQF!F37='def. pseudo-mineral groups(PMG)'!$A$64,'def. pseudo-mineral groups(PMG)'!$B$64)))))))))))))))))))))))))))))))))))))))))))))))))))))))))))))))))</f>
        <v>Native</v>
      </c>
      <c r="G37" s="1">
        <v>0.38300000000000001</v>
      </c>
      <c r="H37" s="7" t="str">
        <f>IF(LQF!H37='def. pseudo-mineral groups(PMG)'!$A$1,'def. pseudo-mineral groups(PMG)'!$B$1,IF(LQF!H37='def. pseudo-mineral groups(PMG)'!$A$2,'def. pseudo-mineral groups(PMG)'!$B$2,IF(LQF!H37='def. pseudo-mineral groups(PMG)'!$A$3,'def. pseudo-mineral groups(PMG)'!$B$3,IF(LQF!H37='def. pseudo-mineral groups(PMG)'!$A$4,'def. pseudo-mineral groups(PMG)'!$B$4,IF(LQF!H37='def. pseudo-mineral groups(PMG)'!$A$5,'def. pseudo-mineral groups(PMG)'!$B$5,IF(LQF!H37='def. pseudo-mineral groups(PMG)'!$A$6,'def. pseudo-mineral groups(PMG)'!$B$6,IF(LQF!H37='def. pseudo-mineral groups(PMG)'!$A$7,'def. pseudo-mineral groups(PMG)'!$B$7,IF(LQF!H37='def. pseudo-mineral groups(PMG)'!$A$8,'def. pseudo-mineral groups(PMG)'!$B$8,IF(LQF!H37='def. pseudo-mineral groups(PMG)'!$A$9,'def. pseudo-mineral groups(PMG)'!$B$9,IF(LQF!H37='def. pseudo-mineral groups(PMG)'!$A$10,'def. pseudo-mineral groups(PMG)'!$B$10,IF(LQF!H37='def. pseudo-mineral groups(PMG)'!$A$11,'def. pseudo-mineral groups(PMG)'!$B$11,IF(LQF!H37='def. pseudo-mineral groups(PMG)'!$A$12,'def. pseudo-mineral groups(PMG)'!$B$12,IF(LQF!H37='def. pseudo-mineral groups(PMG)'!$A$13,'def. pseudo-mineral groups(PMG)'!$B$13,IF(LQF!H37='def. pseudo-mineral groups(PMG)'!$A$14,'def. pseudo-mineral groups(PMG)'!$B$14,IF(LQF!H37='def. pseudo-mineral groups(PMG)'!$A$15,'def. pseudo-mineral groups(PMG)'!$B$15,IF(LQF!H37='def. pseudo-mineral groups(PMG)'!$A$16,'def. pseudo-mineral groups(PMG)'!$B$16,IF(LQF!H37='def. pseudo-mineral groups(PMG)'!$A$17,'def. pseudo-mineral groups(PMG)'!$B$17,IF(LQF!H37='def. pseudo-mineral groups(PMG)'!$A$18,'def. pseudo-mineral groups(PMG)'!$B$18,IF(LQF!H37='def. pseudo-mineral groups(PMG)'!$A$19,'def. pseudo-mineral groups(PMG)'!$B$19,IF(LQF!H37='def. pseudo-mineral groups(PMG)'!$A$20,'def. pseudo-mineral groups(PMG)'!$B$20,IF(LQF!H37='def. pseudo-mineral groups(PMG)'!$A$21,'def. pseudo-mineral groups(PMG)'!$B$21,IF(LQF!H37='def. pseudo-mineral groups(PMG)'!$A$22,'def. pseudo-mineral groups(PMG)'!$B$22,IF(LQF!H37='def. pseudo-mineral groups(PMG)'!$A$23,'def. pseudo-mineral groups(PMG)'!$B$23,IF(LQF!H37='def. pseudo-mineral groups(PMG)'!$A$24,'def. pseudo-mineral groups(PMG)'!$B$24,IF(LQF!H37='def. pseudo-mineral groups(PMG)'!$A$25,'def. pseudo-mineral groups(PMG)'!$B$25,IF(LQF!H37='def. pseudo-mineral groups(PMG)'!$A$26,'def. pseudo-mineral groups(PMG)'!$B$26,IF(LQF!H37='def. pseudo-mineral groups(PMG)'!$A$27,'def. pseudo-mineral groups(PMG)'!$B$27,IF(LQF!H37='def. pseudo-mineral groups(PMG)'!$A$28,'def. pseudo-mineral groups(PMG)'!$B$28,IF(LQF!H37='def. pseudo-mineral groups(PMG)'!$A$29,'def. pseudo-mineral groups(PMG)'!$B$29,IF(LQF!H37='def. pseudo-mineral groups(PMG)'!$A$30,'def. pseudo-mineral groups(PMG)'!$B$30,IF(LQF!H37='def. pseudo-mineral groups(PMG)'!$A$31,'def. pseudo-mineral groups(PMG)'!$B$31,IF(LQF!H37='def. pseudo-mineral groups(PMG)'!$A$32,'def. pseudo-mineral groups(PMG)'!$B$32,IF(LQF!H37='def. pseudo-mineral groups(PMG)'!$A$33,'def. pseudo-mineral groups(PMG)'!$B$33,IF(LQF!H37='def. pseudo-mineral groups(PMG)'!$A$34,'def. pseudo-mineral groups(PMG)'!$B$34,IF(LQF!H37='def. pseudo-mineral groups(PMG)'!$A$35,'def. pseudo-mineral groups(PMG)'!$B$35,IF(LQF!H37='def. pseudo-mineral groups(PMG)'!$A$36,'def. pseudo-mineral groups(PMG)'!$B$36,IF(LQF!H37='def. pseudo-mineral groups(PMG)'!$A$37,'def. pseudo-mineral groups(PMG)'!$B$37,IF(LQF!H37='def. pseudo-mineral groups(PMG)'!$A$38,'def. pseudo-mineral groups(PMG)'!$B$38,IF(LQF!H37='def. pseudo-mineral groups(PMG)'!$A$39,'def. pseudo-mineral groups(PMG)'!$B$39,IF(LQF!H37='def. pseudo-mineral groups(PMG)'!$A$40,'def. pseudo-mineral groups(PMG)'!$B$40,IF(LQF!H37='def. pseudo-mineral groups(PMG)'!$A$41,'def. pseudo-mineral groups(PMG)'!$B$41,IF(LQF!H37='def. pseudo-mineral groups(PMG)'!$A$41,'def. pseudo-mineral groups(PMG)'!$B$41,IF(LQF!H37='def. pseudo-mineral groups(PMG)'!$A$42,'def. pseudo-mineral groups(PMG)'!$B$42,IF(LQF!H37='def. pseudo-mineral groups(PMG)'!$A$43,'def. pseudo-mineral groups(PMG)'!$B$43,IF(LQF!H37='def. pseudo-mineral groups(PMG)'!$A$44,'def. pseudo-mineral groups(PMG)'!$B$44,IF(LQF!H37='def. pseudo-mineral groups(PMG)'!$A$45,'def. pseudo-mineral groups(PMG)'!$B$45,IF(LQF!H37='def. pseudo-mineral groups(PMG)'!$A$46,'def. pseudo-mineral groups(PMG)'!$B$46,IF(LQF!H37='def. pseudo-mineral groups(PMG)'!$A$47,'def. pseudo-mineral groups(PMG)'!$B$47,IF(LQF!H37='def. pseudo-mineral groups(PMG)'!$A$48,'def. pseudo-mineral groups(PMG)'!$B$48,IF(LQF!H37='def. pseudo-mineral groups(PMG)'!$A$49,'def. pseudo-mineral groups(PMG)'!$B$49,IF(LQF!H37='def. pseudo-mineral groups(PMG)'!$A$50,'def. pseudo-mineral groups(PMG)'!$B$50,IF(LQF!H37='def. pseudo-mineral groups(PMG)'!$A$51,'def. pseudo-mineral groups(PMG)'!$B$51,IF(LQF!H37='def. pseudo-mineral groups(PMG)'!$A$52,'def. pseudo-mineral groups(PMG)'!$B$52,IF(LQF!H37='def. pseudo-mineral groups(PMG)'!$A$53,'def. pseudo-mineral groups(PMG)'!$B$53,IF(LQF!H37='def. pseudo-mineral groups(PMG)'!$A$54,'def. pseudo-mineral groups(PMG)'!$B$54,IF(LQF!H37='def. pseudo-mineral groups(PMG)'!$A$55,'def. pseudo-mineral groups(PMG)'!$B$55,IF(LQF!H37='def. pseudo-mineral groups(PMG)'!$A$56,'def. pseudo-mineral groups(PMG)'!$B$56,IF(LQF!H37='def. pseudo-mineral groups(PMG)'!$A$57,'def. pseudo-mineral groups(PMG)'!$B$57,IF(LQF!H37='def. pseudo-mineral groups(PMG)'!$A$58,'def. pseudo-mineral groups(PMG)'!$B$58,IF(LQF!H37='def. pseudo-mineral groups(PMG)'!$A$59,'def. pseudo-mineral groups(PMG)'!$B$59,IF(LQF!H37='def. pseudo-mineral groups(PMG)'!$A$60,'def. pseudo-mineral groups(PMG)'!$B$60,IF(LQF!H37='def. pseudo-mineral groups(PMG)'!$A$61,'def. pseudo-mineral groups(PMG)'!$B$61,IF(LQF!H37='def. pseudo-mineral groups(PMG)'!$A$62,'def. pseudo-mineral groups(PMG)'!$B$62,IF(LQF!H37='def. pseudo-mineral groups(PMG)'!$A$63,'def. pseudo-mineral groups(PMG)'!$B$63,IF(LQF!H37='def. pseudo-mineral groups(PMG)'!$A$64,'def. pseudo-mineral groups(PMG)'!$B$64)))))))))))))))))))))))))))))))))))))))))))))))))))))))))))))))))</f>
        <v>Fe(III) oxy+org</v>
      </c>
      <c r="I37" s="1">
        <f t="shared" si="0"/>
        <v>0.99199999999999999</v>
      </c>
      <c r="J37" s="6">
        <v>8.6500000000000002E-5</v>
      </c>
      <c r="K37" s="1">
        <v>5.5663559135469942</v>
      </c>
      <c r="L37" s="1">
        <v>131.87512654603646</v>
      </c>
      <c r="M37" s="21">
        <v>42801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5">
      <c r="A38" s="1" t="s">
        <v>297</v>
      </c>
      <c r="B38" s="1"/>
      <c r="C38" s="1">
        <v>0.61099999999999999</v>
      </c>
      <c r="D38" s="7" t="str">
        <f>IF(LQF!D38='def. pseudo-mineral groups(PMG)'!$A$1,'def. pseudo-mineral groups(PMG)'!$B$1,IF(LQF!D38='def. pseudo-mineral groups(PMG)'!$A$2,'def. pseudo-mineral groups(PMG)'!$B$2,IF(LQF!D38='def. pseudo-mineral groups(PMG)'!$A$3,'def. pseudo-mineral groups(PMG)'!$B$3,IF(LQF!D38='def. pseudo-mineral groups(PMG)'!$A$4,'def. pseudo-mineral groups(PMG)'!$B$4,IF(LQF!D38='def. pseudo-mineral groups(PMG)'!$A$5,'def. pseudo-mineral groups(PMG)'!$B$5,IF(LQF!D38='def. pseudo-mineral groups(PMG)'!$A$6,'def. pseudo-mineral groups(PMG)'!$B$6,IF(LQF!D38='def. pseudo-mineral groups(PMG)'!$A$7,'def. pseudo-mineral groups(PMG)'!$B$7,IF(LQF!D38='def. pseudo-mineral groups(PMG)'!$A$8,'def. pseudo-mineral groups(PMG)'!$B$8,IF(LQF!D38='def. pseudo-mineral groups(PMG)'!$A$9,'def. pseudo-mineral groups(PMG)'!$B$9,IF(LQF!D38='def. pseudo-mineral groups(PMG)'!$A$10,'def. pseudo-mineral groups(PMG)'!$B$10,IF(LQF!D38='def. pseudo-mineral groups(PMG)'!$A$11,'def. pseudo-mineral groups(PMG)'!$B$11,IF(LQF!D38='def. pseudo-mineral groups(PMG)'!$A$12,'def. pseudo-mineral groups(PMG)'!$B$12,IF(LQF!D38='def. pseudo-mineral groups(PMG)'!$A$13,'def. pseudo-mineral groups(PMG)'!$B$13,IF(LQF!D38='def. pseudo-mineral groups(PMG)'!$A$14,'def. pseudo-mineral groups(PMG)'!$B$14,IF(LQF!D38='def. pseudo-mineral groups(PMG)'!$A$15,'def. pseudo-mineral groups(PMG)'!$B$15,IF(LQF!D38='def. pseudo-mineral groups(PMG)'!$A$16,'def. pseudo-mineral groups(PMG)'!$B$16,IF(LQF!D38='def. pseudo-mineral groups(PMG)'!$A$17,'def. pseudo-mineral groups(PMG)'!$B$17,IF(LQF!D38='def. pseudo-mineral groups(PMG)'!$A$18,'def. pseudo-mineral groups(PMG)'!$B$18,IF(LQF!D38='def. pseudo-mineral groups(PMG)'!$A$19,'def. pseudo-mineral groups(PMG)'!$B$19,IF(LQF!D38='def. pseudo-mineral groups(PMG)'!$A$20,'def. pseudo-mineral groups(PMG)'!$B$20,IF(LQF!D38='def. pseudo-mineral groups(PMG)'!$A$21,'def. pseudo-mineral groups(PMG)'!$B$21,IF(LQF!D38='def. pseudo-mineral groups(PMG)'!$A$22,'def. pseudo-mineral groups(PMG)'!$B$22,IF(LQF!D38='def. pseudo-mineral groups(PMG)'!$A$23,'def. pseudo-mineral groups(PMG)'!$B$23,IF(LQF!D38='def. pseudo-mineral groups(PMG)'!$A$24,'def. pseudo-mineral groups(PMG)'!$B$24,IF(LQF!D38='def. pseudo-mineral groups(PMG)'!$A$25,'def. pseudo-mineral groups(PMG)'!$B$25,IF(LQF!D38='def. pseudo-mineral groups(PMG)'!$A$26,'def. pseudo-mineral groups(PMG)'!$B$26,IF(LQF!D38='def. pseudo-mineral groups(PMG)'!$A$27,'def. pseudo-mineral groups(PMG)'!$B$27,IF(LQF!D38='def. pseudo-mineral groups(PMG)'!$A$28,'def. pseudo-mineral groups(PMG)'!$B$28,IF(LQF!D38='def. pseudo-mineral groups(PMG)'!$A$29,'def. pseudo-mineral groups(PMG)'!$B$29,IF(LQF!D38='def. pseudo-mineral groups(PMG)'!$A$30,'def. pseudo-mineral groups(PMG)'!$B$30,IF(LQF!D38='def. pseudo-mineral groups(PMG)'!$A$31,'def. pseudo-mineral groups(PMG)'!$B$31,IF(LQF!D38='def. pseudo-mineral groups(PMG)'!$A$32,'def. pseudo-mineral groups(PMG)'!$B$32,IF(LQF!D38='def. pseudo-mineral groups(PMG)'!$A$33,'def. pseudo-mineral groups(PMG)'!$B$33,IF(LQF!D38='def. pseudo-mineral groups(PMG)'!$A$34,'def. pseudo-mineral groups(PMG)'!$B$34,IF(LQF!D38='def. pseudo-mineral groups(PMG)'!$A$35,'def. pseudo-mineral groups(PMG)'!$B$35,IF(LQF!D38='def. pseudo-mineral groups(PMG)'!$A$36,'def. pseudo-mineral groups(PMG)'!$B$36,IF(LQF!D38='def. pseudo-mineral groups(PMG)'!$A$37,'def. pseudo-mineral groups(PMG)'!$B$37,IF(LQF!D38='def. pseudo-mineral groups(PMG)'!$A$38,'def. pseudo-mineral groups(PMG)'!$B$38,IF(LQF!D38='def. pseudo-mineral groups(PMG)'!$A$39,'def. pseudo-mineral groups(PMG)'!$B$39,IF(LQF!D38='def. pseudo-mineral groups(PMG)'!$A$40,'def. pseudo-mineral groups(PMG)'!$B$40,IF(LQF!D38='def. pseudo-mineral groups(PMG)'!$A$41,'def. pseudo-mineral groups(PMG)'!$B$41,IF(LQF!D38='def. pseudo-mineral groups(PMG)'!$A$41,'def. pseudo-mineral groups(PMG)'!$B$41,IF(LQF!D38='def. pseudo-mineral groups(PMG)'!$A$42,'def. pseudo-mineral groups(PMG)'!$B$42,IF(LQF!D38='def. pseudo-mineral groups(PMG)'!$A$43,'def. pseudo-mineral groups(PMG)'!$B$43,IF(LQF!D38='def. pseudo-mineral groups(PMG)'!$A$44,'def. pseudo-mineral groups(PMG)'!$B$44,IF(LQF!D38='def. pseudo-mineral groups(PMG)'!$A$45,'def. pseudo-mineral groups(PMG)'!$B$45,IF(LQF!D38='def. pseudo-mineral groups(PMG)'!$A$46,'def. pseudo-mineral groups(PMG)'!$B$46,IF(LQF!D38='def. pseudo-mineral groups(PMG)'!$A$47,'def. pseudo-mineral groups(PMG)'!$B$47,IF(LQF!D38='def. pseudo-mineral groups(PMG)'!$A$48,'def. pseudo-mineral groups(PMG)'!$B$48,IF(LQF!D38='def. pseudo-mineral groups(PMG)'!$A$49,'def. pseudo-mineral groups(PMG)'!$B$49,IF(LQF!D38='def. pseudo-mineral groups(PMG)'!$A$50,'def. pseudo-mineral groups(PMG)'!$B$50,IF(LQF!D38='def. pseudo-mineral groups(PMG)'!$A$51,'def. pseudo-mineral groups(PMG)'!$B$51,IF(LQF!D38='def. pseudo-mineral groups(PMG)'!$A$52,'def. pseudo-mineral groups(PMG)'!$B$52,IF(LQF!D38='def. pseudo-mineral groups(PMG)'!$A$53,'def. pseudo-mineral groups(PMG)'!$B$53,IF(LQF!D38='def. pseudo-mineral groups(PMG)'!$A$54,'def. pseudo-mineral groups(PMG)'!$B$54,IF(LQF!D38='def. pseudo-mineral groups(PMG)'!$A$55,'def. pseudo-mineral groups(PMG)'!$B$55,IF(LQF!D38='def. pseudo-mineral groups(PMG)'!$A$56,'def. pseudo-mineral groups(PMG)'!$B$56,IF(LQF!D38='def. pseudo-mineral groups(PMG)'!$A$57,'def. pseudo-mineral groups(PMG)'!$B$57,IF(LQF!D38='def. pseudo-mineral groups(PMG)'!$A$58,'def. pseudo-mineral groups(PMG)'!$B$58,IF(LQF!D38='def. pseudo-mineral groups(PMG)'!$A$59,'def. pseudo-mineral groups(PMG)'!$B$59,IF(LQF!D38='def. pseudo-mineral groups(PMG)'!$A$60,'def. pseudo-mineral groups(PMG)'!$B$60,IF(LQF!D38='def. pseudo-mineral groups(PMG)'!$A$61,'def. pseudo-mineral groups(PMG)'!$B$61,IF(LQF!D38='def. pseudo-mineral groups(PMG)'!$A$62,'def. pseudo-mineral groups(PMG)'!$B$62,IF(LQF!D38='def. pseudo-mineral groups(PMG)'!$A$63,'def. pseudo-mineral groups(PMG)'!$B$63,IF(LQF!D38='def. pseudo-mineral groups(PMG)'!$A$64,'def. pseudo-mineral groups(PMG)'!$B$64)))))))))))))))))))))))))))))))))))))))))))))))))))))))))))))))))</f>
        <v>Fe(III) carbonate</v>
      </c>
      <c r="E38" s="1">
        <v>0.219</v>
      </c>
      <c r="F38" s="7" t="str">
        <f>IF(LQF!F38='def. pseudo-mineral groups(PMG)'!$A$1,'def. pseudo-mineral groups(PMG)'!$B$1,IF(LQF!F38='def. pseudo-mineral groups(PMG)'!$A$2,'def. pseudo-mineral groups(PMG)'!$B$2,IF(LQF!F38='def. pseudo-mineral groups(PMG)'!$A$3,'def. pseudo-mineral groups(PMG)'!$B$3,IF(LQF!F38='def. pseudo-mineral groups(PMG)'!$A$4,'def. pseudo-mineral groups(PMG)'!$B$4,IF(LQF!F38='def. pseudo-mineral groups(PMG)'!$A$5,'def. pseudo-mineral groups(PMG)'!$B$5,IF(LQF!F38='def. pseudo-mineral groups(PMG)'!$A$6,'def. pseudo-mineral groups(PMG)'!$B$6,IF(LQF!F38='def. pseudo-mineral groups(PMG)'!$A$7,'def. pseudo-mineral groups(PMG)'!$B$7,IF(LQF!F38='def. pseudo-mineral groups(PMG)'!$A$8,'def. pseudo-mineral groups(PMG)'!$B$8,IF(LQF!F38='def. pseudo-mineral groups(PMG)'!$A$9,'def. pseudo-mineral groups(PMG)'!$B$9,IF(LQF!F38='def. pseudo-mineral groups(PMG)'!$A$10,'def. pseudo-mineral groups(PMG)'!$B$10,IF(LQF!F38='def. pseudo-mineral groups(PMG)'!$A$11,'def. pseudo-mineral groups(PMG)'!$B$11,IF(LQF!F38='def. pseudo-mineral groups(PMG)'!$A$12,'def. pseudo-mineral groups(PMG)'!$B$12,IF(LQF!F38='def. pseudo-mineral groups(PMG)'!$A$13,'def. pseudo-mineral groups(PMG)'!$B$13,IF(LQF!F38='def. pseudo-mineral groups(PMG)'!$A$14,'def. pseudo-mineral groups(PMG)'!$B$14,IF(LQF!F38='def. pseudo-mineral groups(PMG)'!$A$15,'def. pseudo-mineral groups(PMG)'!$B$15,IF(LQF!F38='def. pseudo-mineral groups(PMG)'!$A$16,'def. pseudo-mineral groups(PMG)'!$B$16,IF(LQF!F38='def. pseudo-mineral groups(PMG)'!$A$17,'def. pseudo-mineral groups(PMG)'!$B$17,IF(LQF!F38='def. pseudo-mineral groups(PMG)'!$A$18,'def. pseudo-mineral groups(PMG)'!$B$18,IF(LQF!F38='def. pseudo-mineral groups(PMG)'!$A$19,'def. pseudo-mineral groups(PMG)'!$B$19,IF(LQF!F38='def. pseudo-mineral groups(PMG)'!$A$20,'def. pseudo-mineral groups(PMG)'!$B$20,IF(LQF!F38='def. pseudo-mineral groups(PMG)'!$A$21,'def. pseudo-mineral groups(PMG)'!$B$21,IF(LQF!F38='def. pseudo-mineral groups(PMG)'!$A$22,'def. pseudo-mineral groups(PMG)'!$B$22,IF(LQF!F38='def. pseudo-mineral groups(PMG)'!$A$23,'def. pseudo-mineral groups(PMG)'!$B$23,IF(LQF!F38='def. pseudo-mineral groups(PMG)'!$A$24,'def. pseudo-mineral groups(PMG)'!$B$24,IF(LQF!F38='def. pseudo-mineral groups(PMG)'!$A$25,'def. pseudo-mineral groups(PMG)'!$B$25,IF(LQF!F38='def. pseudo-mineral groups(PMG)'!$A$26,'def. pseudo-mineral groups(PMG)'!$B$26,IF(LQF!F38='def. pseudo-mineral groups(PMG)'!$A$27,'def. pseudo-mineral groups(PMG)'!$B$27,IF(LQF!F38='def. pseudo-mineral groups(PMG)'!$A$28,'def. pseudo-mineral groups(PMG)'!$B$28,IF(LQF!F38='def. pseudo-mineral groups(PMG)'!$A$29,'def. pseudo-mineral groups(PMG)'!$B$29,IF(LQF!F38='def. pseudo-mineral groups(PMG)'!$A$30,'def. pseudo-mineral groups(PMG)'!$B$30,IF(LQF!F38='def. pseudo-mineral groups(PMG)'!$A$31,'def. pseudo-mineral groups(PMG)'!$B$31,IF(LQF!F38='def. pseudo-mineral groups(PMG)'!$A$32,'def. pseudo-mineral groups(PMG)'!$B$32,IF(LQF!F38='def. pseudo-mineral groups(PMG)'!$A$33,'def. pseudo-mineral groups(PMG)'!$B$33,IF(LQF!F38='def. pseudo-mineral groups(PMG)'!$A$34,'def. pseudo-mineral groups(PMG)'!$B$34,IF(LQF!F38='def. pseudo-mineral groups(PMG)'!$A$35,'def. pseudo-mineral groups(PMG)'!$B$35,IF(LQF!F38='def. pseudo-mineral groups(PMG)'!$A$36,'def. pseudo-mineral groups(PMG)'!$B$36,IF(LQF!F38='def. pseudo-mineral groups(PMG)'!$A$37,'def. pseudo-mineral groups(PMG)'!$B$37,IF(LQF!F38='def. pseudo-mineral groups(PMG)'!$A$38,'def. pseudo-mineral groups(PMG)'!$B$38,IF(LQF!F38='def. pseudo-mineral groups(PMG)'!$A$39,'def. pseudo-mineral groups(PMG)'!$B$39,IF(LQF!F38='def. pseudo-mineral groups(PMG)'!$A$40,'def. pseudo-mineral groups(PMG)'!$B$40,IF(LQF!F38='def. pseudo-mineral groups(PMG)'!$A$41,'def. pseudo-mineral groups(PMG)'!$B$41,IF(LQF!F38='def. pseudo-mineral groups(PMG)'!$A$41,'def. pseudo-mineral groups(PMG)'!$B$41,IF(LQF!F38='def. pseudo-mineral groups(PMG)'!$A$42,'def. pseudo-mineral groups(PMG)'!$B$42,IF(LQF!F38='def. pseudo-mineral groups(PMG)'!$A$43,'def. pseudo-mineral groups(PMG)'!$B$43,IF(LQF!F38='def. pseudo-mineral groups(PMG)'!$A$44,'def. pseudo-mineral groups(PMG)'!$B$44,IF(LQF!F38='def. pseudo-mineral groups(PMG)'!$A$45,'def. pseudo-mineral groups(PMG)'!$B$45,IF(LQF!F38='def. pseudo-mineral groups(PMG)'!$A$46,'def. pseudo-mineral groups(PMG)'!$B$46,IF(LQF!F38='def. pseudo-mineral groups(PMG)'!$A$47,'def. pseudo-mineral groups(PMG)'!$B$47,IF(LQF!F38='def. pseudo-mineral groups(PMG)'!$A$48,'def. pseudo-mineral groups(PMG)'!$B$48,IF(LQF!F38='def. pseudo-mineral groups(PMG)'!$A$49,'def. pseudo-mineral groups(PMG)'!$B$49,IF(LQF!F38='def. pseudo-mineral groups(PMG)'!$A$50,'def. pseudo-mineral groups(PMG)'!$B$50,IF(LQF!F38='def. pseudo-mineral groups(PMG)'!$A$51,'def. pseudo-mineral groups(PMG)'!$B$51,IF(LQF!F38='def. pseudo-mineral groups(PMG)'!$A$52,'def. pseudo-mineral groups(PMG)'!$B$52,IF(LQF!F38='def. pseudo-mineral groups(PMG)'!$A$53,'def. pseudo-mineral groups(PMG)'!$B$53,IF(LQF!F38='def. pseudo-mineral groups(PMG)'!$A$54,'def. pseudo-mineral groups(PMG)'!$B$54,IF(LQF!F38='def. pseudo-mineral groups(PMG)'!$A$55,'def. pseudo-mineral groups(PMG)'!$B$55,IF(LQF!F38='def. pseudo-mineral groups(PMG)'!$A$56,'def. pseudo-mineral groups(PMG)'!$B$56,IF(LQF!F38='def. pseudo-mineral groups(PMG)'!$A$57,'def. pseudo-mineral groups(PMG)'!$B$57,IF(LQF!F38='def. pseudo-mineral groups(PMG)'!$A$58,'def. pseudo-mineral groups(PMG)'!$B$58,IF(LQF!F38='def. pseudo-mineral groups(PMG)'!$A$59,'def. pseudo-mineral groups(PMG)'!$B$59,IF(LQF!F38='def. pseudo-mineral groups(PMG)'!$A$60,'def. pseudo-mineral groups(PMG)'!$B$60,IF(LQF!F38='def. pseudo-mineral groups(PMG)'!$A$61,'def. pseudo-mineral groups(PMG)'!$B$61,IF(LQF!F38='def. pseudo-mineral groups(PMG)'!$A$62,'def. pseudo-mineral groups(PMG)'!$B$62,IF(LQF!F38='def. pseudo-mineral groups(PMG)'!$A$63,'def. pseudo-mineral groups(PMG)'!$B$63,IF(LQF!F38='def. pseudo-mineral groups(PMG)'!$A$64,'def. pseudo-mineral groups(PMG)'!$B$64)))))))))))))))))))))))))))))))))))))))))))))))))))))))))))))))))</f>
        <v>Mixed</v>
      </c>
      <c r="G38" s="1">
        <v>0.157</v>
      </c>
      <c r="H38" s="7" t="str">
        <f>IF(LQF!H38='def. pseudo-mineral groups(PMG)'!$A$1,'def. pseudo-mineral groups(PMG)'!$B$1,IF(LQF!H38='def. pseudo-mineral groups(PMG)'!$A$2,'def. pseudo-mineral groups(PMG)'!$B$2,IF(LQF!H38='def. pseudo-mineral groups(PMG)'!$A$3,'def. pseudo-mineral groups(PMG)'!$B$3,IF(LQF!H38='def. pseudo-mineral groups(PMG)'!$A$4,'def. pseudo-mineral groups(PMG)'!$B$4,IF(LQF!H38='def. pseudo-mineral groups(PMG)'!$A$5,'def. pseudo-mineral groups(PMG)'!$B$5,IF(LQF!H38='def. pseudo-mineral groups(PMG)'!$A$6,'def. pseudo-mineral groups(PMG)'!$B$6,IF(LQF!H38='def. pseudo-mineral groups(PMG)'!$A$7,'def. pseudo-mineral groups(PMG)'!$B$7,IF(LQF!H38='def. pseudo-mineral groups(PMG)'!$A$8,'def. pseudo-mineral groups(PMG)'!$B$8,IF(LQF!H38='def. pseudo-mineral groups(PMG)'!$A$9,'def. pseudo-mineral groups(PMG)'!$B$9,IF(LQF!H38='def. pseudo-mineral groups(PMG)'!$A$10,'def. pseudo-mineral groups(PMG)'!$B$10,IF(LQF!H38='def. pseudo-mineral groups(PMG)'!$A$11,'def. pseudo-mineral groups(PMG)'!$B$11,IF(LQF!H38='def. pseudo-mineral groups(PMG)'!$A$12,'def. pseudo-mineral groups(PMG)'!$B$12,IF(LQF!H38='def. pseudo-mineral groups(PMG)'!$A$13,'def. pseudo-mineral groups(PMG)'!$B$13,IF(LQF!H38='def. pseudo-mineral groups(PMG)'!$A$14,'def. pseudo-mineral groups(PMG)'!$B$14,IF(LQF!H38='def. pseudo-mineral groups(PMG)'!$A$15,'def. pseudo-mineral groups(PMG)'!$B$15,IF(LQF!H38='def. pseudo-mineral groups(PMG)'!$A$16,'def. pseudo-mineral groups(PMG)'!$B$16,IF(LQF!H38='def. pseudo-mineral groups(PMG)'!$A$17,'def. pseudo-mineral groups(PMG)'!$B$17,IF(LQF!H38='def. pseudo-mineral groups(PMG)'!$A$18,'def. pseudo-mineral groups(PMG)'!$B$18,IF(LQF!H38='def. pseudo-mineral groups(PMG)'!$A$19,'def. pseudo-mineral groups(PMG)'!$B$19,IF(LQF!H38='def. pseudo-mineral groups(PMG)'!$A$20,'def. pseudo-mineral groups(PMG)'!$B$20,IF(LQF!H38='def. pseudo-mineral groups(PMG)'!$A$21,'def. pseudo-mineral groups(PMG)'!$B$21,IF(LQF!H38='def. pseudo-mineral groups(PMG)'!$A$22,'def. pseudo-mineral groups(PMG)'!$B$22,IF(LQF!H38='def. pseudo-mineral groups(PMG)'!$A$23,'def. pseudo-mineral groups(PMG)'!$B$23,IF(LQF!H38='def. pseudo-mineral groups(PMG)'!$A$24,'def. pseudo-mineral groups(PMG)'!$B$24,IF(LQF!H38='def. pseudo-mineral groups(PMG)'!$A$25,'def. pseudo-mineral groups(PMG)'!$B$25,IF(LQF!H38='def. pseudo-mineral groups(PMG)'!$A$26,'def. pseudo-mineral groups(PMG)'!$B$26,IF(LQF!H38='def. pseudo-mineral groups(PMG)'!$A$27,'def. pseudo-mineral groups(PMG)'!$B$27,IF(LQF!H38='def. pseudo-mineral groups(PMG)'!$A$28,'def. pseudo-mineral groups(PMG)'!$B$28,IF(LQF!H38='def. pseudo-mineral groups(PMG)'!$A$29,'def. pseudo-mineral groups(PMG)'!$B$29,IF(LQF!H38='def. pseudo-mineral groups(PMG)'!$A$30,'def. pseudo-mineral groups(PMG)'!$B$30,IF(LQF!H38='def. pseudo-mineral groups(PMG)'!$A$31,'def. pseudo-mineral groups(PMG)'!$B$31,IF(LQF!H38='def. pseudo-mineral groups(PMG)'!$A$32,'def. pseudo-mineral groups(PMG)'!$B$32,IF(LQF!H38='def. pseudo-mineral groups(PMG)'!$A$33,'def. pseudo-mineral groups(PMG)'!$B$33,IF(LQF!H38='def. pseudo-mineral groups(PMG)'!$A$34,'def. pseudo-mineral groups(PMG)'!$B$34,IF(LQF!H38='def. pseudo-mineral groups(PMG)'!$A$35,'def. pseudo-mineral groups(PMG)'!$B$35,IF(LQF!H38='def. pseudo-mineral groups(PMG)'!$A$36,'def. pseudo-mineral groups(PMG)'!$B$36,IF(LQF!H38='def. pseudo-mineral groups(PMG)'!$A$37,'def. pseudo-mineral groups(PMG)'!$B$37,IF(LQF!H38='def. pseudo-mineral groups(PMG)'!$A$38,'def. pseudo-mineral groups(PMG)'!$B$38,IF(LQF!H38='def. pseudo-mineral groups(PMG)'!$A$39,'def. pseudo-mineral groups(PMG)'!$B$39,IF(LQF!H38='def. pseudo-mineral groups(PMG)'!$A$40,'def. pseudo-mineral groups(PMG)'!$B$40,IF(LQF!H38='def. pseudo-mineral groups(PMG)'!$A$41,'def. pseudo-mineral groups(PMG)'!$B$41,IF(LQF!H38='def. pseudo-mineral groups(PMG)'!$A$41,'def. pseudo-mineral groups(PMG)'!$B$41,IF(LQF!H38='def. pseudo-mineral groups(PMG)'!$A$42,'def. pseudo-mineral groups(PMG)'!$B$42,IF(LQF!H38='def. pseudo-mineral groups(PMG)'!$A$43,'def. pseudo-mineral groups(PMG)'!$B$43,IF(LQF!H38='def. pseudo-mineral groups(PMG)'!$A$44,'def. pseudo-mineral groups(PMG)'!$B$44,IF(LQF!H38='def. pseudo-mineral groups(PMG)'!$A$45,'def. pseudo-mineral groups(PMG)'!$B$45,IF(LQF!H38='def. pseudo-mineral groups(PMG)'!$A$46,'def. pseudo-mineral groups(PMG)'!$B$46,IF(LQF!H38='def. pseudo-mineral groups(PMG)'!$A$47,'def. pseudo-mineral groups(PMG)'!$B$47,IF(LQF!H38='def. pseudo-mineral groups(PMG)'!$A$48,'def. pseudo-mineral groups(PMG)'!$B$48,IF(LQF!H38='def. pseudo-mineral groups(PMG)'!$A$49,'def. pseudo-mineral groups(PMG)'!$B$49,IF(LQF!H38='def. pseudo-mineral groups(PMG)'!$A$50,'def. pseudo-mineral groups(PMG)'!$B$50,IF(LQF!H38='def. pseudo-mineral groups(PMG)'!$A$51,'def. pseudo-mineral groups(PMG)'!$B$51,IF(LQF!H38='def. pseudo-mineral groups(PMG)'!$A$52,'def. pseudo-mineral groups(PMG)'!$B$52,IF(LQF!H38='def. pseudo-mineral groups(PMG)'!$A$53,'def. pseudo-mineral groups(PMG)'!$B$53,IF(LQF!H38='def. pseudo-mineral groups(PMG)'!$A$54,'def. pseudo-mineral groups(PMG)'!$B$54,IF(LQF!H38='def. pseudo-mineral groups(PMG)'!$A$55,'def. pseudo-mineral groups(PMG)'!$B$55,IF(LQF!H38='def. pseudo-mineral groups(PMG)'!$A$56,'def. pseudo-mineral groups(PMG)'!$B$56,IF(LQF!H38='def. pseudo-mineral groups(PMG)'!$A$57,'def. pseudo-mineral groups(PMG)'!$B$57,IF(LQF!H38='def. pseudo-mineral groups(PMG)'!$A$58,'def. pseudo-mineral groups(PMG)'!$B$58,IF(LQF!H38='def. pseudo-mineral groups(PMG)'!$A$59,'def. pseudo-mineral groups(PMG)'!$B$59,IF(LQF!H38='def. pseudo-mineral groups(PMG)'!$A$60,'def. pseudo-mineral groups(PMG)'!$B$60,IF(LQF!H38='def. pseudo-mineral groups(PMG)'!$A$61,'def. pseudo-mineral groups(PMG)'!$B$61,IF(LQF!H38='def. pseudo-mineral groups(PMG)'!$A$62,'def. pseudo-mineral groups(PMG)'!$B$62,IF(LQF!H38='def. pseudo-mineral groups(PMG)'!$A$63,'def. pseudo-mineral groups(PMG)'!$B$63,IF(LQF!H38='def. pseudo-mineral groups(PMG)'!$A$64,'def. pseudo-mineral groups(PMG)'!$B$64)))))))))))))))))))))))))))))))))))))))))))))))))))))))))))))))))</f>
        <v>Mixed</v>
      </c>
      <c r="I38" s="1">
        <f t="shared" si="0"/>
        <v>0.98699999999999999</v>
      </c>
      <c r="J38" s="6">
        <v>3.0299999999999999E-4</v>
      </c>
      <c r="K38" s="1">
        <v>5.5663559135469942</v>
      </c>
      <c r="L38" s="1">
        <v>131.87512654603646</v>
      </c>
      <c r="M38" s="21">
        <v>42801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5">
      <c r="A39" s="1" t="s">
        <v>299</v>
      </c>
      <c r="B39" s="1"/>
      <c r="C39" s="1">
        <v>4.2000000000000003E-2</v>
      </c>
      <c r="D39" s="7" t="str">
        <f>IF(LQF!D39='def. pseudo-mineral groups(PMG)'!$A$1,'def. pseudo-mineral groups(PMG)'!$B$1,IF(LQF!D39='def. pseudo-mineral groups(PMG)'!$A$2,'def. pseudo-mineral groups(PMG)'!$B$2,IF(LQF!D39='def. pseudo-mineral groups(PMG)'!$A$3,'def. pseudo-mineral groups(PMG)'!$B$3,IF(LQF!D39='def. pseudo-mineral groups(PMG)'!$A$4,'def. pseudo-mineral groups(PMG)'!$B$4,IF(LQF!D39='def. pseudo-mineral groups(PMG)'!$A$5,'def. pseudo-mineral groups(PMG)'!$B$5,IF(LQF!D39='def. pseudo-mineral groups(PMG)'!$A$6,'def. pseudo-mineral groups(PMG)'!$B$6,IF(LQF!D39='def. pseudo-mineral groups(PMG)'!$A$7,'def. pseudo-mineral groups(PMG)'!$B$7,IF(LQF!D39='def. pseudo-mineral groups(PMG)'!$A$8,'def. pseudo-mineral groups(PMG)'!$B$8,IF(LQF!D39='def. pseudo-mineral groups(PMG)'!$A$9,'def. pseudo-mineral groups(PMG)'!$B$9,IF(LQF!D39='def. pseudo-mineral groups(PMG)'!$A$10,'def. pseudo-mineral groups(PMG)'!$B$10,IF(LQF!D39='def. pseudo-mineral groups(PMG)'!$A$11,'def. pseudo-mineral groups(PMG)'!$B$11,IF(LQF!D39='def. pseudo-mineral groups(PMG)'!$A$12,'def. pseudo-mineral groups(PMG)'!$B$12,IF(LQF!D39='def. pseudo-mineral groups(PMG)'!$A$13,'def. pseudo-mineral groups(PMG)'!$B$13,IF(LQF!D39='def. pseudo-mineral groups(PMG)'!$A$14,'def. pseudo-mineral groups(PMG)'!$B$14,IF(LQF!D39='def. pseudo-mineral groups(PMG)'!$A$15,'def. pseudo-mineral groups(PMG)'!$B$15,IF(LQF!D39='def. pseudo-mineral groups(PMG)'!$A$16,'def. pseudo-mineral groups(PMG)'!$B$16,IF(LQF!D39='def. pseudo-mineral groups(PMG)'!$A$17,'def. pseudo-mineral groups(PMG)'!$B$17,IF(LQF!D39='def. pseudo-mineral groups(PMG)'!$A$18,'def. pseudo-mineral groups(PMG)'!$B$18,IF(LQF!D39='def. pseudo-mineral groups(PMG)'!$A$19,'def. pseudo-mineral groups(PMG)'!$B$19,IF(LQF!D39='def. pseudo-mineral groups(PMG)'!$A$20,'def. pseudo-mineral groups(PMG)'!$B$20,IF(LQF!D39='def. pseudo-mineral groups(PMG)'!$A$21,'def. pseudo-mineral groups(PMG)'!$B$21,IF(LQF!D39='def. pseudo-mineral groups(PMG)'!$A$22,'def. pseudo-mineral groups(PMG)'!$B$22,IF(LQF!D39='def. pseudo-mineral groups(PMG)'!$A$23,'def. pseudo-mineral groups(PMG)'!$B$23,IF(LQF!D39='def. pseudo-mineral groups(PMG)'!$A$24,'def. pseudo-mineral groups(PMG)'!$B$24,IF(LQF!D39='def. pseudo-mineral groups(PMG)'!$A$25,'def. pseudo-mineral groups(PMG)'!$B$25,IF(LQF!D39='def. pseudo-mineral groups(PMG)'!$A$26,'def. pseudo-mineral groups(PMG)'!$B$26,IF(LQF!D39='def. pseudo-mineral groups(PMG)'!$A$27,'def. pseudo-mineral groups(PMG)'!$B$27,IF(LQF!D39='def. pseudo-mineral groups(PMG)'!$A$28,'def. pseudo-mineral groups(PMG)'!$B$28,IF(LQF!D39='def. pseudo-mineral groups(PMG)'!$A$29,'def. pseudo-mineral groups(PMG)'!$B$29,IF(LQF!D39='def. pseudo-mineral groups(PMG)'!$A$30,'def. pseudo-mineral groups(PMG)'!$B$30,IF(LQF!D39='def. pseudo-mineral groups(PMG)'!$A$31,'def. pseudo-mineral groups(PMG)'!$B$31,IF(LQF!D39='def. pseudo-mineral groups(PMG)'!$A$32,'def. pseudo-mineral groups(PMG)'!$B$32,IF(LQF!D39='def. pseudo-mineral groups(PMG)'!$A$33,'def. pseudo-mineral groups(PMG)'!$B$33,IF(LQF!D39='def. pseudo-mineral groups(PMG)'!$A$34,'def. pseudo-mineral groups(PMG)'!$B$34,IF(LQF!D39='def. pseudo-mineral groups(PMG)'!$A$35,'def. pseudo-mineral groups(PMG)'!$B$35,IF(LQF!D39='def. pseudo-mineral groups(PMG)'!$A$36,'def. pseudo-mineral groups(PMG)'!$B$36,IF(LQF!D39='def. pseudo-mineral groups(PMG)'!$A$37,'def. pseudo-mineral groups(PMG)'!$B$37,IF(LQF!D39='def. pseudo-mineral groups(PMG)'!$A$38,'def. pseudo-mineral groups(PMG)'!$B$38,IF(LQF!D39='def. pseudo-mineral groups(PMG)'!$A$39,'def. pseudo-mineral groups(PMG)'!$B$39,IF(LQF!D39='def. pseudo-mineral groups(PMG)'!$A$40,'def. pseudo-mineral groups(PMG)'!$B$40,IF(LQF!D39='def. pseudo-mineral groups(PMG)'!$A$41,'def. pseudo-mineral groups(PMG)'!$B$41,IF(LQF!D39='def. pseudo-mineral groups(PMG)'!$A$41,'def. pseudo-mineral groups(PMG)'!$B$41,IF(LQF!D39='def. pseudo-mineral groups(PMG)'!$A$42,'def. pseudo-mineral groups(PMG)'!$B$42,IF(LQF!D39='def. pseudo-mineral groups(PMG)'!$A$43,'def. pseudo-mineral groups(PMG)'!$B$43,IF(LQF!D39='def. pseudo-mineral groups(PMG)'!$A$44,'def. pseudo-mineral groups(PMG)'!$B$44,IF(LQF!D39='def. pseudo-mineral groups(PMG)'!$A$45,'def. pseudo-mineral groups(PMG)'!$B$45,IF(LQF!D39='def. pseudo-mineral groups(PMG)'!$A$46,'def. pseudo-mineral groups(PMG)'!$B$46,IF(LQF!D39='def. pseudo-mineral groups(PMG)'!$A$47,'def. pseudo-mineral groups(PMG)'!$B$47,IF(LQF!D39='def. pseudo-mineral groups(PMG)'!$A$48,'def. pseudo-mineral groups(PMG)'!$B$48,IF(LQF!D39='def. pseudo-mineral groups(PMG)'!$A$49,'def. pseudo-mineral groups(PMG)'!$B$49,IF(LQF!D39='def. pseudo-mineral groups(PMG)'!$A$50,'def. pseudo-mineral groups(PMG)'!$B$50,IF(LQF!D39='def. pseudo-mineral groups(PMG)'!$A$51,'def. pseudo-mineral groups(PMG)'!$B$51,IF(LQF!D39='def. pseudo-mineral groups(PMG)'!$A$52,'def. pseudo-mineral groups(PMG)'!$B$52,IF(LQF!D39='def. pseudo-mineral groups(PMG)'!$A$53,'def. pseudo-mineral groups(PMG)'!$B$53,IF(LQF!D39='def. pseudo-mineral groups(PMG)'!$A$54,'def. pseudo-mineral groups(PMG)'!$B$54,IF(LQF!D39='def. pseudo-mineral groups(PMG)'!$A$55,'def. pseudo-mineral groups(PMG)'!$B$55,IF(LQF!D39='def. pseudo-mineral groups(PMG)'!$A$56,'def. pseudo-mineral groups(PMG)'!$B$56,IF(LQF!D39='def. pseudo-mineral groups(PMG)'!$A$57,'def. pseudo-mineral groups(PMG)'!$B$57,IF(LQF!D39='def. pseudo-mineral groups(PMG)'!$A$58,'def. pseudo-mineral groups(PMG)'!$B$58,IF(LQF!D39='def. pseudo-mineral groups(PMG)'!$A$59,'def. pseudo-mineral groups(PMG)'!$B$59,IF(LQF!D39='def. pseudo-mineral groups(PMG)'!$A$60,'def. pseudo-mineral groups(PMG)'!$B$60,IF(LQF!D39='def. pseudo-mineral groups(PMG)'!$A$61,'def. pseudo-mineral groups(PMG)'!$B$61,IF(LQF!D39='def. pseudo-mineral groups(PMG)'!$A$62,'def. pseudo-mineral groups(PMG)'!$B$62,IF(LQF!D39='def. pseudo-mineral groups(PMG)'!$A$63,'def. pseudo-mineral groups(PMG)'!$B$63,IF(LQF!D39='def. pseudo-mineral groups(PMG)'!$A$64,'def. pseudo-mineral groups(PMG)'!$B$64)))))))))))))))))))))))))))))))))))))))))))))))))))))))))))))))))</f>
        <v>Fe(III) sulfate</v>
      </c>
      <c r="E39" s="1">
        <v>0.72399999999999998</v>
      </c>
      <c r="F39" s="7" t="str">
        <f>IF(LQF!F39='def. pseudo-mineral groups(PMG)'!$A$1,'def. pseudo-mineral groups(PMG)'!$B$1,IF(LQF!F39='def. pseudo-mineral groups(PMG)'!$A$2,'def. pseudo-mineral groups(PMG)'!$B$2,IF(LQF!F39='def. pseudo-mineral groups(PMG)'!$A$3,'def. pseudo-mineral groups(PMG)'!$B$3,IF(LQF!F39='def. pseudo-mineral groups(PMG)'!$A$4,'def. pseudo-mineral groups(PMG)'!$B$4,IF(LQF!F39='def. pseudo-mineral groups(PMG)'!$A$5,'def. pseudo-mineral groups(PMG)'!$B$5,IF(LQF!F39='def. pseudo-mineral groups(PMG)'!$A$6,'def. pseudo-mineral groups(PMG)'!$B$6,IF(LQF!F39='def. pseudo-mineral groups(PMG)'!$A$7,'def. pseudo-mineral groups(PMG)'!$B$7,IF(LQF!F39='def. pseudo-mineral groups(PMG)'!$A$8,'def. pseudo-mineral groups(PMG)'!$B$8,IF(LQF!F39='def. pseudo-mineral groups(PMG)'!$A$9,'def. pseudo-mineral groups(PMG)'!$B$9,IF(LQF!F39='def. pseudo-mineral groups(PMG)'!$A$10,'def. pseudo-mineral groups(PMG)'!$B$10,IF(LQF!F39='def. pseudo-mineral groups(PMG)'!$A$11,'def. pseudo-mineral groups(PMG)'!$B$11,IF(LQF!F39='def. pseudo-mineral groups(PMG)'!$A$12,'def. pseudo-mineral groups(PMG)'!$B$12,IF(LQF!F39='def. pseudo-mineral groups(PMG)'!$A$13,'def. pseudo-mineral groups(PMG)'!$B$13,IF(LQF!F39='def. pseudo-mineral groups(PMG)'!$A$14,'def. pseudo-mineral groups(PMG)'!$B$14,IF(LQF!F39='def. pseudo-mineral groups(PMG)'!$A$15,'def. pseudo-mineral groups(PMG)'!$B$15,IF(LQF!F39='def. pseudo-mineral groups(PMG)'!$A$16,'def. pseudo-mineral groups(PMG)'!$B$16,IF(LQF!F39='def. pseudo-mineral groups(PMG)'!$A$17,'def. pseudo-mineral groups(PMG)'!$B$17,IF(LQF!F39='def. pseudo-mineral groups(PMG)'!$A$18,'def. pseudo-mineral groups(PMG)'!$B$18,IF(LQF!F39='def. pseudo-mineral groups(PMG)'!$A$19,'def. pseudo-mineral groups(PMG)'!$B$19,IF(LQF!F39='def. pseudo-mineral groups(PMG)'!$A$20,'def. pseudo-mineral groups(PMG)'!$B$20,IF(LQF!F39='def. pseudo-mineral groups(PMG)'!$A$21,'def. pseudo-mineral groups(PMG)'!$B$21,IF(LQF!F39='def. pseudo-mineral groups(PMG)'!$A$22,'def. pseudo-mineral groups(PMG)'!$B$22,IF(LQF!F39='def. pseudo-mineral groups(PMG)'!$A$23,'def. pseudo-mineral groups(PMG)'!$B$23,IF(LQF!F39='def. pseudo-mineral groups(PMG)'!$A$24,'def. pseudo-mineral groups(PMG)'!$B$24,IF(LQF!F39='def. pseudo-mineral groups(PMG)'!$A$25,'def. pseudo-mineral groups(PMG)'!$B$25,IF(LQF!F39='def. pseudo-mineral groups(PMG)'!$A$26,'def. pseudo-mineral groups(PMG)'!$B$26,IF(LQF!F39='def. pseudo-mineral groups(PMG)'!$A$27,'def. pseudo-mineral groups(PMG)'!$B$27,IF(LQF!F39='def. pseudo-mineral groups(PMG)'!$A$28,'def. pseudo-mineral groups(PMG)'!$B$28,IF(LQF!F39='def. pseudo-mineral groups(PMG)'!$A$29,'def. pseudo-mineral groups(PMG)'!$B$29,IF(LQF!F39='def. pseudo-mineral groups(PMG)'!$A$30,'def. pseudo-mineral groups(PMG)'!$B$30,IF(LQF!F39='def. pseudo-mineral groups(PMG)'!$A$31,'def. pseudo-mineral groups(PMG)'!$B$31,IF(LQF!F39='def. pseudo-mineral groups(PMG)'!$A$32,'def. pseudo-mineral groups(PMG)'!$B$32,IF(LQF!F39='def. pseudo-mineral groups(PMG)'!$A$33,'def. pseudo-mineral groups(PMG)'!$B$33,IF(LQF!F39='def. pseudo-mineral groups(PMG)'!$A$34,'def. pseudo-mineral groups(PMG)'!$B$34,IF(LQF!F39='def. pseudo-mineral groups(PMG)'!$A$35,'def. pseudo-mineral groups(PMG)'!$B$35,IF(LQF!F39='def. pseudo-mineral groups(PMG)'!$A$36,'def. pseudo-mineral groups(PMG)'!$B$36,IF(LQF!F39='def. pseudo-mineral groups(PMG)'!$A$37,'def. pseudo-mineral groups(PMG)'!$B$37,IF(LQF!F39='def. pseudo-mineral groups(PMG)'!$A$38,'def. pseudo-mineral groups(PMG)'!$B$38,IF(LQF!F39='def. pseudo-mineral groups(PMG)'!$A$39,'def. pseudo-mineral groups(PMG)'!$B$39,IF(LQF!F39='def. pseudo-mineral groups(PMG)'!$A$40,'def. pseudo-mineral groups(PMG)'!$B$40,IF(LQF!F39='def. pseudo-mineral groups(PMG)'!$A$41,'def. pseudo-mineral groups(PMG)'!$B$41,IF(LQF!F39='def. pseudo-mineral groups(PMG)'!$A$41,'def. pseudo-mineral groups(PMG)'!$B$41,IF(LQF!F39='def. pseudo-mineral groups(PMG)'!$A$42,'def. pseudo-mineral groups(PMG)'!$B$42,IF(LQF!F39='def. pseudo-mineral groups(PMG)'!$A$43,'def. pseudo-mineral groups(PMG)'!$B$43,IF(LQF!F39='def. pseudo-mineral groups(PMG)'!$A$44,'def. pseudo-mineral groups(PMG)'!$B$44,IF(LQF!F39='def. pseudo-mineral groups(PMG)'!$A$45,'def. pseudo-mineral groups(PMG)'!$B$45,IF(LQF!F39='def. pseudo-mineral groups(PMG)'!$A$46,'def. pseudo-mineral groups(PMG)'!$B$46,IF(LQF!F39='def. pseudo-mineral groups(PMG)'!$A$47,'def. pseudo-mineral groups(PMG)'!$B$47,IF(LQF!F39='def. pseudo-mineral groups(PMG)'!$A$48,'def. pseudo-mineral groups(PMG)'!$B$48,IF(LQF!F39='def. pseudo-mineral groups(PMG)'!$A$49,'def. pseudo-mineral groups(PMG)'!$B$49,IF(LQF!F39='def. pseudo-mineral groups(PMG)'!$A$50,'def. pseudo-mineral groups(PMG)'!$B$50,IF(LQF!F39='def. pseudo-mineral groups(PMG)'!$A$51,'def. pseudo-mineral groups(PMG)'!$B$51,IF(LQF!F39='def. pseudo-mineral groups(PMG)'!$A$52,'def. pseudo-mineral groups(PMG)'!$B$52,IF(LQF!F39='def. pseudo-mineral groups(PMG)'!$A$53,'def. pseudo-mineral groups(PMG)'!$B$53,IF(LQF!F39='def. pseudo-mineral groups(PMG)'!$A$54,'def. pseudo-mineral groups(PMG)'!$B$54,IF(LQF!F39='def. pseudo-mineral groups(PMG)'!$A$55,'def. pseudo-mineral groups(PMG)'!$B$55,IF(LQF!F39='def. pseudo-mineral groups(PMG)'!$A$56,'def. pseudo-mineral groups(PMG)'!$B$56,IF(LQF!F39='def. pseudo-mineral groups(PMG)'!$A$57,'def. pseudo-mineral groups(PMG)'!$B$57,IF(LQF!F39='def. pseudo-mineral groups(PMG)'!$A$58,'def. pseudo-mineral groups(PMG)'!$B$58,IF(LQF!F39='def. pseudo-mineral groups(PMG)'!$A$59,'def. pseudo-mineral groups(PMG)'!$B$59,IF(LQF!F39='def. pseudo-mineral groups(PMG)'!$A$60,'def. pseudo-mineral groups(PMG)'!$B$60,IF(LQF!F39='def. pseudo-mineral groups(PMG)'!$A$61,'def. pseudo-mineral groups(PMG)'!$B$61,IF(LQF!F39='def. pseudo-mineral groups(PMG)'!$A$62,'def. pseudo-mineral groups(PMG)'!$B$62,IF(LQF!F39='def. pseudo-mineral groups(PMG)'!$A$63,'def. pseudo-mineral groups(PMG)'!$B$63,IF(LQF!F39='def. pseudo-mineral groups(PMG)'!$A$64,'def. pseudo-mineral groups(PMG)'!$B$64)))))))))))))))))))))))))))))))))))))))))))))))))))))))))))))))))</f>
        <v>Fe(II) oxide</v>
      </c>
      <c r="G39" s="1">
        <v>0.22900000000000001</v>
      </c>
      <c r="H39" s="7" t="str">
        <f>IF(LQF!H39='def. pseudo-mineral groups(PMG)'!$A$1,'def. pseudo-mineral groups(PMG)'!$B$1,IF(LQF!H39='def. pseudo-mineral groups(PMG)'!$A$2,'def. pseudo-mineral groups(PMG)'!$B$2,IF(LQF!H39='def. pseudo-mineral groups(PMG)'!$A$3,'def. pseudo-mineral groups(PMG)'!$B$3,IF(LQF!H39='def. pseudo-mineral groups(PMG)'!$A$4,'def. pseudo-mineral groups(PMG)'!$B$4,IF(LQF!H39='def. pseudo-mineral groups(PMG)'!$A$5,'def. pseudo-mineral groups(PMG)'!$B$5,IF(LQF!H39='def. pseudo-mineral groups(PMG)'!$A$6,'def. pseudo-mineral groups(PMG)'!$B$6,IF(LQF!H39='def. pseudo-mineral groups(PMG)'!$A$7,'def. pseudo-mineral groups(PMG)'!$B$7,IF(LQF!H39='def. pseudo-mineral groups(PMG)'!$A$8,'def. pseudo-mineral groups(PMG)'!$B$8,IF(LQF!H39='def. pseudo-mineral groups(PMG)'!$A$9,'def. pseudo-mineral groups(PMG)'!$B$9,IF(LQF!H39='def. pseudo-mineral groups(PMG)'!$A$10,'def. pseudo-mineral groups(PMG)'!$B$10,IF(LQF!H39='def. pseudo-mineral groups(PMG)'!$A$11,'def. pseudo-mineral groups(PMG)'!$B$11,IF(LQF!H39='def. pseudo-mineral groups(PMG)'!$A$12,'def. pseudo-mineral groups(PMG)'!$B$12,IF(LQF!H39='def. pseudo-mineral groups(PMG)'!$A$13,'def. pseudo-mineral groups(PMG)'!$B$13,IF(LQF!H39='def. pseudo-mineral groups(PMG)'!$A$14,'def. pseudo-mineral groups(PMG)'!$B$14,IF(LQF!H39='def. pseudo-mineral groups(PMG)'!$A$15,'def. pseudo-mineral groups(PMG)'!$B$15,IF(LQF!H39='def. pseudo-mineral groups(PMG)'!$A$16,'def. pseudo-mineral groups(PMG)'!$B$16,IF(LQF!H39='def. pseudo-mineral groups(PMG)'!$A$17,'def. pseudo-mineral groups(PMG)'!$B$17,IF(LQF!H39='def. pseudo-mineral groups(PMG)'!$A$18,'def. pseudo-mineral groups(PMG)'!$B$18,IF(LQF!H39='def. pseudo-mineral groups(PMG)'!$A$19,'def. pseudo-mineral groups(PMG)'!$B$19,IF(LQF!H39='def. pseudo-mineral groups(PMG)'!$A$20,'def. pseudo-mineral groups(PMG)'!$B$20,IF(LQF!H39='def. pseudo-mineral groups(PMG)'!$A$21,'def. pseudo-mineral groups(PMG)'!$B$21,IF(LQF!H39='def. pseudo-mineral groups(PMG)'!$A$22,'def. pseudo-mineral groups(PMG)'!$B$22,IF(LQF!H39='def. pseudo-mineral groups(PMG)'!$A$23,'def. pseudo-mineral groups(PMG)'!$B$23,IF(LQF!H39='def. pseudo-mineral groups(PMG)'!$A$24,'def. pseudo-mineral groups(PMG)'!$B$24,IF(LQF!H39='def. pseudo-mineral groups(PMG)'!$A$25,'def. pseudo-mineral groups(PMG)'!$B$25,IF(LQF!H39='def. pseudo-mineral groups(PMG)'!$A$26,'def. pseudo-mineral groups(PMG)'!$B$26,IF(LQF!H39='def. pseudo-mineral groups(PMG)'!$A$27,'def. pseudo-mineral groups(PMG)'!$B$27,IF(LQF!H39='def. pseudo-mineral groups(PMG)'!$A$28,'def. pseudo-mineral groups(PMG)'!$B$28,IF(LQF!H39='def. pseudo-mineral groups(PMG)'!$A$29,'def. pseudo-mineral groups(PMG)'!$B$29,IF(LQF!H39='def. pseudo-mineral groups(PMG)'!$A$30,'def. pseudo-mineral groups(PMG)'!$B$30,IF(LQF!H39='def. pseudo-mineral groups(PMG)'!$A$31,'def. pseudo-mineral groups(PMG)'!$B$31,IF(LQF!H39='def. pseudo-mineral groups(PMG)'!$A$32,'def. pseudo-mineral groups(PMG)'!$B$32,IF(LQF!H39='def. pseudo-mineral groups(PMG)'!$A$33,'def. pseudo-mineral groups(PMG)'!$B$33,IF(LQF!H39='def. pseudo-mineral groups(PMG)'!$A$34,'def. pseudo-mineral groups(PMG)'!$B$34,IF(LQF!H39='def. pseudo-mineral groups(PMG)'!$A$35,'def. pseudo-mineral groups(PMG)'!$B$35,IF(LQF!H39='def. pseudo-mineral groups(PMG)'!$A$36,'def. pseudo-mineral groups(PMG)'!$B$36,IF(LQF!H39='def. pseudo-mineral groups(PMG)'!$A$37,'def. pseudo-mineral groups(PMG)'!$B$37,IF(LQF!H39='def. pseudo-mineral groups(PMG)'!$A$38,'def. pseudo-mineral groups(PMG)'!$B$38,IF(LQF!H39='def. pseudo-mineral groups(PMG)'!$A$39,'def. pseudo-mineral groups(PMG)'!$B$39,IF(LQF!H39='def. pseudo-mineral groups(PMG)'!$A$40,'def. pseudo-mineral groups(PMG)'!$B$40,IF(LQF!H39='def. pseudo-mineral groups(PMG)'!$A$41,'def. pseudo-mineral groups(PMG)'!$B$41,IF(LQF!H39='def. pseudo-mineral groups(PMG)'!$A$41,'def. pseudo-mineral groups(PMG)'!$B$41,IF(LQF!H39='def. pseudo-mineral groups(PMG)'!$A$42,'def. pseudo-mineral groups(PMG)'!$B$42,IF(LQF!H39='def. pseudo-mineral groups(PMG)'!$A$43,'def. pseudo-mineral groups(PMG)'!$B$43,IF(LQF!H39='def. pseudo-mineral groups(PMG)'!$A$44,'def. pseudo-mineral groups(PMG)'!$B$44,IF(LQF!H39='def. pseudo-mineral groups(PMG)'!$A$45,'def. pseudo-mineral groups(PMG)'!$B$45,IF(LQF!H39='def. pseudo-mineral groups(PMG)'!$A$46,'def. pseudo-mineral groups(PMG)'!$B$46,IF(LQF!H39='def. pseudo-mineral groups(PMG)'!$A$47,'def. pseudo-mineral groups(PMG)'!$B$47,IF(LQF!H39='def. pseudo-mineral groups(PMG)'!$A$48,'def. pseudo-mineral groups(PMG)'!$B$48,IF(LQF!H39='def. pseudo-mineral groups(PMG)'!$A$49,'def. pseudo-mineral groups(PMG)'!$B$49,IF(LQF!H39='def. pseudo-mineral groups(PMG)'!$A$50,'def. pseudo-mineral groups(PMG)'!$B$50,IF(LQF!H39='def. pseudo-mineral groups(PMG)'!$A$51,'def. pseudo-mineral groups(PMG)'!$B$51,IF(LQF!H39='def. pseudo-mineral groups(PMG)'!$A$52,'def. pseudo-mineral groups(PMG)'!$B$52,IF(LQF!H39='def. pseudo-mineral groups(PMG)'!$A$53,'def. pseudo-mineral groups(PMG)'!$B$53,IF(LQF!H39='def. pseudo-mineral groups(PMG)'!$A$54,'def. pseudo-mineral groups(PMG)'!$B$54,IF(LQF!H39='def. pseudo-mineral groups(PMG)'!$A$55,'def. pseudo-mineral groups(PMG)'!$B$55,IF(LQF!H39='def. pseudo-mineral groups(PMG)'!$A$56,'def. pseudo-mineral groups(PMG)'!$B$56,IF(LQF!H39='def. pseudo-mineral groups(PMG)'!$A$57,'def. pseudo-mineral groups(PMG)'!$B$57,IF(LQF!H39='def. pseudo-mineral groups(PMG)'!$A$58,'def. pseudo-mineral groups(PMG)'!$B$58,IF(LQF!H39='def. pseudo-mineral groups(PMG)'!$A$59,'def. pseudo-mineral groups(PMG)'!$B$59,IF(LQF!H39='def. pseudo-mineral groups(PMG)'!$A$60,'def. pseudo-mineral groups(PMG)'!$B$60,IF(LQF!H39='def. pseudo-mineral groups(PMG)'!$A$61,'def. pseudo-mineral groups(PMG)'!$B$61,IF(LQF!H39='def. pseudo-mineral groups(PMG)'!$A$62,'def. pseudo-mineral groups(PMG)'!$B$62,IF(LQF!H39='def. pseudo-mineral groups(PMG)'!$A$63,'def. pseudo-mineral groups(PMG)'!$B$63,IF(LQF!H39='def. pseudo-mineral groups(PMG)'!$A$64,'def. pseudo-mineral groups(PMG)'!$B$64)))))))))))))))))))))))))))))))))))))))))))))))))))))))))))))))))</f>
        <v>Mixed</v>
      </c>
      <c r="I39" s="1">
        <f t="shared" si="0"/>
        <v>0.995</v>
      </c>
      <c r="J39" s="6">
        <v>1.3200000000000001E-4</v>
      </c>
      <c r="K39" s="1">
        <v>5.5663559135469942</v>
      </c>
      <c r="L39" s="1">
        <v>131.87512654603646</v>
      </c>
      <c r="M39" s="21">
        <v>42801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5">
      <c r="A40" s="1" t="s">
        <v>189</v>
      </c>
      <c r="B40" s="1"/>
      <c r="C40" s="1">
        <v>0.81799999999999995</v>
      </c>
      <c r="D40" s="7" t="str">
        <f>IF(LQF!D40='def. pseudo-mineral groups(PMG)'!$A$1,'def. pseudo-mineral groups(PMG)'!$B$1,IF(LQF!D40='def. pseudo-mineral groups(PMG)'!$A$2,'def. pseudo-mineral groups(PMG)'!$B$2,IF(LQF!D40='def. pseudo-mineral groups(PMG)'!$A$3,'def. pseudo-mineral groups(PMG)'!$B$3,IF(LQF!D40='def. pseudo-mineral groups(PMG)'!$A$4,'def. pseudo-mineral groups(PMG)'!$B$4,IF(LQF!D40='def. pseudo-mineral groups(PMG)'!$A$5,'def. pseudo-mineral groups(PMG)'!$B$5,IF(LQF!D40='def. pseudo-mineral groups(PMG)'!$A$6,'def. pseudo-mineral groups(PMG)'!$B$6,IF(LQF!D40='def. pseudo-mineral groups(PMG)'!$A$7,'def. pseudo-mineral groups(PMG)'!$B$7,IF(LQF!D40='def. pseudo-mineral groups(PMG)'!$A$8,'def. pseudo-mineral groups(PMG)'!$B$8,IF(LQF!D40='def. pseudo-mineral groups(PMG)'!$A$9,'def. pseudo-mineral groups(PMG)'!$B$9,IF(LQF!D40='def. pseudo-mineral groups(PMG)'!$A$10,'def. pseudo-mineral groups(PMG)'!$B$10,IF(LQF!D40='def. pseudo-mineral groups(PMG)'!$A$11,'def. pseudo-mineral groups(PMG)'!$B$11,IF(LQF!D40='def. pseudo-mineral groups(PMG)'!$A$12,'def. pseudo-mineral groups(PMG)'!$B$12,IF(LQF!D40='def. pseudo-mineral groups(PMG)'!$A$13,'def. pseudo-mineral groups(PMG)'!$B$13,IF(LQF!D40='def. pseudo-mineral groups(PMG)'!$A$14,'def. pseudo-mineral groups(PMG)'!$B$14,IF(LQF!D40='def. pseudo-mineral groups(PMG)'!$A$15,'def. pseudo-mineral groups(PMG)'!$B$15,IF(LQF!D40='def. pseudo-mineral groups(PMG)'!$A$16,'def. pseudo-mineral groups(PMG)'!$B$16,IF(LQF!D40='def. pseudo-mineral groups(PMG)'!$A$17,'def. pseudo-mineral groups(PMG)'!$B$17,IF(LQF!D40='def. pseudo-mineral groups(PMG)'!$A$18,'def. pseudo-mineral groups(PMG)'!$B$18,IF(LQF!D40='def. pseudo-mineral groups(PMG)'!$A$19,'def. pseudo-mineral groups(PMG)'!$B$19,IF(LQF!D40='def. pseudo-mineral groups(PMG)'!$A$20,'def. pseudo-mineral groups(PMG)'!$B$20,IF(LQF!D40='def. pseudo-mineral groups(PMG)'!$A$21,'def. pseudo-mineral groups(PMG)'!$B$21,IF(LQF!D40='def. pseudo-mineral groups(PMG)'!$A$22,'def. pseudo-mineral groups(PMG)'!$B$22,IF(LQF!D40='def. pseudo-mineral groups(PMG)'!$A$23,'def. pseudo-mineral groups(PMG)'!$B$23,IF(LQF!D40='def. pseudo-mineral groups(PMG)'!$A$24,'def. pseudo-mineral groups(PMG)'!$B$24,IF(LQF!D40='def. pseudo-mineral groups(PMG)'!$A$25,'def. pseudo-mineral groups(PMG)'!$B$25,IF(LQF!D40='def. pseudo-mineral groups(PMG)'!$A$26,'def. pseudo-mineral groups(PMG)'!$B$26,IF(LQF!D40='def. pseudo-mineral groups(PMG)'!$A$27,'def. pseudo-mineral groups(PMG)'!$B$27,IF(LQF!D40='def. pseudo-mineral groups(PMG)'!$A$28,'def. pseudo-mineral groups(PMG)'!$B$28,IF(LQF!D40='def. pseudo-mineral groups(PMG)'!$A$29,'def. pseudo-mineral groups(PMG)'!$B$29,IF(LQF!D40='def. pseudo-mineral groups(PMG)'!$A$30,'def. pseudo-mineral groups(PMG)'!$B$30,IF(LQF!D40='def. pseudo-mineral groups(PMG)'!$A$31,'def. pseudo-mineral groups(PMG)'!$B$31,IF(LQF!D40='def. pseudo-mineral groups(PMG)'!$A$32,'def. pseudo-mineral groups(PMG)'!$B$32,IF(LQF!D40='def. pseudo-mineral groups(PMG)'!$A$33,'def. pseudo-mineral groups(PMG)'!$B$33,IF(LQF!D40='def. pseudo-mineral groups(PMG)'!$A$34,'def. pseudo-mineral groups(PMG)'!$B$34,IF(LQF!D40='def. pseudo-mineral groups(PMG)'!$A$35,'def. pseudo-mineral groups(PMG)'!$B$35,IF(LQF!D40='def. pseudo-mineral groups(PMG)'!$A$36,'def. pseudo-mineral groups(PMG)'!$B$36,IF(LQF!D40='def. pseudo-mineral groups(PMG)'!$A$37,'def. pseudo-mineral groups(PMG)'!$B$37,IF(LQF!D40='def. pseudo-mineral groups(PMG)'!$A$38,'def. pseudo-mineral groups(PMG)'!$B$38,IF(LQF!D40='def. pseudo-mineral groups(PMG)'!$A$39,'def. pseudo-mineral groups(PMG)'!$B$39,IF(LQF!D40='def. pseudo-mineral groups(PMG)'!$A$40,'def. pseudo-mineral groups(PMG)'!$B$40,IF(LQF!D40='def. pseudo-mineral groups(PMG)'!$A$41,'def. pseudo-mineral groups(PMG)'!$B$41,IF(LQF!D40='def. pseudo-mineral groups(PMG)'!$A$41,'def. pseudo-mineral groups(PMG)'!$B$41,IF(LQF!D40='def. pseudo-mineral groups(PMG)'!$A$42,'def. pseudo-mineral groups(PMG)'!$B$42,IF(LQF!D40='def. pseudo-mineral groups(PMG)'!$A$43,'def. pseudo-mineral groups(PMG)'!$B$43,IF(LQF!D40='def. pseudo-mineral groups(PMG)'!$A$44,'def. pseudo-mineral groups(PMG)'!$B$44,IF(LQF!D40='def. pseudo-mineral groups(PMG)'!$A$45,'def. pseudo-mineral groups(PMG)'!$B$45,IF(LQF!D40='def. pseudo-mineral groups(PMG)'!$A$46,'def. pseudo-mineral groups(PMG)'!$B$46,IF(LQF!D40='def. pseudo-mineral groups(PMG)'!$A$47,'def. pseudo-mineral groups(PMG)'!$B$47,IF(LQF!D40='def. pseudo-mineral groups(PMG)'!$A$48,'def. pseudo-mineral groups(PMG)'!$B$48,IF(LQF!D40='def. pseudo-mineral groups(PMG)'!$A$49,'def. pseudo-mineral groups(PMG)'!$B$49,IF(LQF!D40='def. pseudo-mineral groups(PMG)'!$A$50,'def. pseudo-mineral groups(PMG)'!$B$50,IF(LQF!D40='def. pseudo-mineral groups(PMG)'!$A$51,'def. pseudo-mineral groups(PMG)'!$B$51,IF(LQF!D40='def. pseudo-mineral groups(PMG)'!$A$52,'def. pseudo-mineral groups(PMG)'!$B$52,IF(LQF!D40='def. pseudo-mineral groups(PMG)'!$A$53,'def. pseudo-mineral groups(PMG)'!$B$53,IF(LQF!D40='def. pseudo-mineral groups(PMG)'!$A$54,'def. pseudo-mineral groups(PMG)'!$B$54,IF(LQF!D40='def. pseudo-mineral groups(PMG)'!$A$55,'def. pseudo-mineral groups(PMG)'!$B$55,IF(LQF!D40='def. pseudo-mineral groups(PMG)'!$A$56,'def. pseudo-mineral groups(PMG)'!$B$56,IF(LQF!D40='def. pseudo-mineral groups(PMG)'!$A$57,'def. pseudo-mineral groups(PMG)'!$B$57,IF(LQF!D40='def. pseudo-mineral groups(PMG)'!$A$58,'def. pseudo-mineral groups(PMG)'!$B$58,IF(LQF!D40='def. pseudo-mineral groups(PMG)'!$A$59,'def. pseudo-mineral groups(PMG)'!$B$59,IF(LQF!D40='def. pseudo-mineral groups(PMG)'!$A$60,'def. pseudo-mineral groups(PMG)'!$B$60,IF(LQF!D40='def. pseudo-mineral groups(PMG)'!$A$61,'def. pseudo-mineral groups(PMG)'!$B$61,IF(LQF!D40='def. pseudo-mineral groups(PMG)'!$A$62,'def. pseudo-mineral groups(PMG)'!$B$62,IF(LQF!D40='def. pseudo-mineral groups(PMG)'!$A$63,'def. pseudo-mineral groups(PMG)'!$B$63,IF(LQF!D40='def. pseudo-mineral groups(PMG)'!$A$64,'def. pseudo-mineral groups(PMG)'!$B$64)))))))))))))))))))))))))))))))))))))))))))))))))))))))))))))))))</f>
        <v>Fe(II) silicate</v>
      </c>
      <c r="E40" s="1">
        <v>8.8999999999999996E-2</v>
      </c>
      <c r="F40" s="7" t="str">
        <f>IF(LQF!F40='def. pseudo-mineral groups(PMG)'!$A$1,'def. pseudo-mineral groups(PMG)'!$B$1,IF(LQF!F40='def. pseudo-mineral groups(PMG)'!$A$2,'def. pseudo-mineral groups(PMG)'!$B$2,IF(LQF!F40='def. pseudo-mineral groups(PMG)'!$A$3,'def. pseudo-mineral groups(PMG)'!$B$3,IF(LQF!F40='def. pseudo-mineral groups(PMG)'!$A$4,'def. pseudo-mineral groups(PMG)'!$B$4,IF(LQF!F40='def. pseudo-mineral groups(PMG)'!$A$5,'def. pseudo-mineral groups(PMG)'!$B$5,IF(LQF!F40='def. pseudo-mineral groups(PMG)'!$A$6,'def. pseudo-mineral groups(PMG)'!$B$6,IF(LQF!F40='def. pseudo-mineral groups(PMG)'!$A$7,'def. pseudo-mineral groups(PMG)'!$B$7,IF(LQF!F40='def. pseudo-mineral groups(PMG)'!$A$8,'def. pseudo-mineral groups(PMG)'!$B$8,IF(LQF!F40='def. pseudo-mineral groups(PMG)'!$A$9,'def. pseudo-mineral groups(PMG)'!$B$9,IF(LQF!F40='def. pseudo-mineral groups(PMG)'!$A$10,'def. pseudo-mineral groups(PMG)'!$B$10,IF(LQF!F40='def. pseudo-mineral groups(PMG)'!$A$11,'def. pseudo-mineral groups(PMG)'!$B$11,IF(LQF!F40='def. pseudo-mineral groups(PMG)'!$A$12,'def. pseudo-mineral groups(PMG)'!$B$12,IF(LQF!F40='def. pseudo-mineral groups(PMG)'!$A$13,'def. pseudo-mineral groups(PMG)'!$B$13,IF(LQF!F40='def. pseudo-mineral groups(PMG)'!$A$14,'def. pseudo-mineral groups(PMG)'!$B$14,IF(LQF!F40='def. pseudo-mineral groups(PMG)'!$A$15,'def. pseudo-mineral groups(PMG)'!$B$15,IF(LQF!F40='def. pseudo-mineral groups(PMG)'!$A$16,'def. pseudo-mineral groups(PMG)'!$B$16,IF(LQF!F40='def. pseudo-mineral groups(PMG)'!$A$17,'def. pseudo-mineral groups(PMG)'!$B$17,IF(LQF!F40='def. pseudo-mineral groups(PMG)'!$A$18,'def. pseudo-mineral groups(PMG)'!$B$18,IF(LQF!F40='def. pseudo-mineral groups(PMG)'!$A$19,'def. pseudo-mineral groups(PMG)'!$B$19,IF(LQF!F40='def. pseudo-mineral groups(PMG)'!$A$20,'def. pseudo-mineral groups(PMG)'!$B$20,IF(LQF!F40='def. pseudo-mineral groups(PMG)'!$A$21,'def. pseudo-mineral groups(PMG)'!$B$21,IF(LQF!F40='def. pseudo-mineral groups(PMG)'!$A$22,'def. pseudo-mineral groups(PMG)'!$B$22,IF(LQF!F40='def. pseudo-mineral groups(PMG)'!$A$23,'def. pseudo-mineral groups(PMG)'!$B$23,IF(LQF!F40='def. pseudo-mineral groups(PMG)'!$A$24,'def. pseudo-mineral groups(PMG)'!$B$24,IF(LQF!F40='def. pseudo-mineral groups(PMG)'!$A$25,'def. pseudo-mineral groups(PMG)'!$B$25,IF(LQF!F40='def. pseudo-mineral groups(PMG)'!$A$26,'def. pseudo-mineral groups(PMG)'!$B$26,IF(LQF!F40='def. pseudo-mineral groups(PMG)'!$A$27,'def. pseudo-mineral groups(PMG)'!$B$27,IF(LQF!F40='def. pseudo-mineral groups(PMG)'!$A$28,'def. pseudo-mineral groups(PMG)'!$B$28,IF(LQF!F40='def. pseudo-mineral groups(PMG)'!$A$29,'def. pseudo-mineral groups(PMG)'!$B$29,IF(LQF!F40='def. pseudo-mineral groups(PMG)'!$A$30,'def. pseudo-mineral groups(PMG)'!$B$30,IF(LQF!F40='def. pseudo-mineral groups(PMG)'!$A$31,'def. pseudo-mineral groups(PMG)'!$B$31,IF(LQF!F40='def. pseudo-mineral groups(PMG)'!$A$32,'def. pseudo-mineral groups(PMG)'!$B$32,IF(LQF!F40='def. pseudo-mineral groups(PMG)'!$A$33,'def. pseudo-mineral groups(PMG)'!$B$33,IF(LQF!F40='def. pseudo-mineral groups(PMG)'!$A$34,'def. pseudo-mineral groups(PMG)'!$B$34,IF(LQF!F40='def. pseudo-mineral groups(PMG)'!$A$35,'def. pseudo-mineral groups(PMG)'!$B$35,IF(LQF!F40='def. pseudo-mineral groups(PMG)'!$A$36,'def. pseudo-mineral groups(PMG)'!$B$36,IF(LQF!F40='def. pseudo-mineral groups(PMG)'!$A$37,'def. pseudo-mineral groups(PMG)'!$B$37,IF(LQF!F40='def. pseudo-mineral groups(PMG)'!$A$38,'def. pseudo-mineral groups(PMG)'!$B$38,IF(LQF!F40='def. pseudo-mineral groups(PMG)'!$A$39,'def. pseudo-mineral groups(PMG)'!$B$39,IF(LQF!F40='def. pseudo-mineral groups(PMG)'!$A$40,'def. pseudo-mineral groups(PMG)'!$B$40,IF(LQF!F40='def. pseudo-mineral groups(PMG)'!$A$41,'def. pseudo-mineral groups(PMG)'!$B$41,IF(LQF!F40='def. pseudo-mineral groups(PMG)'!$A$41,'def. pseudo-mineral groups(PMG)'!$B$41,IF(LQF!F40='def. pseudo-mineral groups(PMG)'!$A$42,'def. pseudo-mineral groups(PMG)'!$B$42,IF(LQF!F40='def. pseudo-mineral groups(PMG)'!$A$43,'def. pseudo-mineral groups(PMG)'!$B$43,IF(LQF!F40='def. pseudo-mineral groups(PMG)'!$A$44,'def. pseudo-mineral groups(PMG)'!$B$44,IF(LQF!F40='def. pseudo-mineral groups(PMG)'!$A$45,'def. pseudo-mineral groups(PMG)'!$B$45,IF(LQF!F40='def. pseudo-mineral groups(PMG)'!$A$46,'def. pseudo-mineral groups(PMG)'!$B$46,IF(LQF!F40='def. pseudo-mineral groups(PMG)'!$A$47,'def. pseudo-mineral groups(PMG)'!$B$47,IF(LQF!F40='def. pseudo-mineral groups(PMG)'!$A$48,'def. pseudo-mineral groups(PMG)'!$B$48,IF(LQF!F40='def. pseudo-mineral groups(PMG)'!$A$49,'def. pseudo-mineral groups(PMG)'!$B$49,IF(LQF!F40='def. pseudo-mineral groups(PMG)'!$A$50,'def. pseudo-mineral groups(PMG)'!$B$50,IF(LQF!F40='def. pseudo-mineral groups(PMG)'!$A$51,'def. pseudo-mineral groups(PMG)'!$B$51,IF(LQF!F40='def. pseudo-mineral groups(PMG)'!$A$52,'def. pseudo-mineral groups(PMG)'!$B$52,IF(LQF!F40='def. pseudo-mineral groups(PMG)'!$A$53,'def. pseudo-mineral groups(PMG)'!$B$53,IF(LQF!F40='def. pseudo-mineral groups(PMG)'!$A$54,'def. pseudo-mineral groups(PMG)'!$B$54,IF(LQF!F40='def. pseudo-mineral groups(PMG)'!$A$55,'def. pseudo-mineral groups(PMG)'!$B$55,IF(LQF!F40='def. pseudo-mineral groups(PMG)'!$A$56,'def. pseudo-mineral groups(PMG)'!$B$56,IF(LQF!F40='def. pseudo-mineral groups(PMG)'!$A$57,'def. pseudo-mineral groups(PMG)'!$B$57,IF(LQF!F40='def. pseudo-mineral groups(PMG)'!$A$58,'def. pseudo-mineral groups(PMG)'!$B$58,IF(LQF!F40='def. pseudo-mineral groups(PMG)'!$A$59,'def. pseudo-mineral groups(PMG)'!$B$59,IF(LQF!F40='def. pseudo-mineral groups(PMG)'!$A$60,'def. pseudo-mineral groups(PMG)'!$B$60,IF(LQF!F40='def. pseudo-mineral groups(PMG)'!$A$61,'def. pseudo-mineral groups(PMG)'!$B$61,IF(LQF!F40='def. pseudo-mineral groups(PMG)'!$A$62,'def. pseudo-mineral groups(PMG)'!$B$62,IF(LQF!F40='def. pseudo-mineral groups(PMG)'!$A$63,'def. pseudo-mineral groups(PMG)'!$B$63,IF(LQF!F40='def. pseudo-mineral groups(PMG)'!$A$64,'def. pseudo-mineral groups(PMG)'!$B$64)))))))))))))))))))))))))))))))))))))))))))))))))))))))))))))))))</f>
        <v>Fe(II) oxide</v>
      </c>
      <c r="G40" s="1">
        <v>8.5999999999999993E-2</v>
      </c>
      <c r="H40" s="7" t="str">
        <f>IF(LQF!H40='def. pseudo-mineral groups(PMG)'!$A$1,'def. pseudo-mineral groups(PMG)'!$B$1,IF(LQF!H40='def. pseudo-mineral groups(PMG)'!$A$2,'def. pseudo-mineral groups(PMG)'!$B$2,IF(LQF!H40='def. pseudo-mineral groups(PMG)'!$A$3,'def. pseudo-mineral groups(PMG)'!$B$3,IF(LQF!H40='def. pseudo-mineral groups(PMG)'!$A$4,'def. pseudo-mineral groups(PMG)'!$B$4,IF(LQF!H40='def. pseudo-mineral groups(PMG)'!$A$5,'def. pseudo-mineral groups(PMG)'!$B$5,IF(LQF!H40='def. pseudo-mineral groups(PMG)'!$A$6,'def. pseudo-mineral groups(PMG)'!$B$6,IF(LQF!H40='def. pseudo-mineral groups(PMG)'!$A$7,'def. pseudo-mineral groups(PMG)'!$B$7,IF(LQF!H40='def. pseudo-mineral groups(PMG)'!$A$8,'def. pseudo-mineral groups(PMG)'!$B$8,IF(LQF!H40='def. pseudo-mineral groups(PMG)'!$A$9,'def. pseudo-mineral groups(PMG)'!$B$9,IF(LQF!H40='def. pseudo-mineral groups(PMG)'!$A$10,'def. pseudo-mineral groups(PMG)'!$B$10,IF(LQF!H40='def. pseudo-mineral groups(PMG)'!$A$11,'def. pseudo-mineral groups(PMG)'!$B$11,IF(LQF!H40='def. pseudo-mineral groups(PMG)'!$A$12,'def. pseudo-mineral groups(PMG)'!$B$12,IF(LQF!H40='def. pseudo-mineral groups(PMG)'!$A$13,'def. pseudo-mineral groups(PMG)'!$B$13,IF(LQF!H40='def. pseudo-mineral groups(PMG)'!$A$14,'def. pseudo-mineral groups(PMG)'!$B$14,IF(LQF!H40='def. pseudo-mineral groups(PMG)'!$A$15,'def. pseudo-mineral groups(PMG)'!$B$15,IF(LQF!H40='def. pseudo-mineral groups(PMG)'!$A$16,'def. pseudo-mineral groups(PMG)'!$B$16,IF(LQF!H40='def. pseudo-mineral groups(PMG)'!$A$17,'def. pseudo-mineral groups(PMG)'!$B$17,IF(LQF!H40='def. pseudo-mineral groups(PMG)'!$A$18,'def. pseudo-mineral groups(PMG)'!$B$18,IF(LQF!H40='def. pseudo-mineral groups(PMG)'!$A$19,'def. pseudo-mineral groups(PMG)'!$B$19,IF(LQF!H40='def. pseudo-mineral groups(PMG)'!$A$20,'def. pseudo-mineral groups(PMG)'!$B$20,IF(LQF!H40='def. pseudo-mineral groups(PMG)'!$A$21,'def. pseudo-mineral groups(PMG)'!$B$21,IF(LQF!H40='def. pseudo-mineral groups(PMG)'!$A$22,'def. pseudo-mineral groups(PMG)'!$B$22,IF(LQF!H40='def. pseudo-mineral groups(PMG)'!$A$23,'def. pseudo-mineral groups(PMG)'!$B$23,IF(LQF!H40='def. pseudo-mineral groups(PMG)'!$A$24,'def. pseudo-mineral groups(PMG)'!$B$24,IF(LQF!H40='def. pseudo-mineral groups(PMG)'!$A$25,'def. pseudo-mineral groups(PMG)'!$B$25,IF(LQF!H40='def. pseudo-mineral groups(PMG)'!$A$26,'def. pseudo-mineral groups(PMG)'!$B$26,IF(LQF!H40='def. pseudo-mineral groups(PMG)'!$A$27,'def. pseudo-mineral groups(PMG)'!$B$27,IF(LQF!H40='def. pseudo-mineral groups(PMG)'!$A$28,'def. pseudo-mineral groups(PMG)'!$B$28,IF(LQF!H40='def. pseudo-mineral groups(PMG)'!$A$29,'def. pseudo-mineral groups(PMG)'!$B$29,IF(LQF!H40='def. pseudo-mineral groups(PMG)'!$A$30,'def. pseudo-mineral groups(PMG)'!$B$30,IF(LQF!H40='def. pseudo-mineral groups(PMG)'!$A$31,'def. pseudo-mineral groups(PMG)'!$B$31,IF(LQF!H40='def. pseudo-mineral groups(PMG)'!$A$32,'def. pseudo-mineral groups(PMG)'!$B$32,IF(LQF!H40='def. pseudo-mineral groups(PMG)'!$A$33,'def. pseudo-mineral groups(PMG)'!$B$33,IF(LQF!H40='def. pseudo-mineral groups(PMG)'!$A$34,'def. pseudo-mineral groups(PMG)'!$B$34,IF(LQF!H40='def. pseudo-mineral groups(PMG)'!$A$35,'def. pseudo-mineral groups(PMG)'!$B$35,IF(LQF!H40='def. pseudo-mineral groups(PMG)'!$A$36,'def. pseudo-mineral groups(PMG)'!$B$36,IF(LQF!H40='def. pseudo-mineral groups(PMG)'!$A$37,'def. pseudo-mineral groups(PMG)'!$B$37,IF(LQF!H40='def. pseudo-mineral groups(PMG)'!$A$38,'def. pseudo-mineral groups(PMG)'!$B$38,IF(LQF!H40='def. pseudo-mineral groups(PMG)'!$A$39,'def. pseudo-mineral groups(PMG)'!$B$39,IF(LQF!H40='def. pseudo-mineral groups(PMG)'!$A$40,'def. pseudo-mineral groups(PMG)'!$B$40,IF(LQF!H40='def. pseudo-mineral groups(PMG)'!$A$41,'def. pseudo-mineral groups(PMG)'!$B$41,IF(LQF!H40='def. pseudo-mineral groups(PMG)'!$A$41,'def. pseudo-mineral groups(PMG)'!$B$41,IF(LQF!H40='def. pseudo-mineral groups(PMG)'!$A$42,'def. pseudo-mineral groups(PMG)'!$B$42,IF(LQF!H40='def. pseudo-mineral groups(PMG)'!$A$43,'def. pseudo-mineral groups(PMG)'!$B$43,IF(LQF!H40='def. pseudo-mineral groups(PMG)'!$A$44,'def. pseudo-mineral groups(PMG)'!$B$44,IF(LQF!H40='def. pseudo-mineral groups(PMG)'!$A$45,'def. pseudo-mineral groups(PMG)'!$B$45,IF(LQF!H40='def. pseudo-mineral groups(PMG)'!$A$46,'def. pseudo-mineral groups(PMG)'!$B$46,IF(LQF!H40='def. pseudo-mineral groups(PMG)'!$A$47,'def. pseudo-mineral groups(PMG)'!$B$47,IF(LQF!H40='def. pseudo-mineral groups(PMG)'!$A$48,'def. pseudo-mineral groups(PMG)'!$B$48,IF(LQF!H40='def. pseudo-mineral groups(PMG)'!$A$49,'def. pseudo-mineral groups(PMG)'!$B$49,IF(LQF!H40='def. pseudo-mineral groups(PMG)'!$A$50,'def. pseudo-mineral groups(PMG)'!$B$50,IF(LQF!H40='def. pseudo-mineral groups(PMG)'!$A$51,'def. pseudo-mineral groups(PMG)'!$B$51,IF(LQF!H40='def. pseudo-mineral groups(PMG)'!$A$52,'def. pseudo-mineral groups(PMG)'!$B$52,IF(LQF!H40='def. pseudo-mineral groups(PMG)'!$A$53,'def. pseudo-mineral groups(PMG)'!$B$53,IF(LQF!H40='def. pseudo-mineral groups(PMG)'!$A$54,'def. pseudo-mineral groups(PMG)'!$B$54,IF(LQF!H40='def. pseudo-mineral groups(PMG)'!$A$55,'def. pseudo-mineral groups(PMG)'!$B$55,IF(LQF!H40='def. pseudo-mineral groups(PMG)'!$A$56,'def. pseudo-mineral groups(PMG)'!$B$56,IF(LQF!H40='def. pseudo-mineral groups(PMG)'!$A$57,'def. pseudo-mineral groups(PMG)'!$B$57,IF(LQF!H40='def. pseudo-mineral groups(PMG)'!$A$58,'def. pseudo-mineral groups(PMG)'!$B$58,IF(LQF!H40='def. pseudo-mineral groups(PMG)'!$A$59,'def. pseudo-mineral groups(PMG)'!$B$59,IF(LQF!H40='def. pseudo-mineral groups(PMG)'!$A$60,'def. pseudo-mineral groups(PMG)'!$B$60,IF(LQF!H40='def. pseudo-mineral groups(PMG)'!$A$61,'def. pseudo-mineral groups(PMG)'!$B$61,IF(LQF!H40='def. pseudo-mineral groups(PMG)'!$A$62,'def. pseudo-mineral groups(PMG)'!$B$62,IF(LQF!H40='def. pseudo-mineral groups(PMG)'!$A$63,'def. pseudo-mineral groups(PMG)'!$B$63,IF(LQF!H40='def. pseudo-mineral groups(PMG)'!$A$64,'def. pseudo-mineral groups(PMG)'!$B$64)))))))))))))))))))))))))))))))))))))))))))))))))))))))))))))))))</f>
        <v>Fe(III) oxide</v>
      </c>
      <c r="I40" s="1">
        <f t="shared" si="0"/>
        <v>0.99299999999999988</v>
      </c>
      <c r="J40" s="6">
        <v>1.9000000000000001E-4</v>
      </c>
      <c r="K40" s="1">
        <v>20.371606979102577</v>
      </c>
      <c r="L40" s="1">
        <v>165.60834631929782</v>
      </c>
      <c r="M40" s="21">
        <v>42976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5">
      <c r="A41" s="1" t="s">
        <v>190</v>
      </c>
      <c r="B41" s="1"/>
      <c r="C41" s="1">
        <v>0.57799999999999996</v>
      </c>
      <c r="D41" s="7" t="str">
        <f>IF(LQF!D41='def. pseudo-mineral groups(PMG)'!$A$1,'def. pseudo-mineral groups(PMG)'!$B$1,IF(LQF!D41='def. pseudo-mineral groups(PMG)'!$A$2,'def. pseudo-mineral groups(PMG)'!$B$2,IF(LQF!D41='def. pseudo-mineral groups(PMG)'!$A$3,'def. pseudo-mineral groups(PMG)'!$B$3,IF(LQF!D41='def. pseudo-mineral groups(PMG)'!$A$4,'def. pseudo-mineral groups(PMG)'!$B$4,IF(LQF!D41='def. pseudo-mineral groups(PMG)'!$A$5,'def. pseudo-mineral groups(PMG)'!$B$5,IF(LQF!D41='def. pseudo-mineral groups(PMG)'!$A$6,'def. pseudo-mineral groups(PMG)'!$B$6,IF(LQF!D41='def. pseudo-mineral groups(PMG)'!$A$7,'def. pseudo-mineral groups(PMG)'!$B$7,IF(LQF!D41='def. pseudo-mineral groups(PMG)'!$A$8,'def. pseudo-mineral groups(PMG)'!$B$8,IF(LQF!D41='def. pseudo-mineral groups(PMG)'!$A$9,'def. pseudo-mineral groups(PMG)'!$B$9,IF(LQF!D41='def. pseudo-mineral groups(PMG)'!$A$10,'def. pseudo-mineral groups(PMG)'!$B$10,IF(LQF!D41='def. pseudo-mineral groups(PMG)'!$A$11,'def. pseudo-mineral groups(PMG)'!$B$11,IF(LQF!D41='def. pseudo-mineral groups(PMG)'!$A$12,'def. pseudo-mineral groups(PMG)'!$B$12,IF(LQF!D41='def. pseudo-mineral groups(PMG)'!$A$13,'def. pseudo-mineral groups(PMG)'!$B$13,IF(LQF!D41='def. pseudo-mineral groups(PMG)'!$A$14,'def. pseudo-mineral groups(PMG)'!$B$14,IF(LQF!D41='def. pseudo-mineral groups(PMG)'!$A$15,'def. pseudo-mineral groups(PMG)'!$B$15,IF(LQF!D41='def. pseudo-mineral groups(PMG)'!$A$16,'def. pseudo-mineral groups(PMG)'!$B$16,IF(LQF!D41='def. pseudo-mineral groups(PMG)'!$A$17,'def. pseudo-mineral groups(PMG)'!$B$17,IF(LQF!D41='def. pseudo-mineral groups(PMG)'!$A$18,'def. pseudo-mineral groups(PMG)'!$B$18,IF(LQF!D41='def. pseudo-mineral groups(PMG)'!$A$19,'def. pseudo-mineral groups(PMG)'!$B$19,IF(LQF!D41='def. pseudo-mineral groups(PMG)'!$A$20,'def. pseudo-mineral groups(PMG)'!$B$20,IF(LQF!D41='def. pseudo-mineral groups(PMG)'!$A$21,'def. pseudo-mineral groups(PMG)'!$B$21,IF(LQF!D41='def. pseudo-mineral groups(PMG)'!$A$22,'def. pseudo-mineral groups(PMG)'!$B$22,IF(LQF!D41='def. pseudo-mineral groups(PMG)'!$A$23,'def. pseudo-mineral groups(PMG)'!$B$23,IF(LQF!D41='def. pseudo-mineral groups(PMG)'!$A$24,'def. pseudo-mineral groups(PMG)'!$B$24,IF(LQF!D41='def. pseudo-mineral groups(PMG)'!$A$25,'def. pseudo-mineral groups(PMG)'!$B$25,IF(LQF!D41='def. pseudo-mineral groups(PMG)'!$A$26,'def. pseudo-mineral groups(PMG)'!$B$26,IF(LQF!D41='def. pseudo-mineral groups(PMG)'!$A$27,'def. pseudo-mineral groups(PMG)'!$B$27,IF(LQF!D41='def. pseudo-mineral groups(PMG)'!$A$28,'def. pseudo-mineral groups(PMG)'!$B$28,IF(LQF!D41='def. pseudo-mineral groups(PMG)'!$A$29,'def. pseudo-mineral groups(PMG)'!$B$29,IF(LQF!D41='def. pseudo-mineral groups(PMG)'!$A$30,'def. pseudo-mineral groups(PMG)'!$B$30,IF(LQF!D41='def. pseudo-mineral groups(PMG)'!$A$31,'def. pseudo-mineral groups(PMG)'!$B$31,IF(LQF!D41='def. pseudo-mineral groups(PMG)'!$A$32,'def. pseudo-mineral groups(PMG)'!$B$32,IF(LQF!D41='def. pseudo-mineral groups(PMG)'!$A$33,'def. pseudo-mineral groups(PMG)'!$B$33,IF(LQF!D41='def. pseudo-mineral groups(PMG)'!$A$34,'def. pseudo-mineral groups(PMG)'!$B$34,IF(LQF!D41='def. pseudo-mineral groups(PMG)'!$A$35,'def. pseudo-mineral groups(PMG)'!$B$35,IF(LQF!D41='def. pseudo-mineral groups(PMG)'!$A$36,'def. pseudo-mineral groups(PMG)'!$B$36,IF(LQF!D41='def. pseudo-mineral groups(PMG)'!$A$37,'def. pseudo-mineral groups(PMG)'!$B$37,IF(LQF!D41='def. pseudo-mineral groups(PMG)'!$A$38,'def. pseudo-mineral groups(PMG)'!$B$38,IF(LQF!D41='def. pseudo-mineral groups(PMG)'!$A$39,'def. pseudo-mineral groups(PMG)'!$B$39,IF(LQF!D41='def. pseudo-mineral groups(PMG)'!$A$40,'def. pseudo-mineral groups(PMG)'!$B$40,IF(LQF!D41='def. pseudo-mineral groups(PMG)'!$A$41,'def. pseudo-mineral groups(PMG)'!$B$41,IF(LQF!D41='def. pseudo-mineral groups(PMG)'!$A$41,'def. pseudo-mineral groups(PMG)'!$B$41,IF(LQF!D41='def. pseudo-mineral groups(PMG)'!$A$42,'def. pseudo-mineral groups(PMG)'!$B$42,IF(LQF!D41='def. pseudo-mineral groups(PMG)'!$A$43,'def. pseudo-mineral groups(PMG)'!$B$43,IF(LQF!D41='def. pseudo-mineral groups(PMG)'!$A$44,'def. pseudo-mineral groups(PMG)'!$B$44,IF(LQF!D41='def. pseudo-mineral groups(PMG)'!$A$45,'def. pseudo-mineral groups(PMG)'!$B$45,IF(LQF!D41='def. pseudo-mineral groups(PMG)'!$A$46,'def. pseudo-mineral groups(PMG)'!$B$46,IF(LQF!D41='def. pseudo-mineral groups(PMG)'!$A$47,'def. pseudo-mineral groups(PMG)'!$B$47,IF(LQF!D41='def. pseudo-mineral groups(PMG)'!$A$48,'def. pseudo-mineral groups(PMG)'!$B$48,IF(LQF!D41='def. pseudo-mineral groups(PMG)'!$A$49,'def. pseudo-mineral groups(PMG)'!$B$49,IF(LQF!D41='def. pseudo-mineral groups(PMG)'!$A$50,'def. pseudo-mineral groups(PMG)'!$B$50,IF(LQF!D41='def. pseudo-mineral groups(PMG)'!$A$51,'def. pseudo-mineral groups(PMG)'!$B$51,IF(LQF!D41='def. pseudo-mineral groups(PMG)'!$A$52,'def. pseudo-mineral groups(PMG)'!$B$52,IF(LQF!D41='def. pseudo-mineral groups(PMG)'!$A$53,'def. pseudo-mineral groups(PMG)'!$B$53,IF(LQF!D41='def. pseudo-mineral groups(PMG)'!$A$54,'def. pseudo-mineral groups(PMG)'!$B$54,IF(LQF!D41='def. pseudo-mineral groups(PMG)'!$A$55,'def. pseudo-mineral groups(PMG)'!$B$55,IF(LQF!D41='def. pseudo-mineral groups(PMG)'!$A$56,'def. pseudo-mineral groups(PMG)'!$B$56,IF(LQF!D41='def. pseudo-mineral groups(PMG)'!$A$57,'def. pseudo-mineral groups(PMG)'!$B$57,IF(LQF!D41='def. pseudo-mineral groups(PMG)'!$A$58,'def. pseudo-mineral groups(PMG)'!$B$58,IF(LQF!D41='def. pseudo-mineral groups(PMG)'!$A$59,'def. pseudo-mineral groups(PMG)'!$B$59,IF(LQF!D41='def. pseudo-mineral groups(PMG)'!$A$60,'def. pseudo-mineral groups(PMG)'!$B$60,IF(LQF!D41='def. pseudo-mineral groups(PMG)'!$A$61,'def. pseudo-mineral groups(PMG)'!$B$61,IF(LQF!D41='def. pseudo-mineral groups(PMG)'!$A$62,'def. pseudo-mineral groups(PMG)'!$B$62,IF(LQF!D41='def. pseudo-mineral groups(PMG)'!$A$63,'def. pseudo-mineral groups(PMG)'!$B$63,IF(LQF!D41='def. pseudo-mineral groups(PMG)'!$A$64,'def. pseudo-mineral groups(PMG)'!$B$64)))))))))))))))))))))))))))))))))))))))))))))))))))))))))))))))))</f>
        <v>Fe(II) silicate</v>
      </c>
      <c r="E41" s="1">
        <v>0.157</v>
      </c>
      <c r="F41" s="7" t="str">
        <f>IF(LQF!F41='def. pseudo-mineral groups(PMG)'!$A$1,'def. pseudo-mineral groups(PMG)'!$B$1,IF(LQF!F41='def. pseudo-mineral groups(PMG)'!$A$2,'def. pseudo-mineral groups(PMG)'!$B$2,IF(LQF!F41='def. pseudo-mineral groups(PMG)'!$A$3,'def. pseudo-mineral groups(PMG)'!$B$3,IF(LQF!F41='def. pseudo-mineral groups(PMG)'!$A$4,'def. pseudo-mineral groups(PMG)'!$B$4,IF(LQF!F41='def. pseudo-mineral groups(PMG)'!$A$5,'def. pseudo-mineral groups(PMG)'!$B$5,IF(LQF!F41='def. pseudo-mineral groups(PMG)'!$A$6,'def. pseudo-mineral groups(PMG)'!$B$6,IF(LQF!F41='def. pseudo-mineral groups(PMG)'!$A$7,'def. pseudo-mineral groups(PMG)'!$B$7,IF(LQF!F41='def. pseudo-mineral groups(PMG)'!$A$8,'def. pseudo-mineral groups(PMG)'!$B$8,IF(LQF!F41='def. pseudo-mineral groups(PMG)'!$A$9,'def. pseudo-mineral groups(PMG)'!$B$9,IF(LQF!F41='def. pseudo-mineral groups(PMG)'!$A$10,'def. pseudo-mineral groups(PMG)'!$B$10,IF(LQF!F41='def. pseudo-mineral groups(PMG)'!$A$11,'def. pseudo-mineral groups(PMG)'!$B$11,IF(LQF!F41='def. pseudo-mineral groups(PMG)'!$A$12,'def. pseudo-mineral groups(PMG)'!$B$12,IF(LQF!F41='def. pseudo-mineral groups(PMG)'!$A$13,'def. pseudo-mineral groups(PMG)'!$B$13,IF(LQF!F41='def. pseudo-mineral groups(PMG)'!$A$14,'def. pseudo-mineral groups(PMG)'!$B$14,IF(LQF!F41='def. pseudo-mineral groups(PMG)'!$A$15,'def. pseudo-mineral groups(PMG)'!$B$15,IF(LQF!F41='def. pseudo-mineral groups(PMG)'!$A$16,'def. pseudo-mineral groups(PMG)'!$B$16,IF(LQF!F41='def. pseudo-mineral groups(PMG)'!$A$17,'def. pseudo-mineral groups(PMG)'!$B$17,IF(LQF!F41='def. pseudo-mineral groups(PMG)'!$A$18,'def. pseudo-mineral groups(PMG)'!$B$18,IF(LQF!F41='def. pseudo-mineral groups(PMG)'!$A$19,'def. pseudo-mineral groups(PMG)'!$B$19,IF(LQF!F41='def. pseudo-mineral groups(PMG)'!$A$20,'def. pseudo-mineral groups(PMG)'!$B$20,IF(LQF!F41='def. pseudo-mineral groups(PMG)'!$A$21,'def. pseudo-mineral groups(PMG)'!$B$21,IF(LQF!F41='def. pseudo-mineral groups(PMG)'!$A$22,'def. pseudo-mineral groups(PMG)'!$B$22,IF(LQF!F41='def. pseudo-mineral groups(PMG)'!$A$23,'def. pseudo-mineral groups(PMG)'!$B$23,IF(LQF!F41='def. pseudo-mineral groups(PMG)'!$A$24,'def. pseudo-mineral groups(PMG)'!$B$24,IF(LQF!F41='def. pseudo-mineral groups(PMG)'!$A$25,'def. pseudo-mineral groups(PMG)'!$B$25,IF(LQF!F41='def. pseudo-mineral groups(PMG)'!$A$26,'def. pseudo-mineral groups(PMG)'!$B$26,IF(LQF!F41='def. pseudo-mineral groups(PMG)'!$A$27,'def. pseudo-mineral groups(PMG)'!$B$27,IF(LQF!F41='def. pseudo-mineral groups(PMG)'!$A$28,'def. pseudo-mineral groups(PMG)'!$B$28,IF(LQF!F41='def. pseudo-mineral groups(PMG)'!$A$29,'def. pseudo-mineral groups(PMG)'!$B$29,IF(LQF!F41='def. pseudo-mineral groups(PMG)'!$A$30,'def. pseudo-mineral groups(PMG)'!$B$30,IF(LQF!F41='def. pseudo-mineral groups(PMG)'!$A$31,'def. pseudo-mineral groups(PMG)'!$B$31,IF(LQF!F41='def. pseudo-mineral groups(PMG)'!$A$32,'def. pseudo-mineral groups(PMG)'!$B$32,IF(LQF!F41='def. pseudo-mineral groups(PMG)'!$A$33,'def. pseudo-mineral groups(PMG)'!$B$33,IF(LQF!F41='def. pseudo-mineral groups(PMG)'!$A$34,'def. pseudo-mineral groups(PMG)'!$B$34,IF(LQF!F41='def. pseudo-mineral groups(PMG)'!$A$35,'def. pseudo-mineral groups(PMG)'!$B$35,IF(LQF!F41='def. pseudo-mineral groups(PMG)'!$A$36,'def. pseudo-mineral groups(PMG)'!$B$36,IF(LQF!F41='def. pseudo-mineral groups(PMG)'!$A$37,'def. pseudo-mineral groups(PMG)'!$B$37,IF(LQF!F41='def. pseudo-mineral groups(PMG)'!$A$38,'def. pseudo-mineral groups(PMG)'!$B$38,IF(LQF!F41='def. pseudo-mineral groups(PMG)'!$A$39,'def. pseudo-mineral groups(PMG)'!$B$39,IF(LQF!F41='def. pseudo-mineral groups(PMG)'!$A$40,'def. pseudo-mineral groups(PMG)'!$B$40,IF(LQF!F41='def. pseudo-mineral groups(PMG)'!$A$41,'def. pseudo-mineral groups(PMG)'!$B$41,IF(LQF!F41='def. pseudo-mineral groups(PMG)'!$A$41,'def. pseudo-mineral groups(PMG)'!$B$41,IF(LQF!F41='def. pseudo-mineral groups(PMG)'!$A$42,'def. pseudo-mineral groups(PMG)'!$B$42,IF(LQF!F41='def. pseudo-mineral groups(PMG)'!$A$43,'def. pseudo-mineral groups(PMG)'!$B$43,IF(LQF!F41='def. pseudo-mineral groups(PMG)'!$A$44,'def. pseudo-mineral groups(PMG)'!$B$44,IF(LQF!F41='def. pseudo-mineral groups(PMG)'!$A$45,'def. pseudo-mineral groups(PMG)'!$B$45,IF(LQF!F41='def. pseudo-mineral groups(PMG)'!$A$46,'def. pseudo-mineral groups(PMG)'!$B$46,IF(LQF!F41='def. pseudo-mineral groups(PMG)'!$A$47,'def. pseudo-mineral groups(PMG)'!$B$47,IF(LQF!F41='def. pseudo-mineral groups(PMG)'!$A$48,'def. pseudo-mineral groups(PMG)'!$B$48,IF(LQF!F41='def. pseudo-mineral groups(PMG)'!$A$49,'def. pseudo-mineral groups(PMG)'!$B$49,IF(LQF!F41='def. pseudo-mineral groups(PMG)'!$A$50,'def. pseudo-mineral groups(PMG)'!$B$50,IF(LQF!F41='def. pseudo-mineral groups(PMG)'!$A$51,'def. pseudo-mineral groups(PMG)'!$B$51,IF(LQF!F41='def. pseudo-mineral groups(PMG)'!$A$52,'def. pseudo-mineral groups(PMG)'!$B$52,IF(LQF!F41='def. pseudo-mineral groups(PMG)'!$A$53,'def. pseudo-mineral groups(PMG)'!$B$53,IF(LQF!F41='def. pseudo-mineral groups(PMG)'!$A$54,'def. pseudo-mineral groups(PMG)'!$B$54,IF(LQF!F41='def. pseudo-mineral groups(PMG)'!$A$55,'def. pseudo-mineral groups(PMG)'!$B$55,IF(LQF!F41='def. pseudo-mineral groups(PMG)'!$A$56,'def. pseudo-mineral groups(PMG)'!$B$56,IF(LQF!F41='def. pseudo-mineral groups(PMG)'!$A$57,'def. pseudo-mineral groups(PMG)'!$B$57,IF(LQF!F41='def. pseudo-mineral groups(PMG)'!$A$58,'def. pseudo-mineral groups(PMG)'!$B$58,IF(LQF!F41='def. pseudo-mineral groups(PMG)'!$A$59,'def. pseudo-mineral groups(PMG)'!$B$59,IF(LQF!F41='def. pseudo-mineral groups(PMG)'!$A$60,'def. pseudo-mineral groups(PMG)'!$B$60,IF(LQF!F41='def. pseudo-mineral groups(PMG)'!$A$61,'def. pseudo-mineral groups(PMG)'!$B$61,IF(LQF!F41='def. pseudo-mineral groups(PMG)'!$A$62,'def. pseudo-mineral groups(PMG)'!$B$62,IF(LQF!F41='def. pseudo-mineral groups(PMG)'!$A$63,'def. pseudo-mineral groups(PMG)'!$B$63,IF(LQF!F41='def. pseudo-mineral groups(PMG)'!$A$64,'def. pseudo-mineral groups(PMG)'!$B$64)))))))))))))))))))))))))))))))))))))))))))))))))))))))))))))))))</f>
        <v>Mixed</v>
      </c>
      <c r="G41" s="1">
        <v>0.25800000000000001</v>
      </c>
      <c r="H41" s="7" t="str">
        <f>IF(LQF!H41='def. pseudo-mineral groups(PMG)'!$A$1,'def. pseudo-mineral groups(PMG)'!$B$1,IF(LQF!H41='def. pseudo-mineral groups(PMG)'!$A$2,'def. pseudo-mineral groups(PMG)'!$B$2,IF(LQF!H41='def. pseudo-mineral groups(PMG)'!$A$3,'def. pseudo-mineral groups(PMG)'!$B$3,IF(LQF!H41='def. pseudo-mineral groups(PMG)'!$A$4,'def. pseudo-mineral groups(PMG)'!$B$4,IF(LQF!H41='def. pseudo-mineral groups(PMG)'!$A$5,'def. pseudo-mineral groups(PMG)'!$B$5,IF(LQF!H41='def. pseudo-mineral groups(PMG)'!$A$6,'def. pseudo-mineral groups(PMG)'!$B$6,IF(LQF!H41='def. pseudo-mineral groups(PMG)'!$A$7,'def. pseudo-mineral groups(PMG)'!$B$7,IF(LQF!H41='def. pseudo-mineral groups(PMG)'!$A$8,'def. pseudo-mineral groups(PMG)'!$B$8,IF(LQF!H41='def. pseudo-mineral groups(PMG)'!$A$9,'def. pseudo-mineral groups(PMG)'!$B$9,IF(LQF!H41='def. pseudo-mineral groups(PMG)'!$A$10,'def. pseudo-mineral groups(PMG)'!$B$10,IF(LQF!H41='def. pseudo-mineral groups(PMG)'!$A$11,'def. pseudo-mineral groups(PMG)'!$B$11,IF(LQF!H41='def. pseudo-mineral groups(PMG)'!$A$12,'def. pseudo-mineral groups(PMG)'!$B$12,IF(LQF!H41='def. pseudo-mineral groups(PMG)'!$A$13,'def. pseudo-mineral groups(PMG)'!$B$13,IF(LQF!H41='def. pseudo-mineral groups(PMG)'!$A$14,'def. pseudo-mineral groups(PMG)'!$B$14,IF(LQF!H41='def. pseudo-mineral groups(PMG)'!$A$15,'def. pseudo-mineral groups(PMG)'!$B$15,IF(LQF!H41='def. pseudo-mineral groups(PMG)'!$A$16,'def. pseudo-mineral groups(PMG)'!$B$16,IF(LQF!H41='def. pseudo-mineral groups(PMG)'!$A$17,'def. pseudo-mineral groups(PMG)'!$B$17,IF(LQF!H41='def. pseudo-mineral groups(PMG)'!$A$18,'def. pseudo-mineral groups(PMG)'!$B$18,IF(LQF!H41='def. pseudo-mineral groups(PMG)'!$A$19,'def. pseudo-mineral groups(PMG)'!$B$19,IF(LQF!H41='def. pseudo-mineral groups(PMG)'!$A$20,'def. pseudo-mineral groups(PMG)'!$B$20,IF(LQF!H41='def. pseudo-mineral groups(PMG)'!$A$21,'def. pseudo-mineral groups(PMG)'!$B$21,IF(LQF!H41='def. pseudo-mineral groups(PMG)'!$A$22,'def. pseudo-mineral groups(PMG)'!$B$22,IF(LQF!H41='def. pseudo-mineral groups(PMG)'!$A$23,'def. pseudo-mineral groups(PMG)'!$B$23,IF(LQF!H41='def. pseudo-mineral groups(PMG)'!$A$24,'def. pseudo-mineral groups(PMG)'!$B$24,IF(LQF!H41='def. pseudo-mineral groups(PMG)'!$A$25,'def. pseudo-mineral groups(PMG)'!$B$25,IF(LQF!H41='def. pseudo-mineral groups(PMG)'!$A$26,'def. pseudo-mineral groups(PMG)'!$B$26,IF(LQF!H41='def. pseudo-mineral groups(PMG)'!$A$27,'def. pseudo-mineral groups(PMG)'!$B$27,IF(LQF!H41='def. pseudo-mineral groups(PMG)'!$A$28,'def. pseudo-mineral groups(PMG)'!$B$28,IF(LQF!H41='def. pseudo-mineral groups(PMG)'!$A$29,'def. pseudo-mineral groups(PMG)'!$B$29,IF(LQF!H41='def. pseudo-mineral groups(PMG)'!$A$30,'def. pseudo-mineral groups(PMG)'!$B$30,IF(LQF!H41='def. pseudo-mineral groups(PMG)'!$A$31,'def. pseudo-mineral groups(PMG)'!$B$31,IF(LQF!H41='def. pseudo-mineral groups(PMG)'!$A$32,'def. pseudo-mineral groups(PMG)'!$B$32,IF(LQF!H41='def. pseudo-mineral groups(PMG)'!$A$33,'def. pseudo-mineral groups(PMG)'!$B$33,IF(LQF!H41='def. pseudo-mineral groups(PMG)'!$A$34,'def. pseudo-mineral groups(PMG)'!$B$34,IF(LQF!H41='def. pseudo-mineral groups(PMG)'!$A$35,'def. pseudo-mineral groups(PMG)'!$B$35,IF(LQF!H41='def. pseudo-mineral groups(PMG)'!$A$36,'def. pseudo-mineral groups(PMG)'!$B$36,IF(LQF!H41='def. pseudo-mineral groups(PMG)'!$A$37,'def. pseudo-mineral groups(PMG)'!$B$37,IF(LQF!H41='def. pseudo-mineral groups(PMG)'!$A$38,'def. pseudo-mineral groups(PMG)'!$B$38,IF(LQF!H41='def. pseudo-mineral groups(PMG)'!$A$39,'def. pseudo-mineral groups(PMG)'!$B$39,IF(LQF!H41='def. pseudo-mineral groups(PMG)'!$A$40,'def. pseudo-mineral groups(PMG)'!$B$40,IF(LQF!H41='def. pseudo-mineral groups(PMG)'!$A$41,'def. pseudo-mineral groups(PMG)'!$B$41,IF(LQF!H41='def. pseudo-mineral groups(PMG)'!$A$41,'def. pseudo-mineral groups(PMG)'!$B$41,IF(LQF!H41='def. pseudo-mineral groups(PMG)'!$A$42,'def. pseudo-mineral groups(PMG)'!$B$42,IF(LQF!H41='def. pseudo-mineral groups(PMG)'!$A$43,'def. pseudo-mineral groups(PMG)'!$B$43,IF(LQF!H41='def. pseudo-mineral groups(PMG)'!$A$44,'def. pseudo-mineral groups(PMG)'!$B$44,IF(LQF!H41='def. pseudo-mineral groups(PMG)'!$A$45,'def. pseudo-mineral groups(PMG)'!$B$45,IF(LQF!H41='def. pseudo-mineral groups(PMG)'!$A$46,'def. pseudo-mineral groups(PMG)'!$B$46,IF(LQF!H41='def. pseudo-mineral groups(PMG)'!$A$47,'def. pseudo-mineral groups(PMG)'!$B$47,IF(LQF!H41='def. pseudo-mineral groups(PMG)'!$A$48,'def. pseudo-mineral groups(PMG)'!$B$48,IF(LQF!H41='def. pseudo-mineral groups(PMG)'!$A$49,'def. pseudo-mineral groups(PMG)'!$B$49,IF(LQF!H41='def. pseudo-mineral groups(PMG)'!$A$50,'def. pseudo-mineral groups(PMG)'!$B$50,IF(LQF!H41='def. pseudo-mineral groups(PMG)'!$A$51,'def. pseudo-mineral groups(PMG)'!$B$51,IF(LQF!H41='def. pseudo-mineral groups(PMG)'!$A$52,'def. pseudo-mineral groups(PMG)'!$B$52,IF(LQF!H41='def. pseudo-mineral groups(PMG)'!$A$53,'def. pseudo-mineral groups(PMG)'!$B$53,IF(LQF!H41='def. pseudo-mineral groups(PMG)'!$A$54,'def. pseudo-mineral groups(PMG)'!$B$54,IF(LQF!H41='def. pseudo-mineral groups(PMG)'!$A$55,'def. pseudo-mineral groups(PMG)'!$B$55,IF(LQF!H41='def. pseudo-mineral groups(PMG)'!$A$56,'def. pseudo-mineral groups(PMG)'!$B$56,IF(LQF!H41='def. pseudo-mineral groups(PMG)'!$A$57,'def. pseudo-mineral groups(PMG)'!$B$57,IF(LQF!H41='def. pseudo-mineral groups(PMG)'!$A$58,'def. pseudo-mineral groups(PMG)'!$B$58,IF(LQF!H41='def. pseudo-mineral groups(PMG)'!$A$59,'def. pseudo-mineral groups(PMG)'!$B$59,IF(LQF!H41='def. pseudo-mineral groups(PMG)'!$A$60,'def. pseudo-mineral groups(PMG)'!$B$60,IF(LQF!H41='def. pseudo-mineral groups(PMG)'!$A$61,'def. pseudo-mineral groups(PMG)'!$B$61,IF(LQF!H41='def. pseudo-mineral groups(PMG)'!$A$62,'def. pseudo-mineral groups(PMG)'!$B$62,IF(LQF!H41='def. pseudo-mineral groups(PMG)'!$A$63,'def. pseudo-mineral groups(PMG)'!$B$63,IF(LQF!H41='def. pseudo-mineral groups(PMG)'!$A$64,'def. pseudo-mineral groups(PMG)'!$B$64)))))))))))))))))))))))))))))))))))))))))))))))))))))))))))))))))</f>
        <v>unknown</v>
      </c>
      <c r="I41" s="1">
        <f t="shared" si="0"/>
        <v>0.99299999999999999</v>
      </c>
      <c r="J41" s="6">
        <v>7.4800000000000002E-5</v>
      </c>
      <c r="K41" s="1">
        <v>20.371606979102577</v>
      </c>
      <c r="L41" s="1">
        <v>165.60834631929782</v>
      </c>
      <c r="M41" s="21">
        <v>42976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5">
      <c r="A42" s="1" t="s">
        <v>191</v>
      </c>
      <c r="B42" s="1"/>
      <c r="C42" s="1">
        <v>0.255</v>
      </c>
      <c r="D42" s="7" t="str">
        <f>IF(LQF!D42='def. pseudo-mineral groups(PMG)'!$A$1,'def. pseudo-mineral groups(PMG)'!$B$1,IF(LQF!D42='def. pseudo-mineral groups(PMG)'!$A$2,'def. pseudo-mineral groups(PMG)'!$B$2,IF(LQF!D42='def. pseudo-mineral groups(PMG)'!$A$3,'def. pseudo-mineral groups(PMG)'!$B$3,IF(LQF!D42='def. pseudo-mineral groups(PMG)'!$A$4,'def. pseudo-mineral groups(PMG)'!$B$4,IF(LQF!D42='def. pseudo-mineral groups(PMG)'!$A$5,'def. pseudo-mineral groups(PMG)'!$B$5,IF(LQF!D42='def. pseudo-mineral groups(PMG)'!$A$6,'def. pseudo-mineral groups(PMG)'!$B$6,IF(LQF!D42='def. pseudo-mineral groups(PMG)'!$A$7,'def. pseudo-mineral groups(PMG)'!$B$7,IF(LQF!D42='def. pseudo-mineral groups(PMG)'!$A$8,'def. pseudo-mineral groups(PMG)'!$B$8,IF(LQF!D42='def. pseudo-mineral groups(PMG)'!$A$9,'def. pseudo-mineral groups(PMG)'!$B$9,IF(LQF!D42='def. pseudo-mineral groups(PMG)'!$A$10,'def. pseudo-mineral groups(PMG)'!$B$10,IF(LQF!D42='def. pseudo-mineral groups(PMG)'!$A$11,'def. pseudo-mineral groups(PMG)'!$B$11,IF(LQF!D42='def. pseudo-mineral groups(PMG)'!$A$12,'def. pseudo-mineral groups(PMG)'!$B$12,IF(LQF!D42='def. pseudo-mineral groups(PMG)'!$A$13,'def. pseudo-mineral groups(PMG)'!$B$13,IF(LQF!D42='def. pseudo-mineral groups(PMG)'!$A$14,'def. pseudo-mineral groups(PMG)'!$B$14,IF(LQF!D42='def. pseudo-mineral groups(PMG)'!$A$15,'def. pseudo-mineral groups(PMG)'!$B$15,IF(LQF!D42='def. pseudo-mineral groups(PMG)'!$A$16,'def. pseudo-mineral groups(PMG)'!$B$16,IF(LQF!D42='def. pseudo-mineral groups(PMG)'!$A$17,'def. pseudo-mineral groups(PMG)'!$B$17,IF(LQF!D42='def. pseudo-mineral groups(PMG)'!$A$18,'def. pseudo-mineral groups(PMG)'!$B$18,IF(LQF!D42='def. pseudo-mineral groups(PMG)'!$A$19,'def. pseudo-mineral groups(PMG)'!$B$19,IF(LQF!D42='def. pseudo-mineral groups(PMG)'!$A$20,'def. pseudo-mineral groups(PMG)'!$B$20,IF(LQF!D42='def. pseudo-mineral groups(PMG)'!$A$21,'def. pseudo-mineral groups(PMG)'!$B$21,IF(LQF!D42='def. pseudo-mineral groups(PMG)'!$A$22,'def. pseudo-mineral groups(PMG)'!$B$22,IF(LQF!D42='def. pseudo-mineral groups(PMG)'!$A$23,'def. pseudo-mineral groups(PMG)'!$B$23,IF(LQF!D42='def. pseudo-mineral groups(PMG)'!$A$24,'def. pseudo-mineral groups(PMG)'!$B$24,IF(LQF!D42='def. pseudo-mineral groups(PMG)'!$A$25,'def. pseudo-mineral groups(PMG)'!$B$25,IF(LQF!D42='def. pseudo-mineral groups(PMG)'!$A$26,'def. pseudo-mineral groups(PMG)'!$B$26,IF(LQF!D42='def. pseudo-mineral groups(PMG)'!$A$27,'def. pseudo-mineral groups(PMG)'!$B$27,IF(LQF!D42='def. pseudo-mineral groups(PMG)'!$A$28,'def. pseudo-mineral groups(PMG)'!$B$28,IF(LQF!D42='def. pseudo-mineral groups(PMG)'!$A$29,'def. pseudo-mineral groups(PMG)'!$B$29,IF(LQF!D42='def. pseudo-mineral groups(PMG)'!$A$30,'def. pseudo-mineral groups(PMG)'!$B$30,IF(LQF!D42='def. pseudo-mineral groups(PMG)'!$A$31,'def. pseudo-mineral groups(PMG)'!$B$31,IF(LQF!D42='def. pseudo-mineral groups(PMG)'!$A$32,'def. pseudo-mineral groups(PMG)'!$B$32,IF(LQF!D42='def. pseudo-mineral groups(PMG)'!$A$33,'def. pseudo-mineral groups(PMG)'!$B$33,IF(LQF!D42='def. pseudo-mineral groups(PMG)'!$A$34,'def. pseudo-mineral groups(PMG)'!$B$34,IF(LQF!D42='def. pseudo-mineral groups(PMG)'!$A$35,'def. pseudo-mineral groups(PMG)'!$B$35,IF(LQF!D42='def. pseudo-mineral groups(PMG)'!$A$36,'def. pseudo-mineral groups(PMG)'!$B$36,IF(LQF!D42='def. pseudo-mineral groups(PMG)'!$A$37,'def. pseudo-mineral groups(PMG)'!$B$37,IF(LQF!D42='def. pseudo-mineral groups(PMG)'!$A$38,'def. pseudo-mineral groups(PMG)'!$B$38,IF(LQF!D42='def. pseudo-mineral groups(PMG)'!$A$39,'def. pseudo-mineral groups(PMG)'!$B$39,IF(LQF!D42='def. pseudo-mineral groups(PMG)'!$A$40,'def. pseudo-mineral groups(PMG)'!$B$40,IF(LQF!D42='def. pseudo-mineral groups(PMG)'!$A$41,'def. pseudo-mineral groups(PMG)'!$B$41,IF(LQF!D42='def. pseudo-mineral groups(PMG)'!$A$41,'def. pseudo-mineral groups(PMG)'!$B$41,IF(LQF!D42='def. pseudo-mineral groups(PMG)'!$A$42,'def. pseudo-mineral groups(PMG)'!$B$42,IF(LQF!D42='def. pseudo-mineral groups(PMG)'!$A$43,'def. pseudo-mineral groups(PMG)'!$B$43,IF(LQF!D42='def. pseudo-mineral groups(PMG)'!$A$44,'def. pseudo-mineral groups(PMG)'!$B$44,IF(LQF!D42='def. pseudo-mineral groups(PMG)'!$A$45,'def. pseudo-mineral groups(PMG)'!$B$45,IF(LQF!D42='def. pseudo-mineral groups(PMG)'!$A$46,'def. pseudo-mineral groups(PMG)'!$B$46,IF(LQF!D42='def. pseudo-mineral groups(PMG)'!$A$47,'def. pseudo-mineral groups(PMG)'!$B$47,IF(LQF!D42='def. pseudo-mineral groups(PMG)'!$A$48,'def. pseudo-mineral groups(PMG)'!$B$48,IF(LQF!D42='def. pseudo-mineral groups(PMG)'!$A$49,'def. pseudo-mineral groups(PMG)'!$B$49,IF(LQF!D42='def. pseudo-mineral groups(PMG)'!$A$50,'def. pseudo-mineral groups(PMG)'!$B$50,IF(LQF!D42='def. pseudo-mineral groups(PMG)'!$A$51,'def. pseudo-mineral groups(PMG)'!$B$51,IF(LQF!D42='def. pseudo-mineral groups(PMG)'!$A$52,'def. pseudo-mineral groups(PMG)'!$B$52,IF(LQF!D42='def. pseudo-mineral groups(PMG)'!$A$53,'def. pseudo-mineral groups(PMG)'!$B$53,IF(LQF!D42='def. pseudo-mineral groups(PMG)'!$A$54,'def. pseudo-mineral groups(PMG)'!$B$54,IF(LQF!D42='def. pseudo-mineral groups(PMG)'!$A$55,'def. pseudo-mineral groups(PMG)'!$B$55,IF(LQF!D42='def. pseudo-mineral groups(PMG)'!$A$56,'def. pseudo-mineral groups(PMG)'!$B$56,IF(LQF!D42='def. pseudo-mineral groups(PMG)'!$A$57,'def. pseudo-mineral groups(PMG)'!$B$57,IF(LQF!D42='def. pseudo-mineral groups(PMG)'!$A$58,'def. pseudo-mineral groups(PMG)'!$B$58,IF(LQF!D42='def. pseudo-mineral groups(PMG)'!$A$59,'def. pseudo-mineral groups(PMG)'!$B$59,IF(LQF!D42='def. pseudo-mineral groups(PMG)'!$A$60,'def. pseudo-mineral groups(PMG)'!$B$60,IF(LQF!D42='def. pseudo-mineral groups(PMG)'!$A$61,'def. pseudo-mineral groups(PMG)'!$B$61,IF(LQF!D42='def. pseudo-mineral groups(PMG)'!$A$62,'def. pseudo-mineral groups(PMG)'!$B$62,IF(LQF!D42='def. pseudo-mineral groups(PMG)'!$A$63,'def. pseudo-mineral groups(PMG)'!$B$63,IF(LQF!D42='def. pseudo-mineral groups(PMG)'!$A$64,'def. pseudo-mineral groups(PMG)'!$B$64)))))))))))))))))))))))))))))))))))))))))))))))))))))))))))))))))</f>
        <v>Fe(III) oxy+org</v>
      </c>
      <c r="E42" s="1">
        <v>0.55800000000000005</v>
      </c>
      <c r="F42" s="7" t="str">
        <f>IF(LQF!F42='def. pseudo-mineral groups(PMG)'!$A$1,'def. pseudo-mineral groups(PMG)'!$B$1,IF(LQF!F42='def. pseudo-mineral groups(PMG)'!$A$2,'def. pseudo-mineral groups(PMG)'!$B$2,IF(LQF!F42='def. pseudo-mineral groups(PMG)'!$A$3,'def. pseudo-mineral groups(PMG)'!$B$3,IF(LQF!F42='def. pseudo-mineral groups(PMG)'!$A$4,'def. pseudo-mineral groups(PMG)'!$B$4,IF(LQF!F42='def. pseudo-mineral groups(PMG)'!$A$5,'def. pseudo-mineral groups(PMG)'!$B$5,IF(LQF!F42='def. pseudo-mineral groups(PMG)'!$A$6,'def. pseudo-mineral groups(PMG)'!$B$6,IF(LQF!F42='def. pseudo-mineral groups(PMG)'!$A$7,'def. pseudo-mineral groups(PMG)'!$B$7,IF(LQF!F42='def. pseudo-mineral groups(PMG)'!$A$8,'def. pseudo-mineral groups(PMG)'!$B$8,IF(LQF!F42='def. pseudo-mineral groups(PMG)'!$A$9,'def. pseudo-mineral groups(PMG)'!$B$9,IF(LQF!F42='def. pseudo-mineral groups(PMG)'!$A$10,'def. pseudo-mineral groups(PMG)'!$B$10,IF(LQF!F42='def. pseudo-mineral groups(PMG)'!$A$11,'def. pseudo-mineral groups(PMG)'!$B$11,IF(LQF!F42='def. pseudo-mineral groups(PMG)'!$A$12,'def. pseudo-mineral groups(PMG)'!$B$12,IF(LQF!F42='def. pseudo-mineral groups(PMG)'!$A$13,'def. pseudo-mineral groups(PMG)'!$B$13,IF(LQF!F42='def. pseudo-mineral groups(PMG)'!$A$14,'def. pseudo-mineral groups(PMG)'!$B$14,IF(LQF!F42='def. pseudo-mineral groups(PMG)'!$A$15,'def. pseudo-mineral groups(PMG)'!$B$15,IF(LQF!F42='def. pseudo-mineral groups(PMG)'!$A$16,'def. pseudo-mineral groups(PMG)'!$B$16,IF(LQF!F42='def. pseudo-mineral groups(PMG)'!$A$17,'def. pseudo-mineral groups(PMG)'!$B$17,IF(LQF!F42='def. pseudo-mineral groups(PMG)'!$A$18,'def. pseudo-mineral groups(PMG)'!$B$18,IF(LQF!F42='def. pseudo-mineral groups(PMG)'!$A$19,'def. pseudo-mineral groups(PMG)'!$B$19,IF(LQF!F42='def. pseudo-mineral groups(PMG)'!$A$20,'def. pseudo-mineral groups(PMG)'!$B$20,IF(LQF!F42='def. pseudo-mineral groups(PMG)'!$A$21,'def. pseudo-mineral groups(PMG)'!$B$21,IF(LQF!F42='def. pseudo-mineral groups(PMG)'!$A$22,'def. pseudo-mineral groups(PMG)'!$B$22,IF(LQF!F42='def. pseudo-mineral groups(PMG)'!$A$23,'def. pseudo-mineral groups(PMG)'!$B$23,IF(LQF!F42='def. pseudo-mineral groups(PMG)'!$A$24,'def. pseudo-mineral groups(PMG)'!$B$24,IF(LQF!F42='def. pseudo-mineral groups(PMG)'!$A$25,'def. pseudo-mineral groups(PMG)'!$B$25,IF(LQF!F42='def. pseudo-mineral groups(PMG)'!$A$26,'def. pseudo-mineral groups(PMG)'!$B$26,IF(LQF!F42='def. pseudo-mineral groups(PMG)'!$A$27,'def. pseudo-mineral groups(PMG)'!$B$27,IF(LQF!F42='def. pseudo-mineral groups(PMG)'!$A$28,'def. pseudo-mineral groups(PMG)'!$B$28,IF(LQF!F42='def. pseudo-mineral groups(PMG)'!$A$29,'def. pseudo-mineral groups(PMG)'!$B$29,IF(LQF!F42='def. pseudo-mineral groups(PMG)'!$A$30,'def. pseudo-mineral groups(PMG)'!$B$30,IF(LQF!F42='def. pseudo-mineral groups(PMG)'!$A$31,'def. pseudo-mineral groups(PMG)'!$B$31,IF(LQF!F42='def. pseudo-mineral groups(PMG)'!$A$32,'def. pseudo-mineral groups(PMG)'!$B$32,IF(LQF!F42='def. pseudo-mineral groups(PMG)'!$A$33,'def. pseudo-mineral groups(PMG)'!$B$33,IF(LQF!F42='def. pseudo-mineral groups(PMG)'!$A$34,'def. pseudo-mineral groups(PMG)'!$B$34,IF(LQF!F42='def. pseudo-mineral groups(PMG)'!$A$35,'def. pseudo-mineral groups(PMG)'!$B$35,IF(LQF!F42='def. pseudo-mineral groups(PMG)'!$A$36,'def. pseudo-mineral groups(PMG)'!$B$36,IF(LQF!F42='def. pseudo-mineral groups(PMG)'!$A$37,'def. pseudo-mineral groups(PMG)'!$B$37,IF(LQF!F42='def. pseudo-mineral groups(PMG)'!$A$38,'def. pseudo-mineral groups(PMG)'!$B$38,IF(LQF!F42='def. pseudo-mineral groups(PMG)'!$A$39,'def. pseudo-mineral groups(PMG)'!$B$39,IF(LQF!F42='def. pseudo-mineral groups(PMG)'!$A$40,'def. pseudo-mineral groups(PMG)'!$B$40,IF(LQF!F42='def. pseudo-mineral groups(PMG)'!$A$41,'def. pseudo-mineral groups(PMG)'!$B$41,IF(LQF!F42='def. pseudo-mineral groups(PMG)'!$A$41,'def. pseudo-mineral groups(PMG)'!$B$41,IF(LQF!F42='def. pseudo-mineral groups(PMG)'!$A$42,'def. pseudo-mineral groups(PMG)'!$B$42,IF(LQF!F42='def. pseudo-mineral groups(PMG)'!$A$43,'def. pseudo-mineral groups(PMG)'!$B$43,IF(LQF!F42='def. pseudo-mineral groups(PMG)'!$A$44,'def. pseudo-mineral groups(PMG)'!$B$44,IF(LQF!F42='def. pseudo-mineral groups(PMG)'!$A$45,'def. pseudo-mineral groups(PMG)'!$B$45,IF(LQF!F42='def. pseudo-mineral groups(PMG)'!$A$46,'def. pseudo-mineral groups(PMG)'!$B$46,IF(LQF!F42='def. pseudo-mineral groups(PMG)'!$A$47,'def. pseudo-mineral groups(PMG)'!$B$47,IF(LQF!F42='def. pseudo-mineral groups(PMG)'!$A$48,'def. pseudo-mineral groups(PMG)'!$B$48,IF(LQF!F42='def. pseudo-mineral groups(PMG)'!$A$49,'def. pseudo-mineral groups(PMG)'!$B$49,IF(LQF!F42='def. pseudo-mineral groups(PMG)'!$A$50,'def. pseudo-mineral groups(PMG)'!$B$50,IF(LQF!F42='def. pseudo-mineral groups(PMG)'!$A$51,'def. pseudo-mineral groups(PMG)'!$B$51,IF(LQF!F42='def. pseudo-mineral groups(PMG)'!$A$52,'def. pseudo-mineral groups(PMG)'!$B$52,IF(LQF!F42='def. pseudo-mineral groups(PMG)'!$A$53,'def. pseudo-mineral groups(PMG)'!$B$53,IF(LQF!F42='def. pseudo-mineral groups(PMG)'!$A$54,'def. pseudo-mineral groups(PMG)'!$B$54,IF(LQF!F42='def. pseudo-mineral groups(PMG)'!$A$55,'def. pseudo-mineral groups(PMG)'!$B$55,IF(LQF!F42='def. pseudo-mineral groups(PMG)'!$A$56,'def. pseudo-mineral groups(PMG)'!$B$56,IF(LQF!F42='def. pseudo-mineral groups(PMG)'!$A$57,'def. pseudo-mineral groups(PMG)'!$B$57,IF(LQF!F42='def. pseudo-mineral groups(PMG)'!$A$58,'def. pseudo-mineral groups(PMG)'!$B$58,IF(LQF!F42='def. pseudo-mineral groups(PMG)'!$A$59,'def. pseudo-mineral groups(PMG)'!$B$59,IF(LQF!F42='def. pseudo-mineral groups(PMG)'!$A$60,'def. pseudo-mineral groups(PMG)'!$B$60,IF(LQF!F42='def. pseudo-mineral groups(PMG)'!$A$61,'def. pseudo-mineral groups(PMG)'!$B$61,IF(LQF!F42='def. pseudo-mineral groups(PMG)'!$A$62,'def. pseudo-mineral groups(PMG)'!$B$62,IF(LQF!F42='def. pseudo-mineral groups(PMG)'!$A$63,'def. pseudo-mineral groups(PMG)'!$B$63,IF(LQF!F42='def. pseudo-mineral groups(PMG)'!$A$64,'def. pseudo-mineral groups(PMG)'!$B$64)))))))))))))))))))))))))))))))))))))))))))))))))))))))))))))))))</f>
        <v>Fe(III) oxide</v>
      </c>
      <c r="G42" s="1">
        <v>0.18</v>
      </c>
      <c r="H42" s="7" t="str">
        <f>IF(LQF!H42='def. pseudo-mineral groups(PMG)'!$A$1,'def. pseudo-mineral groups(PMG)'!$B$1,IF(LQF!H42='def. pseudo-mineral groups(PMG)'!$A$2,'def. pseudo-mineral groups(PMG)'!$B$2,IF(LQF!H42='def. pseudo-mineral groups(PMG)'!$A$3,'def. pseudo-mineral groups(PMG)'!$B$3,IF(LQF!H42='def. pseudo-mineral groups(PMG)'!$A$4,'def. pseudo-mineral groups(PMG)'!$B$4,IF(LQF!H42='def. pseudo-mineral groups(PMG)'!$A$5,'def. pseudo-mineral groups(PMG)'!$B$5,IF(LQF!H42='def. pseudo-mineral groups(PMG)'!$A$6,'def. pseudo-mineral groups(PMG)'!$B$6,IF(LQF!H42='def. pseudo-mineral groups(PMG)'!$A$7,'def. pseudo-mineral groups(PMG)'!$B$7,IF(LQF!H42='def. pseudo-mineral groups(PMG)'!$A$8,'def. pseudo-mineral groups(PMG)'!$B$8,IF(LQF!H42='def. pseudo-mineral groups(PMG)'!$A$9,'def. pseudo-mineral groups(PMG)'!$B$9,IF(LQF!H42='def. pseudo-mineral groups(PMG)'!$A$10,'def. pseudo-mineral groups(PMG)'!$B$10,IF(LQF!H42='def. pseudo-mineral groups(PMG)'!$A$11,'def. pseudo-mineral groups(PMG)'!$B$11,IF(LQF!H42='def. pseudo-mineral groups(PMG)'!$A$12,'def. pseudo-mineral groups(PMG)'!$B$12,IF(LQF!H42='def. pseudo-mineral groups(PMG)'!$A$13,'def. pseudo-mineral groups(PMG)'!$B$13,IF(LQF!H42='def. pseudo-mineral groups(PMG)'!$A$14,'def. pseudo-mineral groups(PMG)'!$B$14,IF(LQF!H42='def. pseudo-mineral groups(PMG)'!$A$15,'def. pseudo-mineral groups(PMG)'!$B$15,IF(LQF!H42='def. pseudo-mineral groups(PMG)'!$A$16,'def. pseudo-mineral groups(PMG)'!$B$16,IF(LQF!H42='def. pseudo-mineral groups(PMG)'!$A$17,'def. pseudo-mineral groups(PMG)'!$B$17,IF(LQF!H42='def. pseudo-mineral groups(PMG)'!$A$18,'def. pseudo-mineral groups(PMG)'!$B$18,IF(LQF!H42='def. pseudo-mineral groups(PMG)'!$A$19,'def. pseudo-mineral groups(PMG)'!$B$19,IF(LQF!H42='def. pseudo-mineral groups(PMG)'!$A$20,'def. pseudo-mineral groups(PMG)'!$B$20,IF(LQF!H42='def. pseudo-mineral groups(PMG)'!$A$21,'def. pseudo-mineral groups(PMG)'!$B$21,IF(LQF!H42='def. pseudo-mineral groups(PMG)'!$A$22,'def. pseudo-mineral groups(PMG)'!$B$22,IF(LQF!H42='def. pseudo-mineral groups(PMG)'!$A$23,'def. pseudo-mineral groups(PMG)'!$B$23,IF(LQF!H42='def. pseudo-mineral groups(PMG)'!$A$24,'def. pseudo-mineral groups(PMG)'!$B$24,IF(LQF!H42='def. pseudo-mineral groups(PMG)'!$A$25,'def. pseudo-mineral groups(PMG)'!$B$25,IF(LQF!H42='def. pseudo-mineral groups(PMG)'!$A$26,'def. pseudo-mineral groups(PMG)'!$B$26,IF(LQF!H42='def. pseudo-mineral groups(PMG)'!$A$27,'def. pseudo-mineral groups(PMG)'!$B$27,IF(LQF!H42='def. pseudo-mineral groups(PMG)'!$A$28,'def. pseudo-mineral groups(PMG)'!$B$28,IF(LQF!H42='def. pseudo-mineral groups(PMG)'!$A$29,'def. pseudo-mineral groups(PMG)'!$B$29,IF(LQF!H42='def. pseudo-mineral groups(PMG)'!$A$30,'def. pseudo-mineral groups(PMG)'!$B$30,IF(LQF!H42='def. pseudo-mineral groups(PMG)'!$A$31,'def. pseudo-mineral groups(PMG)'!$B$31,IF(LQF!H42='def. pseudo-mineral groups(PMG)'!$A$32,'def. pseudo-mineral groups(PMG)'!$B$32,IF(LQF!H42='def. pseudo-mineral groups(PMG)'!$A$33,'def. pseudo-mineral groups(PMG)'!$B$33,IF(LQF!H42='def. pseudo-mineral groups(PMG)'!$A$34,'def. pseudo-mineral groups(PMG)'!$B$34,IF(LQF!H42='def. pseudo-mineral groups(PMG)'!$A$35,'def. pseudo-mineral groups(PMG)'!$B$35,IF(LQF!H42='def. pseudo-mineral groups(PMG)'!$A$36,'def. pseudo-mineral groups(PMG)'!$B$36,IF(LQF!H42='def. pseudo-mineral groups(PMG)'!$A$37,'def. pseudo-mineral groups(PMG)'!$B$37,IF(LQF!H42='def. pseudo-mineral groups(PMG)'!$A$38,'def. pseudo-mineral groups(PMG)'!$B$38,IF(LQF!H42='def. pseudo-mineral groups(PMG)'!$A$39,'def. pseudo-mineral groups(PMG)'!$B$39,IF(LQF!H42='def. pseudo-mineral groups(PMG)'!$A$40,'def. pseudo-mineral groups(PMG)'!$B$40,IF(LQF!H42='def. pseudo-mineral groups(PMG)'!$A$41,'def. pseudo-mineral groups(PMG)'!$B$41,IF(LQF!H42='def. pseudo-mineral groups(PMG)'!$A$41,'def. pseudo-mineral groups(PMG)'!$B$41,IF(LQF!H42='def. pseudo-mineral groups(PMG)'!$A$42,'def. pseudo-mineral groups(PMG)'!$B$42,IF(LQF!H42='def. pseudo-mineral groups(PMG)'!$A$43,'def. pseudo-mineral groups(PMG)'!$B$43,IF(LQF!H42='def. pseudo-mineral groups(PMG)'!$A$44,'def. pseudo-mineral groups(PMG)'!$B$44,IF(LQF!H42='def. pseudo-mineral groups(PMG)'!$A$45,'def. pseudo-mineral groups(PMG)'!$B$45,IF(LQF!H42='def. pseudo-mineral groups(PMG)'!$A$46,'def. pseudo-mineral groups(PMG)'!$B$46,IF(LQF!H42='def. pseudo-mineral groups(PMG)'!$A$47,'def. pseudo-mineral groups(PMG)'!$B$47,IF(LQF!H42='def. pseudo-mineral groups(PMG)'!$A$48,'def. pseudo-mineral groups(PMG)'!$B$48,IF(LQF!H42='def. pseudo-mineral groups(PMG)'!$A$49,'def. pseudo-mineral groups(PMG)'!$B$49,IF(LQF!H42='def. pseudo-mineral groups(PMG)'!$A$50,'def. pseudo-mineral groups(PMG)'!$B$50,IF(LQF!H42='def. pseudo-mineral groups(PMG)'!$A$51,'def. pseudo-mineral groups(PMG)'!$B$51,IF(LQF!H42='def. pseudo-mineral groups(PMG)'!$A$52,'def. pseudo-mineral groups(PMG)'!$B$52,IF(LQF!H42='def. pseudo-mineral groups(PMG)'!$A$53,'def. pseudo-mineral groups(PMG)'!$B$53,IF(LQF!H42='def. pseudo-mineral groups(PMG)'!$A$54,'def. pseudo-mineral groups(PMG)'!$B$54,IF(LQF!H42='def. pseudo-mineral groups(PMG)'!$A$55,'def. pseudo-mineral groups(PMG)'!$B$55,IF(LQF!H42='def. pseudo-mineral groups(PMG)'!$A$56,'def. pseudo-mineral groups(PMG)'!$B$56,IF(LQF!H42='def. pseudo-mineral groups(PMG)'!$A$57,'def. pseudo-mineral groups(PMG)'!$B$57,IF(LQF!H42='def. pseudo-mineral groups(PMG)'!$A$58,'def. pseudo-mineral groups(PMG)'!$B$58,IF(LQF!H42='def. pseudo-mineral groups(PMG)'!$A$59,'def. pseudo-mineral groups(PMG)'!$B$59,IF(LQF!H42='def. pseudo-mineral groups(PMG)'!$A$60,'def. pseudo-mineral groups(PMG)'!$B$60,IF(LQF!H42='def. pseudo-mineral groups(PMG)'!$A$61,'def. pseudo-mineral groups(PMG)'!$B$61,IF(LQF!H42='def. pseudo-mineral groups(PMG)'!$A$62,'def. pseudo-mineral groups(PMG)'!$B$62,IF(LQF!H42='def. pseudo-mineral groups(PMG)'!$A$63,'def. pseudo-mineral groups(PMG)'!$B$63,IF(LQF!H42='def. pseudo-mineral groups(PMG)'!$A$64,'def. pseudo-mineral groups(PMG)'!$B$64)))))))))))))))))))))))))))))))))))))))))))))))))))))))))))))))))</f>
        <v>unknown</v>
      </c>
      <c r="I42" s="1">
        <f t="shared" si="0"/>
        <v>0.99299999999999999</v>
      </c>
      <c r="J42" s="6">
        <v>4.2700000000000001E-5</v>
      </c>
      <c r="K42" s="1">
        <v>20.371606979102577</v>
      </c>
      <c r="L42" s="1">
        <v>165.60834631929782</v>
      </c>
      <c r="M42" s="21">
        <v>42976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5">
      <c r="A43" s="1" t="s">
        <v>192</v>
      </c>
      <c r="B43" s="1"/>
      <c r="C43" s="1">
        <v>0.41199999999999998</v>
      </c>
      <c r="D43" s="7" t="str">
        <f>IF(LQF!D43='def. pseudo-mineral groups(PMG)'!$A$1,'def. pseudo-mineral groups(PMG)'!$B$1,IF(LQF!D43='def. pseudo-mineral groups(PMG)'!$A$2,'def. pseudo-mineral groups(PMG)'!$B$2,IF(LQF!D43='def. pseudo-mineral groups(PMG)'!$A$3,'def. pseudo-mineral groups(PMG)'!$B$3,IF(LQF!D43='def. pseudo-mineral groups(PMG)'!$A$4,'def. pseudo-mineral groups(PMG)'!$B$4,IF(LQF!D43='def. pseudo-mineral groups(PMG)'!$A$5,'def. pseudo-mineral groups(PMG)'!$B$5,IF(LQF!D43='def. pseudo-mineral groups(PMG)'!$A$6,'def. pseudo-mineral groups(PMG)'!$B$6,IF(LQF!D43='def. pseudo-mineral groups(PMG)'!$A$7,'def. pseudo-mineral groups(PMG)'!$B$7,IF(LQF!D43='def. pseudo-mineral groups(PMG)'!$A$8,'def. pseudo-mineral groups(PMG)'!$B$8,IF(LQF!D43='def. pseudo-mineral groups(PMG)'!$A$9,'def. pseudo-mineral groups(PMG)'!$B$9,IF(LQF!D43='def. pseudo-mineral groups(PMG)'!$A$10,'def. pseudo-mineral groups(PMG)'!$B$10,IF(LQF!D43='def. pseudo-mineral groups(PMG)'!$A$11,'def. pseudo-mineral groups(PMG)'!$B$11,IF(LQF!D43='def. pseudo-mineral groups(PMG)'!$A$12,'def. pseudo-mineral groups(PMG)'!$B$12,IF(LQF!D43='def. pseudo-mineral groups(PMG)'!$A$13,'def. pseudo-mineral groups(PMG)'!$B$13,IF(LQF!D43='def. pseudo-mineral groups(PMG)'!$A$14,'def. pseudo-mineral groups(PMG)'!$B$14,IF(LQF!D43='def. pseudo-mineral groups(PMG)'!$A$15,'def. pseudo-mineral groups(PMG)'!$B$15,IF(LQF!D43='def. pseudo-mineral groups(PMG)'!$A$16,'def. pseudo-mineral groups(PMG)'!$B$16,IF(LQF!D43='def. pseudo-mineral groups(PMG)'!$A$17,'def. pseudo-mineral groups(PMG)'!$B$17,IF(LQF!D43='def. pseudo-mineral groups(PMG)'!$A$18,'def. pseudo-mineral groups(PMG)'!$B$18,IF(LQF!D43='def. pseudo-mineral groups(PMG)'!$A$19,'def. pseudo-mineral groups(PMG)'!$B$19,IF(LQF!D43='def. pseudo-mineral groups(PMG)'!$A$20,'def. pseudo-mineral groups(PMG)'!$B$20,IF(LQF!D43='def. pseudo-mineral groups(PMG)'!$A$21,'def. pseudo-mineral groups(PMG)'!$B$21,IF(LQF!D43='def. pseudo-mineral groups(PMG)'!$A$22,'def. pseudo-mineral groups(PMG)'!$B$22,IF(LQF!D43='def. pseudo-mineral groups(PMG)'!$A$23,'def. pseudo-mineral groups(PMG)'!$B$23,IF(LQF!D43='def. pseudo-mineral groups(PMG)'!$A$24,'def. pseudo-mineral groups(PMG)'!$B$24,IF(LQF!D43='def. pseudo-mineral groups(PMG)'!$A$25,'def. pseudo-mineral groups(PMG)'!$B$25,IF(LQF!D43='def. pseudo-mineral groups(PMG)'!$A$26,'def. pseudo-mineral groups(PMG)'!$B$26,IF(LQF!D43='def. pseudo-mineral groups(PMG)'!$A$27,'def. pseudo-mineral groups(PMG)'!$B$27,IF(LQF!D43='def. pseudo-mineral groups(PMG)'!$A$28,'def. pseudo-mineral groups(PMG)'!$B$28,IF(LQF!D43='def. pseudo-mineral groups(PMG)'!$A$29,'def. pseudo-mineral groups(PMG)'!$B$29,IF(LQF!D43='def. pseudo-mineral groups(PMG)'!$A$30,'def. pseudo-mineral groups(PMG)'!$B$30,IF(LQF!D43='def. pseudo-mineral groups(PMG)'!$A$31,'def. pseudo-mineral groups(PMG)'!$B$31,IF(LQF!D43='def. pseudo-mineral groups(PMG)'!$A$32,'def. pseudo-mineral groups(PMG)'!$B$32,IF(LQF!D43='def. pseudo-mineral groups(PMG)'!$A$33,'def. pseudo-mineral groups(PMG)'!$B$33,IF(LQF!D43='def. pseudo-mineral groups(PMG)'!$A$34,'def. pseudo-mineral groups(PMG)'!$B$34,IF(LQF!D43='def. pseudo-mineral groups(PMG)'!$A$35,'def. pseudo-mineral groups(PMG)'!$B$35,IF(LQF!D43='def. pseudo-mineral groups(PMG)'!$A$36,'def. pseudo-mineral groups(PMG)'!$B$36,IF(LQF!D43='def. pseudo-mineral groups(PMG)'!$A$37,'def. pseudo-mineral groups(PMG)'!$B$37,IF(LQF!D43='def. pseudo-mineral groups(PMG)'!$A$38,'def. pseudo-mineral groups(PMG)'!$B$38,IF(LQF!D43='def. pseudo-mineral groups(PMG)'!$A$39,'def. pseudo-mineral groups(PMG)'!$B$39,IF(LQF!D43='def. pseudo-mineral groups(PMG)'!$A$40,'def. pseudo-mineral groups(PMG)'!$B$40,IF(LQF!D43='def. pseudo-mineral groups(PMG)'!$A$41,'def. pseudo-mineral groups(PMG)'!$B$41,IF(LQF!D43='def. pseudo-mineral groups(PMG)'!$A$41,'def. pseudo-mineral groups(PMG)'!$B$41,IF(LQF!D43='def. pseudo-mineral groups(PMG)'!$A$42,'def. pseudo-mineral groups(PMG)'!$B$42,IF(LQF!D43='def. pseudo-mineral groups(PMG)'!$A$43,'def. pseudo-mineral groups(PMG)'!$B$43,IF(LQF!D43='def. pseudo-mineral groups(PMG)'!$A$44,'def. pseudo-mineral groups(PMG)'!$B$44,IF(LQF!D43='def. pseudo-mineral groups(PMG)'!$A$45,'def. pseudo-mineral groups(PMG)'!$B$45,IF(LQF!D43='def. pseudo-mineral groups(PMG)'!$A$46,'def. pseudo-mineral groups(PMG)'!$B$46,IF(LQF!D43='def. pseudo-mineral groups(PMG)'!$A$47,'def. pseudo-mineral groups(PMG)'!$B$47,IF(LQF!D43='def. pseudo-mineral groups(PMG)'!$A$48,'def. pseudo-mineral groups(PMG)'!$B$48,IF(LQF!D43='def. pseudo-mineral groups(PMG)'!$A$49,'def. pseudo-mineral groups(PMG)'!$B$49,IF(LQF!D43='def. pseudo-mineral groups(PMG)'!$A$50,'def. pseudo-mineral groups(PMG)'!$B$50,IF(LQF!D43='def. pseudo-mineral groups(PMG)'!$A$51,'def. pseudo-mineral groups(PMG)'!$B$51,IF(LQF!D43='def. pseudo-mineral groups(PMG)'!$A$52,'def. pseudo-mineral groups(PMG)'!$B$52,IF(LQF!D43='def. pseudo-mineral groups(PMG)'!$A$53,'def. pseudo-mineral groups(PMG)'!$B$53,IF(LQF!D43='def. pseudo-mineral groups(PMG)'!$A$54,'def. pseudo-mineral groups(PMG)'!$B$54,IF(LQF!D43='def. pseudo-mineral groups(PMG)'!$A$55,'def. pseudo-mineral groups(PMG)'!$B$55,IF(LQF!D43='def. pseudo-mineral groups(PMG)'!$A$56,'def. pseudo-mineral groups(PMG)'!$B$56,IF(LQF!D43='def. pseudo-mineral groups(PMG)'!$A$57,'def. pseudo-mineral groups(PMG)'!$B$57,IF(LQF!D43='def. pseudo-mineral groups(PMG)'!$A$58,'def. pseudo-mineral groups(PMG)'!$B$58,IF(LQF!D43='def. pseudo-mineral groups(PMG)'!$A$59,'def. pseudo-mineral groups(PMG)'!$B$59,IF(LQF!D43='def. pseudo-mineral groups(PMG)'!$A$60,'def. pseudo-mineral groups(PMG)'!$B$60,IF(LQF!D43='def. pseudo-mineral groups(PMG)'!$A$61,'def. pseudo-mineral groups(PMG)'!$B$61,IF(LQF!D43='def. pseudo-mineral groups(PMG)'!$A$62,'def. pseudo-mineral groups(PMG)'!$B$62,IF(LQF!D43='def. pseudo-mineral groups(PMG)'!$A$63,'def. pseudo-mineral groups(PMG)'!$B$63,IF(LQF!D43='def. pseudo-mineral groups(PMG)'!$A$64,'def. pseudo-mineral groups(PMG)'!$B$64)))))))))))))))))))))))))))))))))))))))))))))))))))))))))))))))))</f>
        <v>Fe(III) oxy+org</v>
      </c>
      <c r="E43" s="1">
        <v>0.27300000000000002</v>
      </c>
      <c r="F43" s="7" t="str">
        <f>IF(LQF!F43='def. pseudo-mineral groups(PMG)'!$A$1,'def. pseudo-mineral groups(PMG)'!$B$1,IF(LQF!F43='def. pseudo-mineral groups(PMG)'!$A$2,'def. pseudo-mineral groups(PMG)'!$B$2,IF(LQF!F43='def. pseudo-mineral groups(PMG)'!$A$3,'def. pseudo-mineral groups(PMG)'!$B$3,IF(LQF!F43='def. pseudo-mineral groups(PMG)'!$A$4,'def. pseudo-mineral groups(PMG)'!$B$4,IF(LQF!F43='def. pseudo-mineral groups(PMG)'!$A$5,'def. pseudo-mineral groups(PMG)'!$B$5,IF(LQF!F43='def. pseudo-mineral groups(PMG)'!$A$6,'def. pseudo-mineral groups(PMG)'!$B$6,IF(LQF!F43='def. pseudo-mineral groups(PMG)'!$A$7,'def. pseudo-mineral groups(PMG)'!$B$7,IF(LQF!F43='def. pseudo-mineral groups(PMG)'!$A$8,'def. pseudo-mineral groups(PMG)'!$B$8,IF(LQF!F43='def. pseudo-mineral groups(PMG)'!$A$9,'def. pseudo-mineral groups(PMG)'!$B$9,IF(LQF!F43='def. pseudo-mineral groups(PMG)'!$A$10,'def. pseudo-mineral groups(PMG)'!$B$10,IF(LQF!F43='def. pseudo-mineral groups(PMG)'!$A$11,'def. pseudo-mineral groups(PMG)'!$B$11,IF(LQF!F43='def. pseudo-mineral groups(PMG)'!$A$12,'def. pseudo-mineral groups(PMG)'!$B$12,IF(LQF!F43='def. pseudo-mineral groups(PMG)'!$A$13,'def. pseudo-mineral groups(PMG)'!$B$13,IF(LQF!F43='def. pseudo-mineral groups(PMG)'!$A$14,'def. pseudo-mineral groups(PMG)'!$B$14,IF(LQF!F43='def. pseudo-mineral groups(PMG)'!$A$15,'def. pseudo-mineral groups(PMG)'!$B$15,IF(LQF!F43='def. pseudo-mineral groups(PMG)'!$A$16,'def. pseudo-mineral groups(PMG)'!$B$16,IF(LQF!F43='def. pseudo-mineral groups(PMG)'!$A$17,'def. pseudo-mineral groups(PMG)'!$B$17,IF(LQF!F43='def. pseudo-mineral groups(PMG)'!$A$18,'def. pseudo-mineral groups(PMG)'!$B$18,IF(LQF!F43='def. pseudo-mineral groups(PMG)'!$A$19,'def. pseudo-mineral groups(PMG)'!$B$19,IF(LQF!F43='def. pseudo-mineral groups(PMG)'!$A$20,'def. pseudo-mineral groups(PMG)'!$B$20,IF(LQF!F43='def. pseudo-mineral groups(PMG)'!$A$21,'def. pseudo-mineral groups(PMG)'!$B$21,IF(LQF!F43='def. pseudo-mineral groups(PMG)'!$A$22,'def. pseudo-mineral groups(PMG)'!$B$22,IF(LQF!F43='def. pseudo-mineral groups(PMG)'!$A$23,'def. pseudo-mineral groups(PMG)'!$B$23,IF(LQF!F43='def. pseudo-mineral groups(PMG)'!$A$24,'def. pseudo-mineral groups(PMG)'!$B$24,IF(LQF!F43='def. pseudo-mineral groups(PMG)'!$A$25,'def. pseudo-mineral groups(PMG)'!$B$25,IF(LQF!F43='def. pseudo-mineral groups(PMG)'!$A$26,'def. pseudo-mineral groups(PMG)'!$B$26,IF(LQF!F43='def. pseudo-mineral groups(PMG)'!$A$27,'def. pseudo-mineral groups(PMG)'!$B$27,IF(LQF!F43='def. pseudo-mineral groups(PMG)'!$A$28,'def. pseudo-mineral groups(PMG)'!$B$28,IF(LQF!F43='def. pseudo-mineral groups(PMG)'!$A$29,'def. pseudo-mineral groups(PMG)'!$B$29,IF(LQF!F43='def. pseudo-mineral groups(PMG)'!$A$30,'def. pseudo-mineral groups(PMG)'!$B$30,IF(LQF!F43='def. pseudo-mineral groups(PMG)'!$A$31,'def. pseudo-mineral groups(PMG)'!$B$31,IF(LQF!F43='def. pseudo-mineral groups(PMG)'!$A$32,'def. pseudo-mineral groups(PMG)'!$B$32,IF(LQF!F43='def. pseudo-mineral groups(PMG)'!$A$33,'def. pseudo-mineral groups(PMG)'!$B$33,IF(LQF!F43='def. pseudo-mineral groups(PMG)'!$A$34,'def. pseudo-mineral groups(PMG)'!$B$34,IF(LQF!F43='def. pseudo-mineral groups(PMG)'!$A$35,'def. pseudo-mineral groups(PMG)'!$B$35,IF(LQF!F43='def. pseudo-mineral groups(PMG)'!$A$36,'def. pseudo-mineral groups(PMG)'!$B$36,IF(LQF!F43='def. pseudo-mineral groups(PMG)'!$A$37,'def. pseudo-mineral groups(PMG)'!$B$37,IF(LQF!F43='def. pseudo-mineral groups(PMG)'!$A$38,'def. pseudo-mineral groups(PMG)'!$B$38,IF(LQF!F43='def. pseudo-mineral groups(PMG)'!$A$39,'def. pseudo-mineral groups(PMG)'!$B$39,IF(LQF!F43='def. pseudo-mineral groups(PMG)'!$A$40,'def. pseudo-mineral groups(PMG)'!$B$40,IF(LQF!F43='def. pseudo-mineral groups(PMG)'!$A$41,'def. pseudo-mineral groups(PMG)'!$B$41,IF(LQF!F43='def. pseudo-mineral groups(PMG)'!$A$41,'def. pseudo-mineral groups(PMG)'!$B$41,IF(LQF!F43='def. pseudo-mineral groups(PMG)'!$A$42,'def. pseudo-mineral groups(PMG)'!$B$42,IF(LQF!F43='def. pseudo-mineral groups(PMG)'!$A$43,'def. pseudo-mineral groups(PMG)'!$B$43,IF(LQF!F43='def. pseudo-mineral groups(PMG)'!$A$44,'def. pseudo-mineral groups(PMG)'!$B$44,IF(LQF!F43='def. pseudo-mineral groups(PMG)'!$A$45,'def. pseudo-mineral groups(PMG)'!$B$45,IF(LQF!F43='def. pseudo-mineral groups(PMG)'!$A$46,'def. pseudo-mineral groups(PMG)'!$B$46,IF(LQF!F43='def. pseudo-mineral groups(PMG)'!$A$47,'def. pseudo-mineral groups(PMG)'!$B$47,IF(LQF!F43='def. pseudo-mineral groups(PMG)'!$A$48,'def. pseudo-mineral groups(PMG)'!$B$48,IF(LQF!F43='def. pseudo-mineral groups(PMG)'!$A$49,'def. pseudo-mineral groups(PMG)'!$B$49,IF(LQF!F43='def. pseudo-mineral groups(PMG)'!$A$50,'def. pseudo-mineral groups(PMG)'!$B$50,IF(LQF!F43='def. pseudo-mineral groups(PMG)'!$A$51,'def. pseudo-mineral groups(PMG)'!$B$51,IF(LQF!F43='def. pseudo-mineral groups(PMG)'!$A$52,'def. pseudo-mineral groups(PMG)'!$B$52,IF(LQF!F43='def. pseudo-mineral groups(PMG)'!$A$53,'def. pseudo-mineral groups(PMG)'!$B$53,IF(LQF!F43='def. pseudo-mineral groups(PMG)'!$A$54,'def. pseudo-mineral groups(PMG)'!$B$54,IF(LQF!F43='def. pseudo-mineral groups(PMG)'!$A$55,'def. pseudo-mineral groups(PMG)'!$B$55,IF(LQF!F43='def. pseudo-mineral groups(PMG)'!$A$56,'def. pseudo-mineral groups(PMG)'!$B$56,IF(LQF!F43='def. pseudo-mineral groups(PMG)'!$A$57,'def. pseudo-mineral groups(PMG)'!$B$57,IF(LQF!F43='def. pseudo-mineral groups(PMG)'!$A$58,'def. pseudo-mineral groups(PMG)'!$B$58,IF(LQF!F43='def. pseudo-mineral groups(PMG)'!$A$59,'def. pseudo-mineral groups(PMG)'!$B$59,IF(LQF!F43='def. pseudo-mineral groups(PMG)'!$A$60,'def. pseudo-mineral groups(PMG)'!$B$60,IF(LQF!F43='def. pseudo-mineral groups(PMG)'!$A$61,'def. pseudo-mineral groups(PMG)'!$B$61,IF(LQF!F43='def. pseudo-mineral groups(PMG)'!$A$62,'def. pseudo-mineral groups(PMG)'!$B$62,IF(LQF!F43='def. pseudo-mineral groups(PMG)'!$A$63,'def. pseudo-mineral groups(PMG)'!$B$63,IF(LQF!F43='def. pseudo-mineral groups(PMG)'!$A$64,'def. pseudo-mineral groups(PMG)'!$B$64)))))))))))))))))))))))))))))))))))))))))))))))))))))))))))))))))</f>
        <v>Fe(III) sulfate</v>
      </c>
      <c r="G43" s="1">
        <v>0.307</v>
      </c>
      <c r="H43" s="7" t="str">
        <f>IF(LQF!H43='def. pseudo-mineral groups(PMG)'!$A$1,'def. pseudo-mineral groups(PMG)'!$B$1,IF(LQF!H43='def. pseudo-mineral groups(PMG)'!$A$2,'def. pseudo-mineral groups(PMG)'!$B$2,IF(LQF!H43='def. pseudo-mineral groups(PMG)'!$A$3,'def. pseudo-mineral groups(PMG)'!$B$3,IF(LQF!H43='def. pseudo-mineral groups(PMG)'!$A$4,'def. pseudo-mineral groups(PMG)'!$B$4,IF(LQF!H43='def. pseudo-mineral groups(PMG)'!$A$5,'def. pseudo-mineral groups(PMG)'!$B$5,IF(LQF!H43='def. pseudo-mineral groups(PMG)'!$A$6,'def. pseudo-mineral groups(PMG)'!$B$6,IF(LQF!H43='def. pseudo-mineral groups(PMG)'!$A$7,'def. pseudo-mineral groups(PMG)'!$B$7,IF(LQF!H43='def. pseudo-mineral groups(PMG)'!$A$8,'def. pseudo-mineral groups(PMG)'!$B$8,IF(LQF!H43='def. pseudo-mineral groups(PMG)'!$A$9,'def. pseudo-mineral groups(PMG)'!$B$9,IF(LQF!H43='def. pseudo-mineral groups(PMG)'!$A$10,'def. pseudo-mineral groups(PMG)'!$B$10,IF(LQF!H43='def. pseudo-mineral groups(PMG)'!$A$11,'def. pseudo-mineral groups(PMG)'!$B$11,IF(LQF!H43='def. pseudo-mineral groups(PMG)'!$A$12,'def. pseudo-mineral groups(PMG)'!$B$12,IF(LQF!H43='def. pseudo-mineral groups(PMG)'!$A$13,'def. pseudo-mineral groups(PMG)'!$B$13,IF(LQF!H43='def. pseudo-mineral groups(PMG)'!$A$14,'def. pseudo-mineral groups(PMG)'!$B$14,IF(LQF!H43='def. pseudo-mineral groups(PMG)'!$A$15,'def. pseudo-mineral groups(PMG)'!$B$15,IF(LQF!H43='def. pseudo-mineral groups(PMG)'!$A$16,'def. pseudo-mineral groups(PMG)'!$B$16,IF(LQF!H43='def. pseudo-mineral groups(PMG)'!$A$17,'def. pseudo-mineral groups(PMG)'!$B$17,IF(LQF!H43='def. pseudo-mineral groups(PMG)'!$A$18,'def. pseudo-mineral groups(PMG)'!$B$18,IF(LQF!H43='def. pseudo-mineral groups(PMG)'!$A$19,'def. pseudo-mineral groups(PMG)'!$B$19,IF(LQF!H43='def. pseudo-mineral groups(PMG)'!$A$20,'def. pseudo-mineral groups(PMG)'!$B$20,IF(LQF!H43='def. pseudo-mineral groups(PMG)'!$A$21,'def. pseudo-mineral groups(PMG)'!$B$21,IF(LQF!H43='def. pseudo-mineral groups(PMG)'!$A$22,'def. pseudo-mineral groups(PMG)'!$B$22,IF(LQF!H43='def. pseudo-mineral groups(PMG)'!$A$23,'def. pseudo-mineral groups(PMG)'!$B$23,IF(LQF!H43='def. pseudo-mineral groups(PMG)'!$A$24,'def. pseudo-mineral groups(PMG)'!$B$24,IF(LQF!H43='def. pseudo-mineral groups(PMG)'!$A$25,'def. pseudo-mineral groups(PMG)'!$B$25,IF(LQF!H43='def. pseudo-mineral groups(PMG)'!$A$26,'def. pseudo-mineral groups(PMG)'!$B$26,IF(LQF!H43='def. pseudo-mineral groups(PMG)'!$A$27,'def. pseudo-mineral groups(PMG)'!$B$27,IF(LQF!H43='def. pseudo-mineral groups(PMG)'!$A$28,'def. pseudo-mineral groups(PMG)'!$B$28,IF(LQF!H43='def. pseudo-mineral groups(PMG)'!$A$29,'def. pseudo-mineral groups(PMG)'!$B$29,IF(LQF!H43='def. pseudo-mineral groups(PMG)'!$A$30,'def. pseudo-mineral groups(PMG)'!$B$30,IF(LQF!H43='def. pseudo-mineral groups(PMG)'!$A$31,'def. pseudo-mineral groups(PMG)'!$B$31,IF(LQF!H43='def. pseudo-mineral groups(PMG)'!$A$32,'def. pseudo-mineral groups(PMG)'!$B$32,IF(LQF!H43='def. pseudo-mineral groups(PMG)'!$A$33,'def. pseudo-mineral groups(PMG)'!$B$33,IF(LQF!H43='def. pseudo-mineral groups(PMG)'!$A$34,'def. pseudo-mineral groups(PMG)'!$B$34,IF(LQF!H43='def. pseudo-mineral groups(PMG)'!$A$35,'def. pseudo-mineral groups(PMG)'!$B$35,IF(LQF!H43='def. pseudo-mineral groups(PMG)'!$A$36,'def. pseudo-mineral groups(PMG)'!$B$36,IF(LQF!H43='def. pseudo-mineral groups(PMG)'!$A$37,'def. pseudo-mineral groups(PMG)'!$B$37,IF(LQF!H43='def. pseudo-mineral groups(PMG)'!$A$38,'def. pseudo-mineral groups(PMG)'!$B$38,IF(LQF!H43='def. pseudo-mineral groups(PMG)'!$A$39,'def. pseudo-mineral groups(PMG)'!$B$39,IF(LQF!H43='def. pseudo-mineral groups(PMG)'!$A$40,'def. pseudo-mineral groups(PMG)'!$B$40,IF(LQF!H43='def. pseudo-mineral groups(PMG)'!$A$41,'def. pseudo-mineral groups(PMG)'!$B$41,IF(LQF!H43='def. pseudo-mineral groups(PMG)'!$A$41,'def. pseudo-mineral groups(PMG)'!$B$41,IF(LQF!H43='def. pseudo-mineral groups(PMG)'!$A$42,'def. pseudo-mineral groups(PMG)'!$B$42,IF(LQF!H43='def. pseudo-mineral groups(PMG)'!$A$43,'def. pseudo-mineral groups(PMG)'!$B$43,IF(LQF!H43='def. pseudo-mineral groups(PMG)'!$A$44,'def. pseudo-mineral groups(PMG)'!$B$44,IF(LQF!H43='def. pseudo-mineral groups(PMG)'!$A$45,'def. pseudo-mineral groups(PMG)'!$B$45,IF(LQF!H43='def. pseudo-mineral groups(PMG)'!$A$46,'def. pseudo-mineral groups(PMG)'!$B$46,IF(LQF!H43='def. pseudo-mineral groups(PMG)'!$A$47,'def. pseudo-mineral groups(PMG)'!$B$47,IF(LQF!H43='def. pseudo-mineral groups(PMG)'!$A$48,'def. pseudo-mineral groups(PMG)'!$B$48,IF(LQF!H43='def. pseudo-mineral groups(PMG)'!$A$49,'def. pseudo-mineral groups(PMG)'!$B$49,IF(LQF!H43='def. pseudo-mineral groups(PMG)'!$A$50,'def. pseudo-mineral groups(PMG)'!$B$50,IF(LQF!H43='def. pseudo-mineral groups(PMG)'!$A$51,'def. pseudo-mineral groups(PMG)'!$B$51,IF(LQF!H43='def. pseudo-mineral groups(PMG)'!$A$52,'def. pseudo-mineral groups(PMG)'!$B$52,IF(LQF!H43='def. pseudo-mineral groups(PMG)'!$A$53,'def. pseudo-mineral groups(PMG)'!$B$53,IF(LQF!H43='def. pseudo-mineral groups(PMG)'!$A$54,'def. pseudo-mineral groups(PMG)'!$B$54,IF(LQF!H43='def. pseudo-mineral groups(PMG)'!$A$55,'def. pseudo-mineral groups(PMG)'!$B$55,IF(LQF!H43='def. pseudo-mineral groups(PMG)'!$A$56,'def. pseudo-mineral groups(PMG)'!$B$56,IF(LQF!H43='def. pseudo-mineral groups(PMG)'!$A$57,'def. pseudo-mineral groups(PMG)'!$B$57,IF(LQF!H43='def. pseudo-mineral groups(PMG)'!$A$58,'def. pseudo-mineral groups(PMG)'!$B$58,IF(LQF!H43='def. pseudo-mineral groups(PMG)'!$A$59,'def. pseudo-mineral groups(PMG)'!$B$59,IF(LQF!H43='def. pseudo-mineral groups(PMG)'!$A$60,'def. pseudo-mineral groups(PMG)'!$B$60,IF(LQF!H43='def. pseudo-mineral groups(PMG)'!$A$61,'def. pseudo-mineral groups(PMG)'!$B$61,IF(LQF!H43='def. pseudo-mineral groups(PMG)'!$A$62,'def. pseudo-mineral groups(PMG)'!$B$62,IF(LQF!H43='def. pseudo-mineral groups(PMG)'!$A$63,'def. pseudo-mineral groups(PMG)'!$B$63,IF(LQF!H43='def. pseudo-mineral groups(PMG)'!$A$64,'def. pseudo-mineral groups(PMG)'!$B$64)))))))))))))))))))))))))))))))))))))))))))))))))))))))))))))))))</f>
        <v>Fe(III) Clay</v>
      </c>
      <c r="I43" s="1">
        <f t="shared" si="0"/>
        <v>0.99199999999999999</v>
      </c>
      <c r="J43" s="6">
        <v>1.4300000000000001E-4</v>
      </c>
      <c r="K43" s="1">
        <v>5.8678795458678126</v>
      </c>
      <c r="L43" s="1">
        <v>25.076126959883172</v>
      </c>
      <c r="M43" s="21">
        <v>42959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5">
      <c r="A44" s="1" t="s">
        <v>193</v>
      </c>
      <c r="B44" s="1"/>
      <c r="C44" s="1">
        <v>9.9000000000000005E-2</v>
      </c>
      <c r="D44" s="7" t="str">
        <f>IF(LQF!D44='def. pseudo-mineral groups(PMG)'!$A$1,'def. pseudo-mineral groups(PMG)'!$B$1,IF(LQF!D44='def. pseudo-mineral groups(PMG)'!$A$2,'def. pseudo-mineral groups(PMG)'!$B$2,IF(LQF!D44='def. pseudo-mineral groups(PMG)'!$A$3,'def. pseudo-mineral groups(PMG)'!$B$3,IF(LQF!D44='def. pseudo-mineral groups(PMG)'!$A$4,'def. pseudo-mineral groups(PMG)'!$B$4,IF(LQF!D44='def. pseudo-mineral groups(PMG)'!$A$5,'def. pseudo-mineral groups(PMG)'!$B$5,IF(LQF!D44='def. pseudo-mineral groups(PMG)'!$A$6,'def. pseudo-mineral groups(PMG)'!$B$6,IF(LQF!D44='def. pseudo-mineral groups(PMG)'!$A$7,'def. pseudo-mineral groups(PMG)'!$B$7,IF(LQF!D44='def. pseudo-mineral groups(PMG)'!$A$8,'def. pseudo-mineral groups(PMG)'!$B$8,IF(LQF!D44='def. pseudo-mineral groups(PMG)'!$A$9,'def. pseudo-mineral groups(PMG)'!$B$9,IF(LQF!D44='def. pseudo-mineral groups(PMG)'!$A$10,'def. pseudo-mineral groups(PMG)'!$B$10,IF(LQF!D44='def. pseudo-mineral groups(PMG)'!$A$11,'def. pseudo-mineral groups(PMG)'!$B$11,IF(LQF!D44='def. pseudo-mineral groups(PMG)'!$A$12,'def. pseudo-mineral groups(PMG)'!$B$12,IF(LQF!D44='def. pseudo-mineral groups(PMG)'!$A$13,'def. pseudo-mineral groups(PMG)'!$B$13,IF(LQF!D44='def. pseudo-mineral groups(PMG)'!$A$14,'def. pseudo-mineral groups(PMG)'!$B$14,IF(LQF!D44='def. pseudo-mineral groups(PMG)'!$A$15,'def. pseudo-mineral groups(PMG)'!$B$15,IF(LQF!D44='def. pseudo-mineral groups(PMG)'!$A$16,'def. pseudo-mineral groups(PMG)'!$B$16,IF(LQF!D44='def. pseudo-mineral groups(PMG)'!$A$17,'def. pseudo-mineral groups(PMG)'!$B$17,IF(LQF!D44='def. pseudo-mineral groups(PMG)'!$A$18,'def. pseudo-mineral groups(PMG)'!$B$18,IF(LQF!D44='def. pseudo-mineral groups(PMG)'!$A$19,'def. pseudo-mineral groups(PMG)'!$B$19,IF(LQF!D44='def. pseudo-mineral groups(PMG)'!$A$20,'def. pseudo-mineral groups(PMG)'!$B$20,IF(LQF!D44='def. pseudo-mineral groups(PMG)'!$A$21,'def. pseudo-mineral groups(PMG)'!$B$21,IF(LQF!D44='def. pseudo-mineral groups(PMG)'!$A$22,'def. pseudo-mineral groups(PMG)'!$B$22,IF(LQF!D44='def. pseudo-mineral groups(PMG)'!$A$23,'def. pseudo-mineral groups(PMG)'!$B$23,IF(LQF!D44='def. pseudo-mineral groups(PMG)'!$A$24,'def. pseudo-mineral groups(PMG)'!$B$24,IF(LQF!D44='def. pseudo-mineral groups(PMG)'!$A$25,'def. pseudo-mineral groups(PMG)'!$B$25,IF(LQF!D44='def. pseudo-mineral groups(PMG)'!$A$26,'def. pseudo-mineral groups(PMG)'!$B$26,IF(LQF!D44='def. pseudo-mineral groups(PMG)'!$A$27,'def. pseudo-mineral groups(PMG)'!$B$27,IF(LQF!D44='def. pseudo-mineral groups(PMG)'!$A$28,'def. pseudo-mineral groups(PMG)'!$B$28,IF(LQF!D44='def. pseudo-mineral groups(PMG)'!$A$29,'def. pseudo-mineral groups(PMG)'!$B$29,IF(LQF!D44='def. pseudo-mineral groups(PMG)'!$A$30,'def. pseudo-mineral groups(PMG)'!$B$30,IF(LQF!D44='def. pseudo-mineral groups(PMG)'!$A$31,'def. pseudo-mineral groups(PMG)'!$B$31,IF(LQF!D44='def. pseudo-mineral groups(PMG)'!$A$32,'def. pseudo-mineral groups(PMG)'!$B$32,IF(LQF!D44='def. pseudo-mineral groups(PMG)'!$A$33,'def. pseudo-mineral groups(PMG)'!$B$33,IF(LQF!D44='def. pseudo-mineral groups(PMG)'!$A$34,'def. pseudo-mineral groups(PMG)'!$B$34,IF(LQF!D44='def. pseudo-mineral groups(PMG)'!$A$35,'def. pseudo-mineral groups(PMG)'!$B$35,IF(LQF!D44='def. pseudo-mineral groups(PMG)'!$A$36,'def. pseudo-mineral groups(PMG)'!$B$36,IF(LQF!D44='def. pseudo-mineral groups(PMG)'!$A$37,'def. pseudo-mineral groups(PMG)'!$B$37,IF(LQF!D44='def. pseudo-mineral groups(PMG)'!$A$38,'def. pseudo-mineral groups(PMG)'!$B$38,IF(LQF!D44='def. pseudo-mineral groups(PMG)'!$A$39,'def. pseudo-mineral groups(PMG)'!$B$39,IF(LQF!D44='def. pseudo-mineral groups(PMG)'!$A$40,'def. pseudo-mineral groups(PMG)'!$B$40,IF(LQF!D44='def. pseudo-mineral groups(PMG)'!$A$41,'def. pseudo-mineral groups(PMG)'!$B$41,IF(LQF!D44='def. pseudo-mineral groups(PMG)'!$A$41,'def. pseudo-mineral groups(PMG)'!$B$41,IF(LQF!D44='def. pseudo-mineral groups(PMG)'!$A$42,'def. pseudo-mineral groups(PMG)'!$B$42,IF(LQF!D44='def. pseudo-mineral groups(PMG)'!$A$43,'def. pseudo-mineral groups(PMG)'!$B$43,IF(LQF!D44='def. pseudo-mineral groups(PMG)'!$A$44,'def. pseudo-mineral groups(PMG)'!$B$44,IF(LQF!D44='def. pseudo-mineral groups(PMG)'!$A$45,'def. pseudo-mineral groups(PMG)'!$B$45,IF(LQF!D44='def. pseudo-mineral groups(PMG)'!$A$46,'def. pseudo-mineral groups(PMG)'!$B$46,IF(LQF!D44='def. pseudo-mineral groups(PMG)'!$A$47,'def. pseudo-mineral groups(PMG)'!$B$47,IF(LQF!D44='def. pseudo-mineral groups(PMG)'!$A$48,'def. pseudo-mineral groups(PMG)'!$B$48,IF(LQF!D44='def. pseudo-mineral groups(PMG)'!$A$49,'def. pseudo-mineral groups(PMG)'!$B$49,IF(LQF!D44='def. pseudo-mineral groups(PMG)'!$A$50,'def. pseudo-mineral groups(PMG)'!$B$50,IF(LQF!D44='def. pseudo-mineral groups(PMG)'!$A$51,'def. pseudo-mineral groups(PMG)'!$B$51,IF(LQF!D44='def. pseudo-mineral groups(PMG)'!$A$52,'def. pseudo-mineral groups(PMG)'!$B$52,IF(LQF!D44='def. pseudo-mineral groups(PMG)'!$A$53,'def. pseudo-mineral groups(PMG)'!$B$53,IF(LQF!D44='def. pseudo-mineral groups(PMG)'!$A$54,'def. pseudo-mineral groups(PMG)'!$B$54,IF(LQF!D44='def. pseudo-mineral groups(PMG)'!$A$55,'def. pseudo-mineral groups(PMG)'!$B$55,IF(LQF!D44='def. pseudo-mineral groups(PMG)'!$A$56,'def. pseudo-mineral groups(PMG)'!$B$56,IF(LQF!D44='def. pseudo-mineral groups(PMG)'!$A$57,'def. pseudo-mineral groups(PMG)'!$B$57,IF(LQF!D44='def. pseudo-mineral groups(PMG)'!$A$58,'def. pseudo-mineral groups(PMG)'!$B$58,IF(LQF!D44='def. pseudo-mineral groups(PMG)'!$A$59,'def. pseudo-mineral groups(PMG)'!$B$59,IF(LQF!D44='def. pseudo-mineral groups(PMG)'!$A$60,'def. pseudo-mineral groups(PMG)'!$B$60,IF(LQF!D44='def. pseudo-mineral groups(PMG)'!$A$61,'def. pseudo-mineral groups(PMG)'!$B$61,IF(LQF!D44='def. pseudo-mineral groups(PMG)'!$A$62,'def. pseudo-mineral groups(PMG)'!$B$62,IF(LQF!D44='def. pseudo-mineral groups(PMG)'!$A$63,'def. pseudo-mineral groups(PMG)'!$B$63,IF(LQF!D44='def. pseudo-mineral groups(PMG)'!$A$64,'def. pseudo-mineral groups(PMG)'!$B$64)))))))))))))))))))))))))))))))))))))))))))))))))))))))))))))))))</f>
        <v>Mixed</v>
      </c>
      <c r="E44" s="1">
        <v>0.69199999999999995</v>
      </c>
      <c r="F44" s="7" t="str">
        <f>IF(LQF!F44='def. pseudo-mineral groups(PMG)'!$A$1,'def. pseudo-mineral groups(PMG)'!$B$1,IF(LQF!F44='def. pseudo-mineral groups(PMG)'!$A$2,'def. pseudo-mineral groups(PMG)'!$B$2,IF(LQF!F44='def. pseudo-mineral groups(PMG)'!$A$3,'def. pseudo-mineral groups(PMG)'!$B$3,IF(LQF!F44='def. pseudo-mineral groups(PMG)'!$A$4,'def. pseudo-mineral groups(PMG)'!$B$4,IF(LQF!F44='def. pseudo-mineral groups(PMG)'!$A$5,'def. pseudo-mineral groups(PMG)'!$B$5,IF(LQF!F44='def. pseudo-mineral groups(PMG)'!$A$6,'def. pseudo-mineral groups(PMG)'!$B$6,IF(LQF!F44='def. pseudo-mineral groups(PMG)'!$A$7,'def. pseudo-mineral groups(PMG)'!$B$7,IF(LQF!F44='def. pseudo-mineral groups(PMG)'!$A$8,'def. pseudo-mineral groups(PMG)'!$B$8,IF(LQF!F44='def. pseudo-mineral groups(PMG)'!$A$9,'def. pseudo-mineral groups(PMG)'!$B$9,IF(LQF!F44='def. pseudo-mineral groups(PMG)'!$A$10,'def. pseudo-mineral groups(PMG)'!$B$10,IF(LQF!F44='def. pseudo-mineral groups(PMG)'!$A$11,'def. pseudo-mineral groups(PMG)'!$B$11,IF(LQF!F44='def. pseudo-mineral groups(PMG)'!$A$12,'def. pseudo-mineral groups(PMG)'!$B$12,IF(LQF!F44='def. pseudo-mineral groups(PMG)'!$A$13,'def. pseudo-mineral groups(PMG)'!$B$13,IF(LQF!F44='def. pseudo-mineral groups(PMG)'!$A$14,'def. pseudo-mineral groups(PMG)'!$B$14,IF(LQF!F44='def. pseudo-mineral groups(PMG)'!$A$15,'def. pseudo-mineral groups(PMG)'!$B$15,IF(LQF!F44='def. pseudo-mineral groups(PMG)'!$A$16,'def. pseudo-mineral groups(PMG)'!$B$16,IF(LQF!F44='def. pseudo-mineral groups(PMG)'!$A$17,'def. pseudo-mineral groups(PMG)'!$B$17,IF(LQF!F44='def. pseudo-mineral groups(PMG)'!$A$18,'def. pseudo-mineral groups(PMG)'!$B$18,IF(LQF!F44='def. pseudo-mineral groups(PMG)'!$A$19,'def. pseudo-mineral groups(PMG)'!$B$19,IF(LQF!F44='def. pseudo-mineral groups(PMG)'!$A$20,'def. pseudo-mineral groups(PMG)'!$B$20,IF(LQF!F44='def. pseudo-mineral groups(PMG)'!$A$21,'def. pseudo-mineral groups(PMG)'!$B$21,IF(LQF!F44='def. pseudo-mineral groups(PMG)'!$A$22,'def. pseudo-mineral groups(PMG)'!$B$22,IF(LQF!F44='def. pseudo-mineral groups(PMG)'!$A$23,'def. pseudo-mineral groups(PMG)'!$B$23,IF(LQF!F44='def. pseudo-mineral groups(PMG)'!$A$24,'def. pseudo-mineral groups(PMG)'!$B$24,IF(LQF!F44='def. pseudo-mineral groups(PMG)'!$A$25,'def. pseudo-mineral groups(PMG)'!$B$25,IF(LQF!F44='def. pseudo-mineral groups(PMG)'!$A$26,'def. pseudo-mineral groups(PMG)'!$B$26,IF(LQF!F44='def. pseudo-mineral groups(PMG)'!$A$27,'def. pseudo-mineral groups(PMG)'!$B$27,IF(LQF!F44='def. pseudo-mineral groups(PMG)'!$A$28,'def. pseudo-mineral groups(PMG)'!$B$28,IF(LQF!F44='def. pseudo-mineral groups(PMG)'!$A$29,'def. pseudo-mineral groups(PMG)'!$B$29,IF(LQF!F44='def. pseudo-mineral groups(PMG)'!$A$30,'def. pseudo-mineral groups(PMG)'!$B$30,IF(LQF!F44='def. pseudo-mineral groups(PMG)'!$A$31,'def. pseudo-mineral groups(PMG)'!$B$31,IF(LQF!F44='def. pseudo-mineral groups(PMG)'!$A$32,'def. pseudo-mineral groups(PMG)'!$B$32,IF(LQF!F44='def. pseudo-mineral groups(PMG)'!$A$33,'def. pseudo-mineral groups(PMG)'!$B$33,IF(LQF!F44='def. pseudo-mineral groups(PMG)'!$A$34,'def. pseudo-mineral groups(PMG)'!$B$34,IF(LQF!F44='def. pseudo-mineral groups(PMG)'!$A$35,'def. pseudo-mineral groups(PMG)'!$B$35,IF(LQF!F44='def. pseudo-mineral groups(PMG)'!$A$36,'def. pseudo-mineral groups(PMG)'!$B$36,IF(LQF!F44='def. pseudo-mineral groups(PMG)'!$A$37,'def. pseudo-mineral groups(PMG)'!$B$37,IF(LQF!F44='def. pseudo-mineral groups(PMG)'!$A$38,'def. pseudo-mineral groups(PMG)'!$B$38,IF(LQF!F44='def. pseudo-mineral groups(PMG)'!$A$39,'def. pseudo-mineral groups(PMG)'!$B$39,IF(LQF!F44='def. pseudo-mineral groups(PMG)'!$A$40,'def. pseudo-mineral groups(PMG)'!$B$40,IF(LQF!F44='def. pseudo-mineral groups(PMG)'!$A$41,'def. pseudo-mineral groups(PMG)'!$B$41,IF(LQF!F44='def. pseudo-mineral groups(PMG)'!$A$41,'def. pseudo-mineral groups(PMG)'!$B$41,IF(LQF!F44='def. pseudo-mineral groups(PMG)'!$A$42,'def. pseudo-mineral groups(PMG)'!$B$42,IF(LQF!F44='def. pseudo-mineral groups(PMG)'!$A$43,'def. pseudo-mineral groups(PMG)'!$B$43,IF(LQF!F44='def. pseudo-mineral groups(PMG)'!$A$44,'def. pseudo-mineral groups(PMG)'!$B$44,IF(LQF!F44='def. pseudo-mineral groups(PMG)'!$A$45,'def. pseudo-mineral groups(PMG)'!$B$45,IF(LQF!F44='def. pseudo-mineral groups(PMG)'!$A$46,'def. pseudo-mineral groups(PMG)'!$B$46,IF(LQF!F44='def. pseudo-mineral groups(PMG)'!$A$47,'def. pseudo-mineral groups(PMG)'!$B$47,IF(LQF!F44='def. pseudo-mineral groups(PMG)'!$A$48,'def. pseudo-mineral groups(PMG)'!$B$48,IF(LQF!F44='def. pseudo-mineral groups(PMG)'!$A$49,'def. pseudo-mineral groups(PMG)'!$B$49,IF(LQF!F44='def. pseudo-mineral groups(PMG)'!$A$50,'def. pseudo-mineral groups(PMG)'!$B$50,IF(LQF!F44='def. pseudo-mineral groups(PMG)'!$A$51,'def. pseudo-mineral groups(PMG)'!$B$51,IF(LQF!F44='def. pseudo-mineral groups(PMG)'!$A$52,'def. pseudo-mineral groups(PMG)'!$B$52,IF(LQF!F44='def. pseudo-mineral groups(PMG)'!$A$53,'def. pseudo-mineral groups(PMG)'!$B$53,IF(LQF!F44='def. pseudo-mineral groups(PMG)'!$A$54,'def. pseudo-mineral groups(PMG)'!$B$54,IF(LQF!F44='def. pseudo-mineral groups(PMG)'!$A$55,'def. pseudo-mineral groups(PMG)'!$B$55,IF(LQF!F44='def. pseudo-mineral groups(PMG)'!$A$56,'def. pseudo-mineral groups(PMG)'!$B$56,IF(LQF!F44='def. pseudo-mineral groups(PMG)'!$A$57,'def. pseudo-mineral groups(PMG)'!$B$57,IF(LQF!F44='def. pseudo-mineral groups(PMG)'!$A$58,'def. pseudo-mineral groups(PMG)'!$B$58,IF(LQF!F44='def. pseudo-mineral groups(PMG)'!$A$59,'def. pseudo-mineral groups(PMG)'!$B$59,IF(LQF!F44='def. pseudo-mineral groups(PMG)'!$A$60,'def. pseudo-mineral groups(PMG)'!$B$60,IF(LQF!F44='def. pseudo-mineral groups(PMG)'!$A$61,'def. pseudo-mineral groups(PMG)'!$B$61,IF(LQF!F44='def. pseudo-mineral groups(PMG)'!$A$62,'def. pseudo-mineral groups(PMG)'!$B$62,IF(LQF!F44='def. pseudo-mineral groups(PMG)'!$A$63,'def. pseudo-mineral groups(PMG)'!$B$63,IF(LQF!F44='def. pseudo-mineral groups(PMG)'!$A$64,'def. pseudo-mineral groups(PMG)'!$B$64)))))))))))))))))))))))))))))))))))))))))))))))))))))))))))))))))</f>
        <v>Native</v>
      </c>
      <c r="G44" s="1">
        <v>0.20599999999999999</v>
      </c>
      <c r="H44" s="7" t="str">
        <f>IF(LQF!H44='def. pseudo-mineral groups(PMG)'!$A$1,'def. pseudo-mineral groups(PMG)'!$B$1,IF(LQF!H44='def. pseudo-mineral groups(PMG)'!$A$2,'def. pseudo-mineral groups(PMG)'!$B$2,IF(LQF!H44='def. pseudo-mineral groups(PMG)'!$A$3,'def. pseudo-mineral groups(PMG)'!$B$3,IF(LQF!H44='def. pseudo-mineral groups(PMG)'!$A$4,'def. pseudo-mineral groups(PMG)'!$B$4,IF(LQF!H44='def. pseudo-mineral groups(PMG)'!$A$5,'def. pseudo-mineral groups(PMG)'!$B$5,IF(LQF!H44='def. pseudo-mineral groups(PMG)'!$A$6,'def. pseudo-mineral groups(PMG)'!$B$6,IF(LQF!H44='def. pseudo-mineral groups(PMG)'!$A$7,'def. pseudo-mineral groups(PMG)'!$B$7,IF(LQF!H44='def. pseudo-mineral groups(PMG)'!$A$8,'def. pseudo-mineral groups(PMG)'!$B$8,IF(LQF!H44='def. pseudo-mineral groups(PMG)'!$A$9,'def. pseudo-mineral groups(PMG)'!$B$9,IF(LQF!H44='def. pseudo-mineral groups(PMG)'!$A$10,'def. pseudo-mineral groups(PMG)'!$B$10,IF(LQF!H44='def. pseudo-mineral groups(PMG)'!$A$11,'def. pseudo-mineral groups(PMG)'!$B$11,IF(LQF!H44='def. pseudo-mineral groups(PMG)'!$A$12,'def. pseudo-mineral groups(PMG)'!$B$12,IF(LQF!H44='def. pseudo-mineral groups(PMG)'!$A$13,'def. pseudo-mineral groups(PMG)'!$B$13,IF(LQF!H44='def. pseudo-mineral groups(PMG)'!$A$14,'def. pseudo-mineral groups(PMG)'!$B$14,IF(LQF!H44='def. pseudo-mineral groups(PMG)'!$A$15,'def. pseudo-mineral groups(PMG)'!$B$15,IF(LQF!H44='def. pseudo-mineral groups(PMG)'!$A$16,'def. pseudo-mineral groups(PMG)'!$B$16,IF(LQF!H44='def. pseudo-mineral groups(PMG)'!$A$17,'def. pseudo-mineral groups(PMG)'!$B$17,IF(LQF!H44='def. pseudo-mineral groups(PMG)'!$A$18,'def. pseudo-mineral groups(PMG)'!$B$18,IF(LQF!H44='def. pseudo-mineral groups(PMG)'!$A$19,'def. pseudo-mineral groups(PMG)'!$B$19,IF(LQF!H44='def. pseudo-mineral groups(PMG)'!$A$20,'def. pseudo-mineral groups(PMG)'!$B$20,IF(LQF!H44='def. pseudo-mineral groups(PMG)'!$A$21,'def. pseudo-mineral groups(PMG)'!$B$21,IF(LQF!H44='def. pseudo-mineral groups(PMG)'!$A$22,'def. pseudo-mineral groups(PMG)'!$B$22,IF(LQF!H44='def. pseudo-mineral groups(PMG)'!$A$23,'def. pseudo-mineral groups(PMG)'!$B$23,IF(LQF!H44='def. pseudo-mineral groups(PMG)'!$A$24,'def. pseudo-mineral groups(PMG)'!$B$24,IF(LQF!H44='def. pseudo-mineral groups(PMG)'!$A$25,'def. pseudo-mineral groups(PMG)'!$B$25,IF(LQF!H44='def. pseudo-mineral groups(PMG)'!$A$26,'def. pseudo-mineral groups(PMG)'!$B$26,IF(LQF!H44='def. pseudo-mineral groups(PMG)'!$A$27,'def. pseudo-mineral groups(PMG)'!$B$27,IF(LQF!H44='def. pseudo-mineral groups(PMG)'!$A$28,'def. pseudo-mineral groups(PMG)'!$B$28,IF(LQF!H44='def. pseudo-mineral groups(PMG)'!$A$29,'def. pseudo-mineral groups(PMG)'!$B$29,IF(LQF!H44='def. pseudo-mineral groups(PMG)'!$A$30,'def. pseudo-mineral groups(PMG)'!$B$30,IF(LQF!H44='def. pseudo-mineral groups(PMG)'!$A$31,'def. pseudo-mineral groups(PMG)'!$B$31,IF(LQF!H44='def. pseudo-mineral groups(PMG)'!$A$32,'def. pseudo-mineral groups(PMG)'!$B$32,IF(LQF!H44='def. pseudo-mineral groups(PMG)'!$A$33,'def. pseudo-mineral groups(PMG)'!$B$33,IF(LQF!H44='def. pseudo-mineral groups(PMG)'!$A$34,'def. pseudo-mineral groups(PMG)'!$B$34,IF(LQF!H44='def. pseudo-mineral groups(PMG)'!$A$35,'def. pseudo-mineral groups(PMG)'!$B$35,IF(LQF!H44='def. pseudo-mineral groups(PMG)'!$A$36,'def. pseudo-mineral groups(PMG)'!$B$36,IF(LQF!H44='def. pseudo-mineral groups(PMG)'!$A$37,'def. pseudo-mineral groups(PMG)'!$B$37,IF(LQF!H44='def. pseudo-mineral groups(PMG)'!$A$38,'def. pseudo-mineral groups(PMG)'!$B$38,IF(LQF!H44='def. pseudo-mineral groups(PMG)'!$A$39,'def. pseudo-mineral groups(PMG)'!$B$39,IF(LQF!H44='def. pseudo-mineral groups(PMG)'!$A$40,'def. pseudo-mineral groups(PMG)'!$B$40,IF(LQF!H44='def. pseudo-mineral groups(PMG)'!$A$41,'def. pseudo-mineral groups(PMG)'!$B$41,IF(LQF!H44='def. pseudo-mineral groups(PMG)'!$A$41,'def. pseudo-mineral groups(PMG)'!$B$41,IF(LQF!H44='def. pseudo-mineral groups(PMG)'!$A$42,'def. pseudo-mineral groups(PMG)'!$B$42,IF(LQF!H44='def. pseudo-mineral groups(PMG)'!$A$43,'def. pseudo-mineral groups(PMG)'!$B$43,IF(LQF!H44='def. pseudo-mineral groups(PMG)'!$A$44,'def. pseudo-mineral groups(PMG)'!$B$44,IF(LQF!H44='def. pseudo-mineral groups(PMG)'!$A$45,'def. pseudo-mineral groups(PMG)'!$B$45,IF(LQF!H44='def. pseudo-mineral groups(PMG)'!$A$46,'def. pseudo-mineral groups(PMG)'!$B$46,IF(LQF!H44='def. pseudo-mineral groups(PMG)'!$A$47,'def. pseudo-mineral groups(PMG)'!$B$47,IF(LQF!H44='def. pseudo-mineral groups(PMG)'!$A$48,'def. pseudo-mineral groups(PMG)'!$B$48,IF(LQF!H44='def. pseudo-mineral groups(PMG)'!$A$49,'def. pseudo-mineral groups(PMG)'!$B$49,IF(LQF!H44='def. pseudo-mineral groups(PMG)'!$A$50,'def. pseudo-mineral groups(PMG)'!$B$50,IF(LQF!H44='def. pseudo-mineral groups(PMG)'!$A$51,'def. pseudo-mineral groups(PMG)'!$B$51,IF(LQF!H44='def. pseudo-mineral groups(PMG)'!$A$52,'def. pseudo-mineral groups(PMG)'!$B$52,IF(LQF!H44='def. pseudo-mineral groups(PMG)'!$A$53,'def. pseudo-mineral groups(PMG)'!$B$53,IF(LQF!H44='def. pseudo-mineral groups(PMG)'!$A$54,'def. pseudo-mineral groups(PMG)'!$B$54,IF(LQF!H44='def. pseudo-mineral groups(PMG)'!$A$55,'def. pseudo-mineral groups(PMG)'!$B$55,IF(LQF!H44='def. pseudo-mineral groups(PMG)'!$A$56,'def. pseudo-mineral groups(PMG)'!$B$56,IF(LQF!H44='def. pseudo-mineral groups(PMG)'!$A$57,'def. pseudo-mineral groups(PMG)'!$B$57,IF(LQF!H44='def. pseudo-mineral groups(PMG)'!$A$58,'def. pseudo-mineral groups(PMG)'!$B$58,IF(LQF!H44='def. pseudo-mineral groups(PMG)'!$A$59,'def. pseudo-mineral groups(PMG)'!$B$59,IF(LQF!H44='def. pseudo-mineral groups(PMG)'!$A$60,'def. pseudo-mineral groups(PMG)'!$B$60,IF(LQF!H44='def. pseudo-mineral groups(PMG)'!$A$61,'def. pseudo-mineral groups(PMG)'!$B$61,IF(LQF!H44='def. pseudo-mineral groups(PMG)'!$A$62,'def. pseudo-mineral groups(PMG)'!$B$62,IF(LQF!H44='def. pseudo-mineral groups(PMG)'!$A$63,'def. pseudo-mineral groups(PMG)'!$B$63,IF(LQF!H44='def. pseudo-mineral groups(PMG)'!$A$64,'def. pseudo-mineral groups(PMG)'!$B$64)))))))))))))))))))))))))))))))))))))))))))))))))))))))))))))))))</f>
        <v>Fe(II) Clay</v>
      </c>
      <c r="I44" s="1">
        <f t="shared" si="0"/>
        <v>0.99699999999999989</v>
      </c>
      <c r="J44" s="6">
        <v>6.7700000000000006E-5</v>
      </c>
      <c r="K44" s="1">
        <v>5.8678795458678126</v>
      </c>
      <c r="L44" s="1">
        <v>25.076126959883172</v>
      </c>
      <c r="M44" s="21">
        <v>42959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5">
      <c r="A45" s="1" t="s">
        <v>194</v>
      </c>
      <c r="B45" s="1"/>
      <c r="C45" s="1">
        <v>5.5E-2</v>
      </c>
      <c r="D45" s="7" t="str">
        <f>IF(LQF!D45='def. pseudo-mineral groups(PMG)'!$A$1,'def. pseudo-mineral groups(PMG)'!$B$1,IF(LQF!D45='def. pseudo-mineral groups(PMG)'!$A$2,'def. pseudo-mineral groups(PMG)'!$B$2,IF(LQF!D45='def. pseudo-mineral groups(PMG)'!$A$3,'def. pseudo-mineral groups(PMG)'!$B$3,IF(LQF!D45='def. pseudo-mineral groups(PMG)'!$A$4,'def. pseudo-mineral groups(PMG)'!$B$4,IF(LQF!D45='def. pseudo-mineral groups(PMG)'!$A$5,'def. pseudo-mineral groups(PMG)'!$B$5,IF(LQF!D45='def. pseudo-mineral groups(PMG)'!$A$6,'def. pseudo-mineral groups(PMG)'!$B$6,IF(LQF!D45='def. pseudo-mineral groups(PMG)'!$A$7,'def. pseudo-mineral groups(PMG)'!$B$7,IF(LQF!D45='def. pseudo-mineral groups(PMG)'!$A$8,'def. pseudo-mineral groups(PMG)'!$B$8,IF(LQF!D45='def. pseudo-mineral groups(PMG)'!$A$9,'def. pseudo-mineral groups(PMG)'!$B$9,IF(LQF!D45='def. pseudo-mineral groups(PMG)'!$A$10,'def. pseudo-mineral groups(PMG)'!$B$10,IF(LQF!D45='def. pseudo-mineral groups(PMG)'!$A$11,'def. pseudo-mineral groups(PMG)'!$B$11,IF(LQF!D45='def. pseudo-mineral groups(PMG)'!$A$12,'def. pseudo-mineral groups(PMG)'!$B$12,IF(LQF!D45='def. pseudo-mineral groups(PMG)'!$A$13,'def. pseudo-mineral groups(PMG)'!$B$13,IF(LQF!D45='def. pseudo-mineral groups(PMG)'!$A$14,'def. pseudo-mineral groups(PMG)'!$B$14,IF(LQF!D45='def. pseudo-mineral groups(PMG)'!$A$15,'def. pseudo-mineral groups(PMG)'!$B$15,IF(LQF!D45='def. pseudo-mineral groups(PMG)'!$A$16,'def. pseudo-mineral groups(PMG)'!$B$16,IF(LQF!D45='def. pseudo-mineral groups(PMG)'!$A$17,'def. pseudo-mineral groups(PMG)'!$B$17,IF(LQF!D45='def. pseudo-mineral groups(PMG)'!$A$18,'def. pseudo-mineral groups(PMG)'!$B$18,IF(LQF!D45='def. pseudo-mineral groups(PMG)'!$A$19,'def. pseudo-mineral groups(PMG)'!$B$19,IF(LQF!D45='def. pseudo-mineral groups(PMG)'!$A$20,'def. pseudo-mineral groups(PMG)'!$B$20,IF(LQF!D45='def. pseudo-mineral groups(PMG)'!$A$21,'def. pseudo-mineral groups(PMG)'!$B$21,IF(LQF!D45='def. pseudo-mineral groups(PMG)'!$A$22,'def. pseudo-mineral groups(PMG)'!$B$22,IF(LQF!D45='def. pseudo-mineral groups(PMG)'!$A$23,'def. pseudo-mineral groups(PMG)'!$B$23,IF(LQF!D45='def. pseudo-mineral groups(PMG)'!$A$24,'def. pseudo-mineral groups(PMG)'!$B$24,IF(LQF!D45='def. pseudo-mineral groups(PMG)'!$A$25,'def. pseudo-mineral groups(PMG)'!$B$25,IF(LQF!D45='def. pseudo-mineral groups(PMG)'!$A$26,'def. pseudo-mineral groups(PMG)'!$B$26,IF(LQF!D45='def. pseudo-mineral groups(PMG)'!$A$27,'def. pseudo-mineral groups(PMG)'!$B$27,IF(LQF!D45='def. pseudo-mineral groups(PMG)'!$A$28,'def. pseudo-mineral groups(PMG)'!$B$28,IF(LQF!D45='def. pseudo-mineral groups(PMG)'!$A$29,'def. pseudo-mineral groups(PMG)'!$B$29,IF(LQF!D45='def. pseudo-mineral groups(PMG)'!$A$30,'def. pseudo-mineral groups(PMG)'!$B$30,IF(LQF!D45='def. pseudo-mineral groups(PMG)'!$A$31,'def. pseudo-mineral groups(PMG)'!$B$31,IF(LQF!D45='def. pseudo-mineral groups(PMG)'!$A$32,'def. pseudo-mineral groups(PMG)'!$B$32,IF(LQF!D45='def. pseudo-mineral groups(PMG)'!$A$33,'def. pseudo-mineral groups(PMG)'!$B$33,IF(LQF!D45='def. pseudo-mineral groups(PMG)'!$A$34,'def. pseudo-mineral groups(PMG)'!$B$34,IF(LQF!D45='def. pseudo-mineral groups(PMG)'!$A$35,'def. pseudo-mineral groups(PMG)'!$B$35,IF(LQF!D45='def. pseudo-mineral groups(PMG)'!$A$36,'def. pseudo-mineral groups(PMG)'!$B$36,IF(LQF!D45='def. pseudo-mineral groups(PMG)'!$A$37,'def. pseudo-mineral groups(PMG)'!$B$37,IF(LQF!D45='def. pseudo-mineral groups(PMG)'!$A$38,'def. pseudo-mineral groups(PMG)'!$B$38,IF(LQF!D45='def. pseudo-mineral groups(PMG)'!$A$39,'def. pseudo-mineral groups(PMG)'!$B$39,IF(LQF!D45='def. pseudo-mineral groups(PMG)'!$A$40,'def. pseudo-mineral groups(PMG)'!$B$40,IF(LQF!D45='def. pseudo-mineral groups(PMG)'!$A$41,'def. pseudo-mineral groups(PMG)'!$B$41,IF(LQF!D45='def. pseudo-mineral groups(PMG)'!$A$41,'def. pseudo-mineral groups(PMG)'!$B$41,IF(LQF!D45='def. pseudo-mineral groups(PMG)'!$A$42,'def. pseudo-mineral groups(PMG)'!$B$42,IF(LQF!D45='def. pseudo-mineral groups(PMG)'!$A$43,'def. pseudo-mineral groups(PMG)'!$B$43,IF(LQF!D45='def. pseudo-mineral groups(PMG)'!$A$44,'def. pseudo-mineral groups(PMG)'!$B$44,IF(LQF!D45='def. pseudo-mineral groups(PMG)'!$A$45,'def. pseudo-mineral groups(PMG)'!$B$45,IF(LQF!D45='def. pseudo-mineral groups(PMG)'!$A$46,'def. pseudo-mineral groups(PMG)'!$B$46,IF(LQF!D45='def. pseudo-mineral groups(PMG)'!$A$47,'def. pseudo-mineral groups(PMG)'!$B$47,IF(LQF!D45='def. pseudo-mineral groups(PMG)'!$A$48,'def. pseudo-mineral groups(PMG)'!$B$48,IF(LQF!D45='def. pseudo-mineral groups(PMG)'!$A$49,'def. pseudo-mineral groups(PMG)'!$B$49,IF(LQF!D45='def. pseudo-mineral groups(PMG)'!$A$50,'def. pseudo-mineral groups(PMG)'!$B$50,IF(LQF!D45='def. pseudo-mineral groups(PMG)'!$A$51,'def. pseudo-mineral groups(PMG)'!$B$51,IF(LQF!D45='def. pseudo-mineral groups(PMG)'!$A$52,'def. pseudo-mineral groups(PMG)'!$B$52,IF(LQF!D45='def. pseudo-mineral groups(PMG)'!$A$53,'def. pseudo-mineral groups(PMG)'!$B$53,IF(LQF!D45='def. pseudo-mineral groups(PMG)'!$A$54,'def. pseudo-mineral groups(PMG)'!$B$54,IF(LQF!D45='def. pseudo-mineral groups(PMG)'!$A$55,'def. pseudo-mineral groups(PMG)'!$B$55,IF(LQF!D45='def. pseudo-mineral groups(PMG)'!$A$56,'def. pseudo-mineral groups(PMG)'!$B$56,IF(LQF!D45='def. pseudo-mineral groups(PMG)'!$A$57,'def. pseudo-mineral groups(PMG)'!$B$57,IF(LQF!D45='def. pseudo-mineral groups(PMG)'!$A$58,'def. pseudo-mineral groups(PMG)'!$B$58,IF(LQF!D45='def. pseudo-mineral groups(PMG)'!$A$59,'def. pseudo-mineral groups(PMG)'!$B$59,IF(LQF!D45='def. pseudo-mineral groups(PMG)'!$A$60,'def. pseudo-mineral groups(PMG)'!$B$60,IF(LQF!D45='def. pseudo-mineral groups(PMG)'!$A$61,'def. pseudo-mineral groups(PMG)'!$B$61,IF(LQF!D45='def. pseudo-mineral groups(PMG)'!$A$62,'def. pseudo-mineral groups(PMG)'!$B$62,IF(LQF!D45='def. pseudo-mineral groups(PMG)'!$A$63,'def. pseudo-mineral groups(PMG)'!$B$63,IF(LQF!D45='def. pseudo-mineral groups(PMG)'!$A$64,'def. pseudo-mineral groups(PMG)'!$B$64)))))))))))))))))))))))))))))))))))))))))))))))))))))))))))))))))</f>
        <v>Native</v>
      </c>
      <c r="E45" s="1">
        <v>0.34699999999999998</v>
      </c>
      <c r="F45" s="7" t="str">
        <f>IF(LQF!F45='def. pseudo-mineral groups(PMG)'!$A$1,'def. pseudo-mineral groups(PMG)'!$B$1,IF(LQF!F45='def. pseudo-mineral groups(PMG)'!$A$2,'def. pseudo-mineral groups(PMG)'!$B$2,IF(LQF!F45='def. pseudo-mineral groups(PMG)'!$A$3,'def. pseudo-mineral groups(PMG)'!$B$3,IF(LQF!F45='def. pseudo-mineral groups(PMG)'!$A$4,'def. pseudo-mineral groups(PMG)'!$B$4,IF(LQF!F45='def. pseudo-mineral groups(PMG)'!$A$5,'def. pseudo-mineral groups(PMG)'!$B$5,IF(LQF!F45='def. pseudo-mineral groups(PMG)'!$A$6,'def. pseudo-mineral groups(PMG)'!$B$6,IF(LQF!F45='def. pseudo-mineral groups(PMG)'!$A$7,'def. pseudo-mineral groups(PMG)'!$B$7,IF(LQF!F45='def. pseudo-mineral groups(PMG)'!$A$8,'def. pseudo-mineral groups(PMG)'!$B$8,IF(LQF!F45='def. pseudo-mineral groups(PMG)'!$A$9,'def. pseudo-mineral groups(PMG)'!$B$9,IF(LQF!F45='def. pseudo-mineral groups(PMG)'!$A$10,'def. pseudo-mineral groups(PMG)'!$B$10,IF(LQF!F45='def. pseudo-mineral groups(PMG)'!$A$11,'def. pseudo-mineral groups(PMG)'!$B$11,IF(LQF!F45='def. pseudo-mineral groups(PMG)'!$A$12,'def. pseudo-mineral groups(PMG)'!$B$12,IF(LQF!F45='def. pseudo-mineral groups(PMG)'!$A$13,'def. pseudo-mineral groups(PMG)'!$B$13,IF(LQF!F45='def. pseudo-mineral groups(PMG)'!$A$14,'def. pseudo-mineral groups(PMG)'!$B$14,IF(LQF!F45='def. pseudo-mineral groups(PMG)'!$A$15,'def. pseudo-mineral groups(PMG)'!$B$15,IF(LQF!F45='def. pseudo-mineral groups(PMG)'!$A$16,'def. pseudo-mineral groups(PMG)'!$B$16,IF(LQF!F45='def. pseudo-mineral groups(PMG)'!$A$17,'def. pseudo-mineral groups(PMG)'!$B$17,IF(LQF!F45='def. pseudo-mineral groups(PMG)'!$A$18,'def. pseudo-mineral groups(PMG)'!$B$18,IF(LQF!F45='def. pseudo-mineral groups(PMG)'!$A$19,'def. pseudo-mineral groups(PMG)'!$B$19,IF(LQF!F45='def. pseudo-mineral groups(PMG)'!$A$20,'def. pseudo-mineral groups(PMG)'!$B$20,IF(LQF!F45='def. pseudo-mineral groups(PMG)'!$A$21,'def. pseudo-mineral groups(PMG)'!$B$21,IF(LQF!F45='def. pseudo-mineral groups(PMG)'!$A$22,'def. pseudo-mineral groups(PMG)'!$B$22,IF(LQF!F45='def. pseudo-mineral groups(PMG)'!$A$23,'def. pseudo-mineral groups(PMG)'!$B$23,IF(LQF!F45='def. pseudo-mineral groups(PMG)'!$A$24,'def. pseudo-mineral groups(PMG)'!$B$24,IF(LQF!F45='def. pseudo-mineral groups(PMG)'!$A$25,'def. pseudo-mineral groups(PMG)'!$B$25,IF(LQF!F45='def. pseudo-mineral groups(PMG)'!$A$26,'def. pseudo-mineral groups(PMG)'!$B$26,IF(LQF!F45='def. pseudo-mineral groups(PMG)'!$A$27,'def. pseudo-mineral groups(PMG)'!$B$27,IF(LQF!F45='def. pseudo-mineral groups(PMG)'!$A$28,'def. pseudo-mineral groups(PMG)'!$B$28,IF(LQF!F45='def. pseudo-mineral groups(PMG)'!$A$29,'def. pseudo-mineral groups(PMG)'!$B$29,IF(LQF!F45='def. pseudo-mineral groups(PMG)'!$A$30,'def. pseudo-mineral groups(PMG)'!$B$30,IF(LQF!F45='def. pseudo-mineral groups(PMG)'!$A$31,'def. pseudo-mineral groups(PMG)'!$B$31,IF(LQF!F45='def. pseudo-mineral groups(PMG)'!$A$32,'def. pseudo-mineral groups(PMG)'!$B$32,IF(LQF!F45='def. pseudo-mineral groups(PMG)'!$A$33,'def. pseudo-mineral groups(PMG)'!$B$33,IF(LQF!F45='def. pseudo-mineral groups(PMG)'!$A$34,'def. pseudo-mineral groups(PMG)'!$B$34,IF(LQF!F45='def. pseudo-mineral groups(PMG)'!$A$35,'def. pseudo-mineral groups(PMG)'!$B$35,IF(LQF!F45='def. pseudo-mineral groups(PMG)'!$A$36,'def. pseudo-mineral groups(PMG)'!$B$36,IF(LQF!F45='def. pseudo-mineral groups(PMG)'!$A$37,'def. pseudo-mineral groups(PMG)'!$B$37,IF(LQF!F45='def. pseudo-mineral groups(PMG)'!$A$38,'def. pseudo-mineral groups(PMG)'!$B$38,IF(LQF!F45='def. pseudo-mineral groups(PMG)'!$A$39,'def. pseudo-mineral groups(PMG)'!$B$39,IF(LQF!F45='def. pseudo-mineral groups(PMG)'!$A$40,'def. pseudo-mineral groups(PMG)'!$B$40,IF(LQF!F45='def. pseudo-mineral groups(PMG)'!$A$41,'def. pseudo-mineral groups(PMG)'!$B$41,IF(LQF!F45='def. pseudo-mineral groups(PMG)'!$A$41,'def. pseudo-mineral groups(PMG)'!$B$41,IF(LQF!F45='def. pseudo-mineral groups(PMG)'!$A$42,'def. pseudo-mineral groups(PMG)'!$B$42,IF(LQF!F45='def. pseudo-mineral groups(PMG)'!$A$43,'def. pseudo-mineral groups(PMG)'!$B$43,IF(LQF!F45='def. pseudo-mineral groups(PMG)'!$A$44,'def. pseudo-mineral groups(PMG)'!$B$44,IF(LQF!F45='def. pseudo-mineral groups(PMG)'!$A$45,'def. pseudo-mineral groups(PMG)'!$B$45,IF(LQF!F45='def. pseudo-mineral groups(PMG)'!$A$46,'def. pseudo-mineral groups(PMG)'!$B$46,IF(LQF!F45='def. pseudo-mineral groups(PMG)'!$A$47,'def. pseudo-mineral groups(PMG)'!$B$47,IF(LQF!F45='def. pseudo-mineral groups(PMG)'!$A$48,'def. pseudo-mineral groups(PMG)'!$B$48,IF(LQF!F45='def. pseudo-mineral groups(PMG)'!$A$49,'def. pseudo-mineral groups(PMG)'!$B$49,IF(LQF!F45='def. pseudo-mineral groups(PMG)'!$A$50,'def. pseudo-mineral groups(PMG)'!$B$50,IF(LQF!F45='def. pseudo-mineral groups(PMG)'!$A$51,'def. pseudo-mineral groups(PMG)'!$B$51,IF(LQF!F45='def. pseudo-mineral groups(PMG)'!$A$52,'def. pseudo-mineral groups(PMG)'!$B$52,IF(LQF!F45='def. pseudo-mineral groups(PMG)'!$A$53,'def. pseudo-mineral groups(PMG)'!$B$53,IF(LQF!F45='def. pseudo-mineral groups(PMG)'!$A$54,'def. pseudo-mineral groups(PMG)'!$B$54,IF(LQF!F45='def. pseudo-mineral groups(PMG)'!$A$55,'def. pseudo-mineral groups(PMG)'!$B$55,IF(LQF!F45='def. pseudo-mineral groups(PMG)'!$A$56,'def. pseudo-mineral groups(PMG)'!$B$56,IF(LQF!F45='def. pseudo-mineral groups(PMG)'!$A$57,'def. pseudo-mineral groups(PMG)'!$B$57,IF(LQF!F45='def. pseudo-mineral groups(PMG)'!$A$58,'def. pseudo-mineral groups(PMG)'!$B$58,IF(LQF!F45='def. pseudo-mineral groups(PMG)'!$A$59,'def. pseudo-mineral groups(PMG)'!$B$59,IF(LQF!F45='def. pseudo-mineral groups(PMG)'!$A$60,'def. pseudo-mineral groups(PMG)'!$B$60,IF(LQF!F45='def. pseudo-mineral groups(PMG)'!$A$61,'def. pseudo-mineral groups(PMG)'!$B$61,IF(LQF!F45='def. pseudo-mineral groups(PMG)'!$A$62,'def. pseudo-mineral groups(PMG)'!$B$62,IF(LQF!F45='def. pseudo-mineral groups(PMG)'!$A$63,'def. pseudo-mineral groups(PMG)'!$B$63,IF(LQF!F45='def. pseudo-mineral groups(PMG)'!$A$64,'def. pseudo-mineral groups(PMG)'!$B$64)))))))))))))))))))))))))))))))))))))))))))))))))))))))))))))))))</f>
        <v>Mixed</v>
      </c>
      <c r="G45" s="1">
        <v>0.57799999999999996</v>
      </c>
      <c r="H45" s="7" t="str">
        <f>IF(LQF!H45='def. pseudo-mineral groups(PMG)'!$A$1,'def. pseudo-mineral groups(PMG)'!$B$1,IF(LQF!H45='def. pseudo-mineral groups(PMG)'!$A$2,'def. pseudo-mineral groups(PMG)'!$B$2,IF(LQF!H45='def. pseudo-mineral groups(PMG)'!$A$3,'def. pseudo-mineral groups(PMG)'!$B$3,IF(LQF!H45='def. pseudo-mineral groups(PMG)'!$A$4,'def. pseudo-mineral groups(PMG)'!$B$4,IF(LQF!H45='def. pseudo-mineral groups(PMG)'!$A$5,'def. pseudo-mineral groups(PMG)'!$B$5,IF(LQF!H45='def. pseudo-mineral groups(PMG)'!$A$6,'def. pseudo-mineral groups(PMG)'!$B$6,IF(LQF!H45='def. pseudo-mineral groups(PMG)'!$A$7,'def. pseudo-mineral groups(PMG)'!$B$7,IF(LQF!H45='def. pseudo-mineral groups(PMG)'!$A$8,'def. pseudo-mineral groups(PMG)'!$B$8,IF(LQF!H45='def. pseudo-mineral groups(PMG)'!$A$9,'def. pseudo-mineral groups(PMG)'!$B$9,IF(LQF!H45='def. pseudo-mineral groups(PMG)'!$A$10,'def. pseudo-mineral groups(PMG)'!$B$10,IF(LQF!H45='def. pseudo-mineral groups(PMG)'!$A$11,'def. pseudo-mineral groups(PMG)'!$B$11,IF(LQF!H45='def. pseudo-mineral groups(PMG)'!$A$12,'def. pseudo-mineral groups(PMG)'!$B$12,IF(LQF!H45='def. pseudo-mineral groups(PMG)'!$A$13,'def. pseudo-mineral groups(PMG)'!$B$13,IF(LQF!H45='def. pseudo-mineral groups(PMG)'!$A$14,'def. pseudo-mineral groups(PMG)'!$B$14,IF(LQF!H45='def. pseudo-mineral groups(PMG)'!$A$15,'def. pseudo-mineral groups(PMG)'!$B$15,IF(LQF!H45='def. pseudo-mineral groups(PMG)'!$A$16,'def. pseudo-mineral groups(PMG)'!$B$16,IF(LQF!H45='def. pseudo-mineral groups(PMG)'!$A$17,'def. pseudo-mineral groups(PMG)'!$B$17,IF(LQF!H45='def. pseudo-mineral groups(PMG)'!$A$18,'def. pseudo-mineral groups(PMG)'!$B$18,IF(LQF!H45='def. pseudo-mineral groups(PMG)'!$A$19,'def. pseudo-mineral groups(PMG)'!$B$19,IF(LQF!H45='def. pseudo-mineral groups(PMG)'!$A$20,'def. pseudo-mineral groups(PMG)'!$B$20,IF(LQF!H45='def. pseudo-mineral groups(PMG)'!$A$21,'def. pseudo-mineral groups(PMG)'!$B$21,IF(LQF!H45='def. pseudo-mineral groups(PMG)'!$A$22,'def. pseudo-mineral groups(PMG)'!$B$22,IF(LQF!H45='def. pseudo-mineral groups(PMG)'!$A$23,'def. pseudo-mineral groups(PMG)'!$B$23,IF(LQF!H45='def. pseudo-mineral groups(PMG)'!$A$24,'def. pseudo-mineral groups(PMG)'!$B$24,IF(LQF!H45='def. pseudo-mineral groups(PMG)'!$A$25,'def. pseudo-mineral groups(PMG)'!$B$25,IF(LQF!H45='def. pseudo-mineral groups(PMG)'!$A$26,'def. pseudo-mineral groups(PMG)'!$B$26,IF(LQF!H45='def. pseudo-mineral groups(PMG)'!$A$27,'def. pseudo-mineral groups(PMG)'!$B$27,IF(LQF!H45='def. pseudo-mineral groups(PMG)'!$A$28,'def. pseudo-mineral groups(PMG)'!$B$28,IF(LQF!H45='def. pseudo-mineral groups(PMG)'!$A$29,'def. pseudo-mineral groups(PMG)'!$B$29,IF(LQF!H45='def. pseudo-mineral groups(PMG)'!$A$30,'def. pseudo-mineral groups(PMG)'!$B$30,IF(LQF!H45='def. pseudo-mineral groups(PMG)'!$A$31,'def. pseudo-mineral groups(PMG)'!$B$31,IF(LQF!H45='def. pseudo-mineral groups(PMG)'!$A$32,'def. pseudo-mineral groups(PMG)'!$B$32,IF(LQF!H45='def. pseudo-mineral groups(PMG)'!$A$33,'def. pseudo-mineral groups(PMG)'!$B$33,IF(LQF!H45='def. pseudo-mineral groups(PMG)'!$A$34,'def. pseudo-mineral groups(PMG)'!$B$34,IF(LQF!H45='def. pseudo-mineral groups(PMG)'!$A$35,'def. pseudo-mineral groups(PMG)'!$B$35,IF(LQF!H45='def. pseudo-mineral groups(PMG)'!$A$36,'def. pseudo-mineral groups(PMG)'!$B$36,IF(LQF!H45='def. pseudo-mineral groups(PMG)'!$A$37,'def. pseudo-mineral groups(PMG)'!$B$37,IF(LQF!H45='def. pseudo-mineral groups(PMG)'!$A$38,'def. pseudo-mineral groups(PMG)'!$B$38,IF(LQF!H45='def. pseudo-mineral groups(PMG)'!$A$39,'def. pseudo-mineral groups(PMG)'!$B$39,IF(LQF!H45='def. pseudo-mineral groups(PMG)'!$A$40,'def. pseudo-mineral groups(PMG)'!$B$40,IF(LQF!H45='def. pseudo-mineral groups(PMG)'!$A$41,'def. pseudo-mineral groups(PMG)'!$B$41,IF(LQF!H45='def. pseudo-mineral groups(PMG)'!$A$41,'def. pseudo-mineral groups(PMG)'!$B$41,IF(LQF!H45='def. pseudo-mineral groups(PMG)'!$A$42,'def. pseudo-mineral groups(PMG)'!$B$42,IF(LQF!H45='def. pseudo-mineral groups(PMG)'!$A$43,'def. pseudo-mineral groups(PMG)'!$B$43,IF(LQF!H45='def. pseudo-mineral groups(PMG)'!$A$44,'def. pseudo-mineral groups(PMG)'!$B$44,IF(LQF!H45='def. pseudo-mineral groups(PMG)'!$A$45,'def. pseudo-mineral groups(PMG)'!$B$45,IF(LQF!H45='def. pseudo-mineral groups(PMG)'!$A$46,'def. pseudo-mineral groups(PMG)'!$B$46,IF(LQF!H45='def. pseudo-mineral groups(PMG)'!$A$47,'def. pseudo-mineral groups(PMG)'!$B$47,IF(LQF!H45='def. pseudo-mineral groups(PMG)'!$A$48,'def. pseudo-mineral groups(PMG)'!$B$48,IF(LQF!H45='def. pseudo-mineral groups(PMG)'!$A$49,'def. pseudo-mineral groups(PMG)'!$B$49,IF(LQF!H45='def. pseudo-mineral groups(PMG)'!$A$50,'def. pseudo-mineral groups(PMG)'!$B$50,IF(LQF!H45='def. pseudo-mineral groups(PMG)'!$A$51,'def. pseudo-mineral groups(PMG)'!$B$51,IF(LQF!H45='def. pseudo-mineral groups(PMG)'!$A$52,'def. pseudo-mineral groups(PMG)'!$B$52,IF(LQF!H45='def. pseudo-mineral groups(PMG)'!$A$53,'def. pseudo-mineral groups(PMG)'!$B$53,IF(LQF!H45='def. pseudo-mineral groups(PMG)'!$A$54,'def. pseudo-mineral groups(PMG)'!$B$54,IF(LQF!H45='def. pseudo-mineral groups(PMG)'!$A$55,'def. pseudo-mineral groups(PMG)'!$B$55,IF(LQF!H45='def. pseudo-mineral groups(PMG)'!$A$56,'def. pseudo-mineral groups(PMG)'!$B$56,IF(LQF!H45='def. pseudo-mineral groups(PMG)'!$A$57,'def. pseudo-mineral groups(PMG)'!$B$57,IF(LQF!H45='def. pseudo-mineral groups(PMG)'!$A$58,'def. pseudo-mineral groups(PMG)'!$B$58,IF(LQF!H45='def. pseudo-mineral groups(PMG)'!$A$59,'def. pseudo-mineral groups(PMG)'!$B$59,IF(LQF!H45='def. pseudo-mineral groups(PMG)'!$A$60,'def. pseudo-mineral groups(PMG)'!$B$60,IF(LQF!H45='def. pseudo-mineral groups(PMG)'!$A$61,'def. pseudo-mineral groups(PMG)'!$B$61,IF(LQF!H45='def. pseudo-mineral groups(PMG)'!$A$62,'def. pseudo-mineral groups(PMG)'!$B$62,IF(LQF!H45='def. pseudo-mineral groups(PMG)'!$A$63,'def. pseudo-mineral groups(PMG)'!$B$63,IF(LQF!H45='def. pseudo-mineral groups(PMG)'!$A$64,'def. pseudo-mineral groups(PMG)'!$B$64)))))))))))))))))))))))))))))))))))))))))))))))))))))))))))))))))</f>
        <v>Fe(III) oxide</v>
      </c>
      <c r="I45" s="1">
        <f t="shared" si="0"/>
        <v>0.98</v>
      </c>
      <c r="J45" s="6">
        <v>4.0499999999999998E-4</v>
      </c>
      <c r="K45" s="1">
        <v>5.8678795458678126</v>
      </c>
      <c r="L45" s="1">
        <v>25.076126959883172</v>
      </c>
      <c r="M45" s="21">
        <v>42959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5">
      <c r="A46" s="1" t="s">
        <v>195</v>
      </c>
      <c r="B46" s="1"/>
      <c r="C46" s="1">
        <v>0.27600000000000002</v>
      </c>
      <c r="D46" s="7" t="str">
        <f>IF(LQF!D46='def. pseudo-mineral groups(PMG)'!$A$1,'def. pseudo-mineral groups(PMG)'!$B$1,IF(LQF!D46='def. pseudo-mineral groups(PMG)'!$A$2,'def. pseudo-mineral groups(PMG)'!$B$2,IF(LQF!D46='def. pseudo-mineral groups(PMG)'!$A$3,'def. pseudo-mineral groups(PMG)'!$B$3,IF(LQF!D46='def. pseudo-mineral groups(PMG)'!$A$4,'def. pseudo-mineral groups(PMG)'!$B$4,IF(LQF!D46='def. pseudo-mineral groups(PMG)'!$A$5,'def. pseudo-mineral groups(PMG)'!$B$5,IF(LQF!D46='def. pseudo-mineral groups(PMG)'!$A$6,'def. pseudo-mineral groups(PMG)'!$B$6,IF(LQF!D46='def. pseudo-mineral groups(PMG)'!$A$7,'def. pseudo-mineral groups(PMG)'!$B$7,IF(LQF!D46='def. pseudo-mineral groups(PMG)'!$A$8,'def. pseudo-mineral groups(PMG)'!$B$8,IF(LQF!D46='def. pseudo-mineral groups(PMG)'!$A$9,'def. pseudo-mineral groups(PMG)'!$B$9,IF(LQF!D46='def. pseudo-mineral groups(PMG)'!$A$10,'def. pseudo-mineral groups(PMG)'!$B$10,IF(LQF!D46='def. pseudo-mineral groups(PMG)'!$A$11,'def. pseudo-mineral groups(PMG)'!$B$11,IF(LQF!D46='def. pseudo-mineral groups(PMG)'!$A$12,'def. pseudo-mineral groups(PMG)'!$B$12,IF(LQF!D46='def. pseudo-mineral groups(PMG)'!$A$13,'def. pseudo-mineral groups(PMG)'!$B$13,IF(LQF!D46='def. pseudo-mineral groups(PMG)'!$A$14,'def. pseudo-mineral groups(PMG)'!$B$14,IF(LQF!D46='def. pseudo-mineral groups(PMG)'!$A$15,'def. pseudo-mineral groups(PMG)'!$B$15,IF(LQF!D46='def. pseudo-mineral groups(PMG)'!$A$16,'def. pseudo-mineral groups(PMG)'!$B$16,IF(LQF!D46='def. pseudo-mineral groups(PMG)'!$A$17,'def. pseudo-mineral groups(PMG)'!$B$17,IF(LQF!D46='def. pseudo-mineral groups(PMG)'!$A$18,'def. pseudo-mineral groups(PMG)'!$B$18,IF(LQF!D46='def. pseudo-mineral groups(PMG)'!$A$19,'def. pseudo-mineral groups(PMG)'!$B$19,IF(LQF!D46='def. pseudo-mineral groups(PMG)'!$A$20,'def. pseudo-mineral groups(PMG)'!$B$20,IF(LQF!D46='def. pseudo-mineral groups(PMG)'!$A$21,'def. pseudo-mineral groups(PMG)'!$B$21,IF(LQF!D46='def. pseudo-mineral groups(PMG)'!$A$22,'def. pseudo-mineral groups(PMG)'!$B$22,IF(LQF!D46='def. pseudo-mineral groups(PMG)'!$A$23,'def. pseudo-mineral groups(PMG)'!$B$23,IF(LQF!D46='def. pseudo-mineral groups(PMG)'!$A$24,'def. pseudo-mineral groups(PMG)'!$B$24,IF(LQF!D46='def. pseudo-mineral groups(PMG)'!$A$25,'def. pseudo-mineral groups(PMG)'!$B$25,IF(LQF!D46='def. pseudo-mineral groups(PMG)'!$A$26,'def. pseudo-mineral groups(PMG)'!$B$26,IF(LQF!D46='def. pseudo-mineral groups(PMG)'!$A$27,'def. pseudo-mineral groups(PMG)'!$B$27,IF(LQF!D46='def. pseudo-mineral groups(PMG)'!$A$28,'def. pseudo-mineral groups(PMG)'!$B$28,IF(LQF!D46='def. pseudo-mineral groups(PMG)'!$A$29,'def. pseudo-mineral groups(PMG)'!$B$29,IF(LQF!D46='def. pseudo-mineral groups(PMG)'!$A$30,'def. pseudo-mineral groups(PMG)'!$B$30,IF(LQF!D46='def. pseudo-mineral groups(PMG)'!$A$31,'def. pseudo-mineral groups(PMG)'!$B$31,IF(LQF!D46='def. pseudo-mineral groups(PMG)'!$A$32,'def. pseudo-mineral groups(PMG)'!$B$32,IF(LQF!D46='def. pseudo-mineral groups(PMG)'!$A$33,'def. pseudo-mineral groups(PMG)'!$B$33,IF(LQF!D46='def. pseudo-mineral groups(PMG)'!$A$34,'def. pseudo-mineral groups(PMG)'!$B$34,IF(LQF!D46='def. pseudo-mineral groups(PMG)'!$A$35,'def. pseudo-mineral groups(PMG)'!$B$35,IF(LQF!D46='def. pseudo-mineral groups(PMG)'!$A$36,'def. pseudo-mineral groups(PMG)'!$B$36,IF(LQF!D46='def. pseudo-mineral groups(PMG)'!$A$37,'def. pseudo-mineral groups(PMG)'!$B$37,IF(LQF!D46='def. pseudo-mineral groups(PMG)'!$A$38,'def. pseudo-mineral groups(PMG)'!$B$38,IF(LQF!D46='def. pseudo-mineral groups(PMG)'!$A$39,'def. pseudo-mineral groups(PMG)'!$B$39,IF(LQF!D46='def. pseudo-mineral groups(PMG)'!$A$40,'def. pseudo-mineral groups(PMG)'!$B$40,IF(LQF!D46='def. pseudo-mineral groups(PMG)'!$A$41,'def. pseudo-mineral groups(PMG)'!$B$41,IF(LQF!D46='def. pseudo-mineral groups(PMG)'!$A$41,'def. pseudo-mineral groups(PMG)'!$B$41,IF(LQF!D46='def. pseudo-mineral groups(PMG)'!$A$42,'def. pseudo-mineral groups(PMG)'!$B$42,IF(LQF!D46='def. pseudo-mineral groups(PMG)'!$A$43,'def. pseudo-mineral groups(PMG)'!$B$43,IF(LQF!D46='def. pseudo-mineral groups(PMG)'!$A$44,'def. pseudo-mineral groups(PMG)'!$B$44,IF(LQF!D46='def. pseudo-mineral groups(PMG)'!$A$45,'def. pseudo-mineral groups(PMG)'!$B$45,IF(LQF!D46='def. pseudo-mineral groups(PMG)'!$A$46,'def. pseudo-mineral groups(PMG)'!$B$46,IF(LQF!D46='def. pseudo-mineral groups(PMG)'!$A$47,'def. pseudo-mineral groups(PMG)'!$B$47,IF(LQF!D46='def. pseudo-mineral groups(PMG)'!$A$48,'def. pseudo-mineral groups(PMG)'!$B$48,IF(LQF!D46='def. pseudo-mineral groups(PMG)'!$A$49,'def. pseudo-mineral groups(PMG)'!$B$49,IF(LQF!D46='def. pseudo-mineral groups(PMG)'!$A$50,'def. pseudo-mineral groups(PMG)'!$B$50,IF(LQF!D46='def. pseudo-mineral groups(PMG)'!$A$51,'def. pseudo-mineral groups(PMG)'!$B$51,IF(LQF!D46='def. pseudo-mineral groups(PMG)'!$A$52,'def. pseudo-mineral groups(PMG)'!$B$52,IF(LQF!D46='def. pseudo-mineral groups(PMG)'!$A$53,'def. pseudo-mineral groups(PMG)'!$B$53,IF(LQF!D46='def. pseudo-mineral groups(PMG)'!$A$54,'def. pseudo-mineral groups(PMG)'!$B$54,IF(LQF!D46='def. pseudo-mineral groups(PMG)'!$A$55,'def. pseudo-mineral groups(PMG)'!$B$55,IF(LQF!D46='def. pseudo-mineral groups(PMG)'!$A$56,'def. pseudo-mineral groups(PMG)'!$B$56,IF(LQF!D46='def. pseudo-mineral groups(PMG)'!$A$57,'def. pseudo-mineral groups(PMG)'!$B$57,IF(LQF!D46='def. pseudo-mineral groups(PMG)'!$A$58,'def. pseudo-mineral groups(PMG)'!$B$58,IF(LQF!D46='def. pseudo-mineral groups(PMG)'!$A$59,'def. pseudo-mineral groups(PMG)'!$B$59,IF(LQF!D46='def. pseudo-mineral groups(PMG)'!$A$60,'def. pseudo-mineral groups(PMG)'!$B$60,IF(LQF!D46='def. pseudo-mineral groups(PMG)'!$A$61,'def. pseudo-mineral groups(PMG)'!$B$61,IF(LQF!D46='def. pseudo-mineral groups(PMG)'!$A$62,'def. pseudo-mineral groups(PMG)'!$B$62,IF(LQF!D46='def. pseudo-mineral groups(PMG)'!$A$63,'def. pseudo-mineral groups(PMG)'!$B$63,IF(LQF!D46='def. pseudo-mineral groups(PMG)'!$A$64,'def. pseudo-mineral groups(PMG)'!$B$64)))))))))))))))))))))))))))))))))))))))))))))))))))))))))))))))))</f>
        <v>Native</v>
      </c>
      <c r="E46" s="1">
        <v>0.252</v>
      </c>
      <c r="F46" s="7" t="str">
        <f>IF(LQF!F46='def. pseudo-mineral groups(PMG)'!$A$1,'def. pseudo-mineral groups(PMG)'!$B$1,IF(LQF!F46='def. pseudo-mineral groups(PMG)'!$A$2,'def. pseudo-mineral groups(PMG)'!$B$2,IF(LQF!F46='def. pseudo-mineral groups(PMG)'!$A$3,'def. pseudo-mineral groups(PMG)'!$B$3,IF(LQF!F46='def. pseudo-mineral groups(PMG)'!$A$4,'def. pseudo-mineral groups(PMG)'!$B$4,IF(LQF!F46='def. pseudo-mineral groups(PMG)'!$A$5,'def. pseudo-mineral groups(PMG)'!$B$5,IF(LQF!F46='def. pseudo-mineral groups(PMG)'!$A$6,'def. pseudo-mineral groups(PMG)'!$B$6,IF(LQF!F46='def. pseudo-mineral groups(PMG)'!$A$7,'def. pseudo-mineral groups(PMG)'!$B$7,IF(LQF!F46='def. pseudo-mineral groups(PMG)'!$A$8,'def. pseudo-mineral groups(PMG)'!$B$8,IF(LQF!F46='def. pseudo-mineral groups(PMG)'!$A$9,'def. pseudo-mineral groups(PMG)'!$B$9,IF(LQF!F46='def. pseudo-mineral groups(PMG)'!$A$10,'def. pseudo-mineral groups(PMG)'!$B$10,IF(LQF!F46='def. pseudo-mineral groups(PMG)'!$A$11,'def. pseudo-mineral groups(PMG)'!$B$11,IF(LQF!F46='def. pseudo-mineral groups(PMG)'!$A$12,'def. pseudo-mineral groups(PMG)'!$B$12,IF(LQF!F46='def. pseudo-mineral groups(PMG)'!$A$13,'def. pseudo-mineral groups(PMG)'!$B$13,IF(LQF!F46='def. pseudo-mineral groups(PMG)'!$A$14,'def. pseudo-mineral groups(PMG)'!$B$14,IF(LQF!F46='def. pseudo-mineral groups(PMG)'!$A$15,'def. pseudo-mineral groups(PMG)'!$B$15,IF(LQF!F46='def. pseudo-mineral groups(PMG)'!$A$16,'def. pseudo-mineral groups(PMG)'!$B$16,IF(LQF!F46='def. pseudo-mineral groups(PMG)'!$A$17,'def. pseudo-mineral groups(PMG)'!$B$17,IF(LQF!F46='def. pseudo-mineral groups(PMG)'!$A$18,'def. pseudo-mineral groups(PMG)'!$B$18,IF(LQF!F46='def. pseudo-mineral groups(PMG)'!$A$19,'def. pseudo-mineral groups(PMG)'!$B$19,IF(LQF!F46='def. pseudo-mineral groups(PMG)'!$A$20,'def. pseudo-mineral groups(PMG)'!$B$20,IF(LQF!F46='def. pseudo-mineral groups(PMG)'!$A$21,'def. pseudo-mineral groups(PMG)'!$B$21,IF(LQF!F46='def. pseudo-mineral groups(PMG)'!$A$22,'def. pseudo-mineral groups(PMG)'!$B$22,IF(LQF!F46='def. pseudo-mineral groups(PMG)'!$A$23,'def. pseudo-mineral groups(PMG)'!$B$23,IF(LQF!F46='def. pseudo-mineral groups(PMG)'!$A$24,'def. pseudo-mineral groups(PMG)'!$B$24,IF(LQF!F46='def. pseudo-mineral groups(PMG)'!$A$25,'def. pseudo-mineral groups(PMG)'!$B$25,IF(LQF!F46='def. pseudo-mineral groups(PMG)'!$A$26,'def. pseudo-mineral groups(PMG)'!$B$26,IF(LQF!F46='def. pseudo-mineral groups(PMG)'!$A$27,'def. pseudo-mineral groups(PMG)'!$B$27,IF(LQF!F46='def. pseudo-mineral groups(PMG)'!$A$28,'def. pseudo-mineral groups(PMG)'!$B$28,IF(LQF!F46='def. pseudo-mineral groups(PMG)'!$A$29,'def. pseudo-mineral groups(PMG)'!$B$29,IF(LQF!F46='def. pseudo-mineral groups(PMG)'!$A$30,'def. pseudo-mineral groups(PMG)'!$B$30,IF(LQF!F46='def. pseudo-mineral groups(PMG)'!$A$31,'def. pseudo-mineral groups(PMG)'!$B$31,IF(LQF!F46='def. pseudo-mineral groups(PMG)'!$A$32,'def. pseudo-mineral groups(PMG)'!$B$32,IF(LQF!F46='def. pseudo-mineral groups(PMG)'!$A$33,'def. pseudo-mineral groups(PMG)'!$B$33,IF(LQF!F46='def. pseudo-mineral groups(PMG)'!$A$34,'def. pseudo-mineral groups(PMG)'!$B$34,IF(LQF!F46='def. pseudo-mineral groups(PMG)'!$A$35,'def. pseudo-mineral groups(PMG)'!$B$35,IF(LQF!F46='def. pseudo-mineral groups(PMG)'!$A$36,'def. pseudo-mineral groups(PMG)'!$B$36,IF(LQF!F46='def. pseudo-mineral groups(PMG)'!$A$37,'def. pseudo-mineral groups(PMG)'!$B$37,IF(LQF!F46='def. pseudo-mineral groups(PMG)'!$A$38,'def. pseudo-mineral groups(PMG)'!$B$38,IF(LQF!F46='def. pseudo-mineral groups(PMG)'!$A$39,'def. pseudo-mineral groups(PMG)'!$B$39,IF(LQF!F46='def. pseudo-mineral groups(PMG)'!$A$40,'def. pseudo-mineral groups(PMG)'!$B$40,IF(LQF!F46='def. pseudo-mineral groups(PMG)'!$A$41,'def. pseudo-mineral groups(PMG)'!$B$41,IF(LQF!F46='def. pseudo-mineral groups(PMG)'!$A$41,'def. pseudo-mineral groups(PMG)'!$B$41,IF(LQF!F46='def. pseudo-mineral groups(PMG)'!$A$42,'def. pseudo-mineral groups(PMG)'!$B$42,IF(LQF!F46='def. pseudo-mineral groups(PMG)'!$A$43,'def. pseudo-mineral groups(PMG)'!$B$43,IF(LQF!F46='def. pseudo-mineral groups(PMG)'!$A$44,'def. pseudo-mineral groups(PMG)'!$B$44,IF(LQF!F46='def. pseudo-mineral groups(PMG)'!$A$45,'def. pseudo-mineral groups(PMG)'!$B$45,IF(LQF!F46='def. pseudo-mineral groups(PMG)'!$A$46,'def. pseudo-mineral groups(PMG)'!$B$46,IF(LQF!F46='def. pseudo-mineral groups(PMG)'!$A$47,'def. pseudo-mineral groups(PMG)'!$B$47,IF(LQF!F46='def. pseudo-mineral groups(PMG)'!$A$48,'def. pseudo-mineral groups(PMG)'!$B$48,IF(LQF!F46='def. pseudo-mineral groups(PMG)'!$A$49,'def. pseudo-mineral groups(PMG)'!$B$49,IF(LQF!F46='def. pseudo-mineral groups(PMG)'!$A$50,'def. pseudo-mineral groups(PMG)'!$B$50,IF(LQF!F46='def. pseudo-mineral groups(PMG)'!$A$51,'def. pseudo-mineral groups(PMG)'!$B$51,IF(LQF!F46='def. pseudo-mineral groups(PMG)'!$A$52,'def. pseudo-mineral groups(PMG)'!$B$52,IF(LQF!F46='def. pseudo-mineral groups(PMG)'!$A$53,'def. pseudo-mineral groups(PMG)'!$B$53,IF(LQF!F46='def. pseudo-mineral groups(PMG)'!$A$54,'def. pseudo-mineral groups(PMG)'!$B$54,IF(LQF!F46='def. pseudo-mineral groups(PMG)'!$A$55,'def. pseudo-mineral groups(PMG)'!$B$55,IF(LQF!F46='def. pseudo-mineral groups(PMG)'!$A$56,'def. pseudo-mineral groups(PMG)'!$B$56,IF(LQF!F46='def. pseudo-mineral groups(PMG)'!$A$57,'def. pseudo-mineral groups(PMG)'!$B$57,IF(LQF!F46='def. pseudo-mineral groups(PMG)'!$A$58,'def. pseudo-mineral groups(PMG)'!$B$58,IF(LQF!F46='def. pseudo-mineral groups(PMG)'!$A$59,'def. pseudo-mineral groups(PMG)'!$B$59,IF(LQF!F46='def. pseudo-mineral groups(PMG)'!$A$60,'def. pseudo-mineral groups(PMG)'!$B$60,IF(LQF!F46='def. pseudo-mineral groups(PMG)'!$A$61,'def. pseudo-mineral groups(PMG)'!$B$61,IF(LQF!F46='def. pseudo-mineral groups(PMG)'!$A$62,'def. pseudo-mineral groups(PMG)'!$B$62,IF(LQF!F46='def. pseudo-mineral groups(PMG)'!$A$63,'def. pseudo-mineral groups(PMG)'!$B$63,IF(LQF!F46='def. pseudo-mineral groups(PMG)'!$A$64,'def. pseudo-mineral groups(PMG)'!$B$64)))))))))))))))))))))))))))))))))))))))))))))))))))))))))))))))))</f>
        <v>Fe(III) phosphate</v>
      </c>
      <c r="G46" s="1">
        <v>0.46700000000000003</v>
      </c>
      <c r="H46" s="7" t="str">
        <f>IF(LQF!H46='def. pseudo-mineral groups(PMG)'!$A$1,'def. pseudo-mineral groups(PMG)'!$B$1,IF(LQF!H46='def. pseudo-mineral groups(PMG)'!$A$2,'def. pseudo-mineral groups(PMG)'!$B$2,IF(LQF!H46='def. pseudo-mineral groups(PMG)'!$A$3,'def. pseudo-mineral groups(PMG)'!$B$3,IF(LQF!H46='def. pseudo-mineral groups(PMG)'!$A$4,'def. pseudo-mineral groups(PMG)'!$B$4,IF(LQF!H46='def. pseudo-mineral groups(PMG)'!$A$5,'def. pseudo-mineral groups(PMG)'!$B$5,IF(LQF!H46='def. pseudo-mineral groups(PMG)'!$A$6,'def. pseudo-mineral groups(PMG)'!$B$6,IF(LQF!H46='def. pseudo-mineral groups(PMG)'!$A$7,'def. pseudo-mineral groups(PMG)'!$B$7,IF(LQF!H46='def. pseudo-mineral groups(PMG)'!$A$8,'def. pseudo-mineral groups(PMG)'!$B$8,IF(LQF!H46='def. pseudo-mineral groups(PMG)'!$A$9,'def. pseudo-mineral groups(PMG)'!$B$9,IF(LQF!H46='def. pseudo-mineral groups(PMG)'!$A$10,'def. pseudo-mineral groups(PMG)'!$B$10,IF(LQF!H46='def. pseudo-mineral groups(PMG)'!$A$11,'def. pseudo-mineral groups(PMG)'!$B$11,IF(LQF!H46='def. pseudo-mineral groups(PMG)'!$A$12,'def. pseudo-mineral groups(PMG)'!$B$12,IF(LQF!H46='def. pseudo-mineral groups(PMG)'!$A$13,'def. pseudo-mineral groups(PMG)'!$B$13,IF(LQF!H46='def. pseudo-mineral groups(PMG)'!$A$14,'def. pseudo-mineral groups(PMG)'!$B$14,IF(LQF!H46='def. pseudo-mineral groups(PMG)'!$A$15,'def. pseudo-mineral groups(PMG)'!$B$15,IF(LQF!H46='def. pseudo-mineral groups(PMG)'!$A$16,'def. pseudo-mineral groups(PMG)'!$B$16,IF(LQF!H46='def. pseudo-mineral groups(PMG)'!$A$17,'def. pseudo-mineral groups(PMG)'!$B$17,IF(LQF!H46='def. pseudo-mineral groups(PMG)'!$A$18,'def. pseudo-mineral groups(PMG)'!$B$18,IF(LQF!H46='def. pseudo-mineral groups(PMG)'!$A$19,'def. pseudo-mineral groups(PMG)'!$B$19,IF(LQF!H46='def. pseudo-mineral groups(PMG)'!$A$20,'def. pseudo-mineral groups(PMG)'!$B$20,IF(LQF!H46='def. pseudo-mineral groups(PMG)'!$A$21,'def. pseudo-mineral groups(PMG)'!$B$21,IF(LQF!H46='def. pseudo-mineral groups(PMG)'!$A$22,'def. pseudo-mineral groups(PMG)'!$B$22,IF(LQF!H46='def. pseudo-mineral groups(PMG)'!$A$23,'def. pseudo-mineral groups(PMG)'!$B$23,IF(LQF!H46='def. pseudo-mineral groups(PMG)'!$A$24,'def. pseudo-mineral groups(PMG)'!$B$24,IF(LQF!H46='def. pseudo-mineral groups(PMG)'!$A$25,'def. pseudo-mineral groups(PMG)'!$B$25,IF(LQF!H46='def. pseudo-mineral groups(PMG)'!$A$26,'def. pseudo-mineral groups(PMG)'!$B$26,IF(LQF!H46='def. pseudo-mineral groups(PMG)'!$A$27,'def. pseudo-mineral groups(PMG)'!$B$27,IF(LQF!H46='def. pseudo-mineral groups(PMG)'!$A$28,'def. pseudo-mineral groups(PMG)'!$B$28,IF(LQF!H46='def. pseudo-mineral groups(PMG)'!$A$29,'def. pseudo-mineral groups(PMG)'!$B$29,IF(LQF!H46='def. pseudo-mineral groups(PMG)'!$A$30,'def. pseudo-mineral groups(PMG)'!$B$30,IF(LQF!H46='def. pseudo-mineral groups(PMG)'!$A$31,'def. pseudo-mineral groups(PMG)'!$B$31,IF(LQF!H46='def. pseudo-mineral groups(PMG)'!$A$32,'def. pseudo-mineral groups(PMG)'!$B$32,IF(LQF!H46='def. pseudo-mineral groups(PMG)'!$A$33,'def. pseudo-mineral groups(PMG)'!$B$33,IF(LQF!H46='def. pseudo-mineral groups(PMG)'!$A$34,'def. pseudo-mineral groups(PMG)'!$B$34,IF(LQF!H46='def. pseudo-mineral groups(PMG)'!$A$35,'def. pseudo-mineral groups(PMG)'!$B$35,IF(LQF!H46='def. pseudo-mineral groups(PMG)'!$A$36,'def. pseudo-mineral groups(PMG)'!$B$36,IF(LQF!H46='def. pseudo-mineral groups(PMG)'!$A$37,'def. pseudo-mineral groups(PMG)'!$B$37,IF(LQF!H46='def. pseudo-mineral groups(PMG)'!$A$38,'def. pseudo-mineral groups(PMG)'!$B$38,IF(LQF!H46='def. pseudo-mineral groups(PMG)'!$A$39,'def. pseudo-mineral groups(PMG)'!$B$39,IF(LQF!H46='def. pseudo-mineral groups(PMG)'!$A$40,'def. pseudo-mineral groups(PMG)'!$B$40,IF(LQF!H46='def. pseudo-mineral groups(PMG)'!$A$41,'def. pseudo-mineral groups(PMG)'!$B$41,IF(LQF!H46='def. pseudo-mineral groups(PMG)'!$A$41,'def. pseudo-mineral groups(PMG)'!$B$41,IF(LQF!H46='def. pseudo-mineral groups(PMG)'!$A$42,'def. pseudo-mineral groups(PMG)'!$B$42,IF(LQF!H46='def. pseudo-mineral groups(PMG)'!$A$43,'def. pseudo-mineral groups(PMG)'!$B$43,IF(LQF!H46='def. pseudo-mineral groups(PMG)'!$A$44,'def. pseudo-mineral groups(PMG)'!$B$44,IF(LQF!H46='def. pseudo-mineral groups(PMG)'!$A$45,'def. pseudo-mineral groups(PMG)'!$B$45,IF(LQF!H46='def. pseudo-mineral groups(PMG)'!$A$46,'def. pseudo-mineral groups(PMG)'!$B$46,IF(LQF!H46='def. pseudo-mineral groups(PMG)'!$A$47,'def. pseudo-mineral groups(PMG)'!$B$47,IF(LQF!H46='def. pseudo-mineral groups(PMG)'!$A$48,'def. pseudo-mineral groups(PMG)'!$B$48,IF(LQF!H46='def. pseudo-mineral groups(PMG)'!$A$49,'def. pseudo-mineral groups(PMG)'!$B$49,IF(LQF!H46='def. pseudo-mineral groups(PMG)'!$A$50,'def. pseudo-mineral groups(PMG)'!$B$50,IF(LQF!H46='def. pseudo-mineral groups(PMG)'!$A$51,'def. pseudo-mineral groups(PMG)'!$B$51,IF(LQF!H46='def. pseudo-mineral groups(PMG)'!$A$52,'def. pseudo-mineral groups(PMG)'!$B$52,IF(LQF!H46='def. pseudo-mineral groups(PMG)'!$A$53,'def. pseudo-mineral groups(PMG)'!$B$53,IF(LQF!H46='def. pseudo-mineral groups(PMG)'!$A$54,'def. pseudo-mineral groups(PMG)'!$B$54,IF(LQF!H46='def. pseudo-mineral groups(PMG)'!$A$55,'def. pseudo-mineral groups(PMG)'!$B$55,IF(LQF!H46='def. pseudo-mineral groups(PMG)'!$A$56,'def. pseudo-mineral groups(PMG)'!$B$56,IF(LQF!H46='def. pseudo-mineral groups(PMG)'!$A$57,'def. pseudo-mineral groups(PMG)'!$B$57,IF(LQF!H46='def. pseudo-mineral groups(PMG)'!$A$58,'def. pseudo-mineral groups(PMG)'!$B$58,IF(LQF!H46='def. pseudo-mineral groups(PMG)'!$A$59,'def. pseudo-mineral groups(PMG)'!$B$59,IF(LQF!H46='def. pseudo-mineral groups(PMG)'!$A$60,'def. pseudo-mineral groups(PMG)'!$B$60,IF(LQF!H46='def. pseudo-mineral groups(PMG)'!$A$61,'def. pseudo-mineral groups(PMG)'!$B$61,IF(LQF!H46='def. pseudo-mineral groups(PMG)'!$A$62,'def. pseudo-mineral groups(PMG)'!$B$62,IF(LQF!H46='def. pseudo-mineral groups(PMG)'!$A$63,'def. pseudo-mineral groups(PMG)'!$B$63,IF(LQF!H46='def. pseudo-mineral groups(PMG)'!$A$64,'def. pseudo-mineral groups(PMG)'!$B$64)))))))))))))))))))))))))))))))))))))))))))))))))))))))))))))))))</f>
        <v>Native</v>
      </c>
      <c r="I46" s="1">
        <f t="shared" si="0"/>
        <v>0.99500000000000011</v>
      </c>
      <c r="J46" s="6">
        <v>5.4000000000000001E-4</v>
      </c>
      <c r="K46" s="1">
        <v>8.7258211966492016</v>
      </c>
      <c r="L46" s="1">
        <v>96.776268284556451</v>
      </c>
      <c r="M46" s="21">
        <v>42961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5">
      <c r="A47" s="1" t="s">
        <v>196</v>
      </c>
      <c r="B47" s="1"/>
      <c r="C47" s="1">
        <v>6.8000000000000005E-2</v>
      </c>
      <c r="D47" s="7" t="str">
        <f>IF(LQF!D47='def. pseudo-mineral groups(PMG)'!$A$1,'def. pseudo-mineral groups(PMG)'!$B$1,IF(LQF!D47='def. pseudo-mineral groups(PMG)'!$A$2,'def. pseudo-mineral groups(PMG)'!$B$2,IF(LQF!D47='def. pseudo-mineral groups(PMG)'!$A$3,'def. pseudo-mineral groups(PMG)'!$B$3,IF(LQF!D47='def. pseudo-mineral groups(PMG)'!$A$4,'def. pseudo-mineral groups(PMG)'!$B$4,IF(LQF!D47='def. pseudo-mineral groups(PMG)'!$A$5,'def. pseudo-mineral groups(PMG)'!$B$5,IF(LQF!D47='def. pseudo-mineral groups(PMG)'!$A$6,'def. pseudo-mineral groups(PMG)'!$B$6,IF(LQF!D47='def. pseudo-mineral groups(PMG)'!$A$7,'def. pseudo-mineral groups(PMG)'!$B$7,IF(LQF!D47='def. pseudo-mineral groups(PMG)'!$A$8,'def. pseudo-mineral groups(PMG)'!$B$8,IF(LQF!D47='def. pseudo-mineral groups(PMG)'!$A$9,'def. pseudo-mineral groups(PMG)'!$B$9,IF(LQF!D47='def. pseudo-mineral groups(PMG)'!$A$10,'def. pseudo-mineral groups(PMG)'!$B$10,IF(LQF!D47='def. pseudo-mineral groups(PMG)'!$A$11,'def. pseudo-mineral groups(PMG)'!$B$11,IF(LQF!D47='def. pseudo-mineral groups(PMG)'!$A$12,'def. pseudo-mineral groups(PMG)'!$B$12,IF(LQF!D47='def. pseudo-mineral groups(PMG)'!$A$13,'def. pseudo-mineral groups(PMG)'!$B$13,IF(LQF!D47='def. pseudo-mineral groups(PMG)'!$A$14,'def. pseudo-mineral groups(PMG)'!$B$14,IF(LQF!D47='def. pseudo-mineral groups(PMG)'!$A$15,'def. pseudo-mineral groups(PMG)'!$B$15,IF(LQF!D47='def. pseudo-mineral groups(PMG)'!$A$16,'def. pseudo-mineral groups(PMG)'!$B$16,IF(LQF!D47='def. pseudo-mineral groups(PMG)'!$A$17,'def. pseudo-mineral groups(PMG)'!$B$17,IF(LQF!D47='def. pseudo-mineral groups(PMG)'!$A$18,'def. pseudo-mineral groups(PMG)'!$B$18,IF(LQF!D47='def. pseudo-mineral groups(PMG)'!$A$19,'def. pseudo-mineral groups(PMG)'!$B$19,IF(LQF!D47='def. pseudo-mineral groups(PMG)'!$A$20,'def. pseudo-mineral groups(PMG)'!$B$20,IF(LQF!D47='def. pseudo-mineral groups(PMG)'!$A$21,'def. pseudo-mineral groups(PMG)'!$B$21,IF(LQF!D47='def. pseudo-mineral groups(PMG)'!$A$22,'def. pseudo-mineral groups(PMG)'!$B$22,IF(LQF!D47='def. pseudo-mineral groups(PMG)'!$A$23,'def. pseudo-mineral groups(PMG)'!$B$23,IF(LQF!D47='def. pseudo-mineral groups(PMG)'!$A$24,'def. pseudo-mineral groups(PMG)'!$B$24,IF(LQF!D47='def. pseudo-mineral groups(PMG)'!$A$25,'def. pseudo-mineral groups(PMG)'!$B$25,IF(LQF!D47='def. pseudo-mineral groups(PMG)'!$A$26,'def. pseudo-mineral groups(PMG)'!$B$26,IF(LQF!D47='def. pseudo-mineral groups(PMG)'!$A$27,'def. pseudo-mineral groups(PMG)'!$B$27,IF(LQF!D47='def. pseudo-mineral groups(PMG)'!$A$28,'def. pseudo-mineral groups(PMG)'!$B$28,IF(LQF!D47='def. pseudo-mineral groups(PMG)'!$A$29,'def. pseudo-mineral groups(PMG)'!$B$29,IF(LQF!D47='def. pseudo-mineral groups(PMG)'!$A$30,'def. pseudo-mineral groups(PMG)'!$B$30,IF(LQF!D47='def. pseudo-mineral groups(PMG)'!$A$31,'def. pseudo-mineral groups(PMG)'!$B$31,IF(LQF!D47='def. pseudo-mineral groups(PMG)'!$A$32,'def. pseudo-mineral groups(PMG)'!$B$32,IF(LQF!D47='def. pseudo-mineral groups(PMG)'!$A$33,'def. pseudo-mineral groups(PMG)'!$B$33,IF(LQF!D47='def. pseudo-mineral groups(PMG)'!$A$34,'def. pseudo-mineral groups(PMG)'!$B$34,IF(LQF!D47='def. pseudo-mineral groups(PMG)'!$A$35,'def. pseudo-mineral groups(PMG)'!$B$35,IF(LQF!D47='def. pseudo-mineral groups(PMG)'!$A$36,'def. pseudo-mineral groups(PMG)'!$B$36,IF(LQF!D47='def. pseudo-mineral groups(PMG)'!$A$37,'def. pseudo-mineral groups(PMG)'!$B$37,IF(LQF!D47='def. pseudo-mineral groups(PMG)'!$A$38,'def. pseudo-mineral groups(PMG)'!$B$38,IF(LQF!D47='def. pseudo-mineral groups(PMG)'!$A$39,'def. pseudo-mineral groups(PMG)'!$B$39,IF(LQF!D47='def. pseudo-mineral groups(PMG)'!$A$40,'def. pseudo-mineral groups(PMG)'!$B$40,IF(LQF!D47='def. pseudo-mineral groups(PMG)'!$A$41,'def. pseudo-mineral groups(PMG)'!$B$41,IF(LQF!D47='def. pseudo-mineral groups(PMG)'!$A$41,'def. pseudo-mineral groups(PMG)'!$B$41,IF(LQF!D47='def. pseudo-mineral groups(PMG)'!$A$42,'def. pseudo-mineral groups(PMG)'!$B$42,IF(LQF!D47='def. pseudo-mineral groups(PMG)'!$A$43,'def. pseudo-mineral groups(PMG)'!$B$43,IF(LQF!D47='def. pseudo-mineral groups(PMG)'!$A$44,'def. pseudo-mineral groups(PMG)'!$B$44,IF(LQF!D47='def. pseudo-mineral groups(PMG)'!$A$45,'def. pseudo-mineral groups(PMG)'!$B$45,IF(LQF!D47='def. pseudo-mineral groups(PMG)'!$A$46,'def. pseudo-mineral groups(PMG)'!$B$46,IF(LQF!D47='def. pseudo-mineral groups(PMG)'!$A$47,'def. pseudo-mineral groups(PMG)'!$B$47,IF(LQF!D47='def. pseudo-mineral groups(PMG)'!$A$48,'def. pseudo-mineral groups(PMG)'!$B$48,IF(LQF!D47='def. pseudo-mineral groups(PMG)'!$A$49,'def. pseudo-mineral groups(PMG)'!$B$49,IF(LQF!D47='def. pseudo-mineral groups(PMG)'!$A$50,'def. pseudo-mineral groups(PMG)'!$B$50,IF(LQF!D47='def. pseudo-mineral groups(PMG)'!$A$51,'def. pseudo-mineral groups(PMG)'!$B$51,IF(LQF!D47='def. pseudo-mineral groups(PMG)'!$A$52,'def. pseudo-mineral groups(PMG)'!$B$52,IF(LQF!D47='def. pseudo-mineral groups(PMG)'!$A$53,'def. pseudo-mineral groups(PMG)'!$B$53,IF(LQF!D47='def. pseudo-mineral groups(PMG)'!$A$54,'def. pseudo-mineral groups(PMG)'!$B$54,IF(LQF!D47='def. pseudo-mineral groups(PMG)'!$A$55,'def. pseudo-mineral groups(PMG)'!$B$55,IF(LQF!D47='def. pseudo-mineral groups(PMG)'!$A$56,'def. pseudo-mineral groups(PMG)'!$B$56,IF(LQF!D47='def. pseudo-mineral groups(PMG)'!$A$57,'def. pseudo-mineral groups(PMG)'!$B$57,IF(LQF!D47='def. pseudo-mineral groups(PMG)'!$A$58,'def. pseudo-mineral groups(PMG)'!$B$58,IF(LQF!D47='def. pseudo-mineral groups(PMG)'!$A$59,'def. pseudo-mineral groups(PMG)'!$B$59,IF(LQF!D47='def. pseudo-mineral groups(PMG)'!$A$60,'def. pseudo-mineral groups(PMG)'!$B$60,IF(LQF!D47='def. pseudo-mineral groups(PMG)'!$A$61,'def. pseudo-mineral groups(PMG)'!$B$61,IF(LQF!D47='def. pseudo-mineral groups(PMG)'!$A$62,'def. pseudo-mineral groups(PMG)'!$B$62,IF(LQF!D47='def. pseudo-mineral groups(PMG)'!$A$63,'def. pseudo-mineral groups(PMG)'!$B$63,IF(LQF!D47='def. pseudo-mineral groups(PMG)'!$A$64,'def. pseudo-mineral groups(PMG)'!$B$64)))))))))))))))))))))))))))))))))))))))))))))))))))))))))))))))))</f>
        <v>Fe(II) carbonate</v>
      </c>
      <c r="E47" s="1">
        <v>0.73</v>
      </c>
      <c r="F47" s="7" t="str">
        <f>IF(LQF!F47='def. pseudo-mineral groups(PMG)'!$A$1,'def. pseudo-mineral groups(PMG)'!$B$1,IF(LQF!F47='def. pseudo-mineral groups(PMG)'!$A$2,'def. pseudo-mineral groups(PMG)'!$B$2,IF(LQF!F47='def. pseudo-mineral groups(PMG)'!$A$3,'def. pseudo-mineral groups(PMG)'!$B$3,IF(LQF!F47='def. pseudo-mineral groups(PMG)'!$A$4,'def. pseudo-mineral groups(PMG)'!$B$4,IF(LQF!F47='def. pseudo-mineral groups(PMG)'!$A$5,'def. pseudo-mineral groups(PMG)'!$B$5,IF(LQF!F47='def. pseudo-mineral groups(PMG)'!$A$6,'def. pseudo-mineral groups(PMG)'!$B$6,IF(LQF!F47='def. pseudo-mineral groups(PMG)'!$A$7,'def. pseudo-mineral groups(PMG)'!$B$7,IF(LQF!F47='def. pseudo-mineral groups(PMG)'!$A$8,'def. pseudo-mineral groups(PMG)'!$B$8,IF(LQF!F47='def. pseudo-mineral groups(PMG)'!$A$9,'def. pseudo-mineral groups(PMG)'!$B$9,IF(LQF!F47='def. pseudo-mineral groups(PMG)'!$A$10,'def. pseudo-mineral groups(PMG)'!$B$10,IF(LQF!F47='def. pseudo-mineral groups(PMG)'!$A$11,'def. pseudo-mineral groups(PMG)'!$B$11,IF(LQF!F47='def. pseudo-mineral groups(PMG)'!$A$12,'def. pseudo-mineral groups(PMG)'!$B$12,IF(LQF!F47='def. pseudo-mineral groups(PMG)'!$A$13,'def. pseudo-mineral groups(PMG)'!$B$13,IF(LQF!F47='def. pseudo-mineral groups(PMG)'!$A$14,'def. pseudo-mineral groups(PMG)'!$B$14,IF(LQF!F47='def. pseudo-mineral groups(PMG)'!$A$15,'def. pseudo-mineral groups(PMG)'!$B$15,IF(LQF!F47='def. pseudo-mineral groups(PMG)'!$A$16,'def. pseudo-mineral groups(PMG)'!$B$16,IF(LQF!F47='def. pseudo-mineral groups(PMG)'!$A$17,'def. pseudo-mineral groups(PMG)'!$B$17,IF(LQF!F47='def. pseudo-mineral groups(PMG)'!$A$18,'def. pseudo-mineral groups(PMG)'!$B$18,IF(LQF!F47='def. pseudo-mineral groups(PMG)'!$A$19,'def. pseudo-mineral groups(PMG)'!$B$19,IF(LQF!F47='def. pseudo-mineral groups(PMG)'!$A$20,'def. pseudo-mineral groups(PMG)'!$B$20,IF(LQF!F47='def. pseudo-mineral groups(PMG)'!$A$21,'def. pseudo-mineral groups(PMG)'!$B$21,IF(LQF!F47='def. pseudo-mineral groups(PMG)'!$A$22,'def. pseudo-mineral groups(PMG)'!$B$22,IF(LQF!F47='def. pseudo-mineral groups(PMG)'!$A$23,'def. pseudo-mineral groups(PMG)'!$B$23,IF(LQF!F47='def. pseudo-mineral groups(PMG)'!$A$24,'def. pseudo-mineral groups(PMG)'!$B$24,IF(LQF!F47='def. pseudo-mineral groups(PMG)'!$A$25,'def. pseudo-mineral groups(PMG)'!$B$25,IF(LQF!F47='def. pseudo-mineral groups(PMG)'!$A$26,'def. pseudo-mineral groups(PMG)'!$B$26,IF(LQF!F47='def. pseudo-mineral groups(PMG)'!$A$27,'def. pseudo-mineral groups(PMG)'!$B$27,IF(LQF!F47='def. pseudo-mineral groups(PMG)'!$A$28,'def. pseudo-mineral groups(PMG)'!$B$28,IF(LQF!F47='def. pseudo-mineral groups(PMG)'!$A$29,'def. pseudo-mineral groups(PMG)'!$B$29,IF(LQF!F47='def. pseudo-mineral groups(PMG)'!$A$30,'def. pseudo-mineral groups(PMG)'!$B$30,IF(LQF!F47='def. pseudo-mineral groups(PMG)'!$A$31,'def. pseudo-mineral groups(PMG)'!$B$31,IF(LQF!F47='def. pseudo-mineral groups(PMG)'!$A$32,'def. pseudo-mineral groups(PMG)'!$B$32,IF(LQF!F47='def. pseudo-mineral groups(PMG)'!$A$33,'def. pseudo-mineral groups(PMG)'!$B$33,IF(LQF!F47='def. pseudo-mineral groups(PMG)'!$A$34,'def. pseudo-mineral groups(PMG)'!$B$34,IF(LQF!F47='def. pseudo-mineral groups(PMG)'!$A$35,'def. pseudo-mineral groups(PMG)'!$B$35,IF(LQF!F47='def. pseudo-mineral groups(PMG)'!$A$36,'def. pseudo-mineral groups(PMG)'!$B$36,IF(LQF!F47='def. pseudo-mineral groups(PMG)'!$A$37,'def. pseudo-mineral groups(PMG)'!$B$37,IF(LQF!F47='def. pseudo-mineral groups(PMG)'!$A$38,'def. pseudo-mineral groups(PMG)'!$B$38,IF(LQF!F47='def. pseudo-mineral groups(PMG)'!$A$39,'def. pseudo-mineral groups(PMG)'!$B$39,IF(LQF!F47='def. pseudo-mineral groups(PMG)'!$A$40,'def. pseudo-mineral groups(PMG)'!$B$40,IF(LQF!F47='def. pseudo-mineral groups(PMG)'!$A$41,'def. pseudo-mineral groups(PMG)'!$B$41,IF(LQF!F47='def. pseudo-mineral groups(PMG)'!$A$41,'def. pseudo-mineral groups(PMG)'!$B$41,IF(LQF!F47='def. pseudo-mineral groups(PMG)'!$A$42,'def. pseudo-mineral groups(PMG)'!$B$42,IF(LQF!F47='def. pseudo-mineral groups(PMG)'!$A$43,'def. pseudo-mineral groups(PMG)'!$B$43,IF(LQF!F47='def. pseudo-mineral groups(PMG)'!$A$44,'def. pseudo-mineral groups(PMG)'!$B$44,IF(LQF!F47='def. pseudo-mineral groups(PMG)'!$A$45,'def. pseudo-mineral groups(PMG)'!$B$45,IF(LQF!F47='def. pseudo-mineral groups(PMG)'!$A$46,'def. pseudo-mineral groups(PMG)'!$B$46,IF(LQF!F47='def. pseudo-mineral groups(PMG)'!$A$47,'def. pseudo-mineral groups(PMG)'!$B$47,IF(LQF!F47='def. pseudo-mineral groups(PMG)'!$A$48,'def. pseudo-mineral groups(PMG)'!$B$48,IF(LQF!F47='def. pseudo-mineral groups(PMG)'!$A$49,'def. pseudo-mineral groups(PMG)'!$B$49,IF(LQF!F47='def. pseudo-mineral groups(PMG)'!$A$50,'def. pseudo-mineral groups(PMG)'!$B$50,IF(LQF!F47='def. pseudo-mineral groups(PMG)'!$A$51,'def. pseudo-mineral groups(PMG)'!$B$51,IF(LQF!F47='def. pseudo-mineral groups(PMG)'!$A$52,'def. pseudo-mineral groups(PMG)'!$B$52,IF(LQF!F47='def. pseudo-mineral groups(PMG)'!$A$53,'def. pseudo-mineral groups(PMG)'!$B$53,IF(LQF!F47='def. pseudo-mineral groups(PMG)'!$A$54,'def. pseudo-mineral groups(PMG)'!$B$54,IF(LQF!F47='def. pseudo-mineral groups(PMG)'!$A$55,'def. pseudo-mineral groups(PMG)'!$B$55,IF(LQF!F47='def. pseudo-mineral groups(PMG)'!$A$56,'def. pseudo-mineral groups(PMG)'!$B$56,IF(LQF!F47='def. pseudo-mineral groups(PMG)'!$A$57,'def. pseudo-mineral groups(PMG)'!$B$57,IF(LQF!F47='def. pseudo-mineral groups(PMG)'!$A$58,'def. pseudo-mineral groups(PMG)'!$B$58,IF(LQF!F47='def. pseudo-mineral groups(PMG)'!$A$59,'def. pseudo-mineral groups(PMG)'!$B$59,IF(LQF!F47='def. pseudo-mineral groups(PMG)'!$A$60,'def. pseudo-mineral groups(PMG)'!$B$60,IF(LQF!F47='def. pseudo-mineral groups(PMG)'!$A$61,'def. pseudo-mineral groups(PMG)'!$B$61,IF(LQF!F47='def. pseudo-mineral groups(PMG)'!$A$62,'def. pseudo-mineral groups(PMG)'!$B$62,IF(LQF!F47='def. pseudo-mineral groups(PMG)'!$A$63,'def. pseudo-mineral groups(PMG)'!$B$63,IF(LQF!F47='def. pseudo-mineral groups(PMG)'!$A$64,'def. pseudo-mineral groups(PMG)'!$B$64)))))))))))))))))))))))))))))))))))))))))))))))))))))))))))))))))</f>
        <v>Fe(III) oxy+org</v>
      </c>
      <c r="G47" s="1">
        <v>0.20200000000000001</v>
      </c>
      <c r="H47" s="7" t="str">
        <f>IF(LQF!H47='def. pseudo-mineral groups(PMG)'!$A$1,'def. pseudo-mineral groups(PMG)'!$B$1,IF(LQF!H47='def. pseudo-mineral groups(PMG)'!$A$2,'def. pseudo-mineral groups(PMG)'!$B$2,IF(LQF!H47='def. pseudo-mineral groups(PMG)'!$A$3,'def. pseudo-mineral groups(PMG)'!$B$3,IF(LQF!H47='def. pseudo-mineral groups(PMG)'!$A$4,'def. pseudo-mineral groups(PMG)'!$B$4,IF(LQF!H47='def. pseudo-mineral groups(PMG)'!$A$5,'def. pseudo-mineral groups(PMG)'!$B$5,IF(LQF!H47='def. pseudo-mineral groups(PMG)'!$A$6,'def. pseudo-mineral groups(PMG)'!$B$6,IF(LQF!H47='def. pseudo-mineral groups(PMG)'!$A$7,'def. pseudo-mineral groups(PMG)'!$B$7,IF(LQF!H47='def. pseudo-mineral groups(PMG)'!$A$8,'def. pseudo-mineral groups(PMG)'!$B$8,IF(LQF!H47='def. pseudo-mineral groups(PMG)'!$A$9,'def. pseudo-mineral groups(PMG)'!$B$9,IF(LQF!H47='def. pseudo-mineral groups(PMG)'!$A$10,'def. pseudo-mineral groups(PMG)'!$B$10,IF(LQF!H47='def. pseudo-mineral groups(PMG)'!$A$11,'def. pseudo-mineral groups(PMG)'!$B$11,IF(LQF!H47='def. pseudo-mineral groups(PMG)'!$A$12,'def. pseudo-mineral groups(PMG)'!$B$12,IF(LQF!H47='def. pseudo-mineral groups(PMG)'!$A$13,'def. pseudo-mineral groups(PMG)'!$B$13,IF(LQF!H47='def. pseudo-mineral groups(PMG)'!$A$14,'def. pseudo-mineral groups(PMG)'!$B$14,IF(LQF!H47='def. pseudo-mineral groups(PMG)'!$A$15,'def. pseudo-mineral groups(PMG)'!$B$15,IF(LQF!H47='def. pseudo-mineral groups(PMG)'!$A$16,'def. pseudo-mineral groups(PMG)'!$B$16,IF(LQF!H47='def. pseudo-mineral groups(PMG)'!$A$17,'def. pseudo-mineral groups(PMG)'!$B$17,IF(LQF!H47='def. pseudo-mineral groups(PMG)'!$A$18,'def. pseudo-mineral groups(PMG)'!$B$18,IF(LQF!H47='def. pseudo-mineral groups(PMG)'!$A$19,'def. pseudo-mineral groups(PMG)'!$B$19,IF(LQF!H47='def. pseudo-mineral groups(PMG)'!$A$20,'def. pseudo-mineral groups(PMG)'!$B$20,IF(LQF!H47='def. pseudo-mineral groups(PMG)'!$A$21,'def. pseudo-mineral groups(PMG)'!$B$21,IF(LQF!H47='def. pseudo-mineral groups(PMG)'!$A$22,'def. pseudo-mineral groups(PMG)'!$B$22,IF(LQF!H47='def. pseudo-mineral groups(PMG)'!$A$23,'def. pseudo-mineral groups(PMG)'!$B$23,IF(LQF!H47='def. pseudo-mineral groups(PMG)'!$A$24,'def. pseudo-mineral groups(PMG)'!$B$24,IF(LQF!H47='def. pseudo-mineral groups(PMG)'!$A$25,'def. pseudo-mineral groups(PMG)'!$B$25,IF(LQF!H47='def. pseudo-mineral groups(PMG)'!$A$26,'def. pseudo-mineral groups(PMG)'!$B$26,IF(LQF!H47='def. pseudo-mineral groups(PMG)'!$A$27,'def. pseudo-mineral groups(PMG)'!$B$27,IF(LQF!H47='def. pseudo-mineral groups(PMG)'!$A$28,'def. pseudo-mineral groups(PMG)'!$B$28,IF(LQF!H47='def. pseudo-mineral groups(PMG)'!$A$29,'def. pseudo-mineral groups(PMG)'!$B$29,IF(LQF!H47='def. pseudo-mineral groups(PMG)'!$A$30,'def. pseudo-mineral groups(PMG)'!$B$30,IF(LQF!H47='def. pseudo-mineral groups(PMG)'!$A$31,'def. pseudo-mineral groups(PMG)'!$B$31,IF(LQF!H47='def. pseudo-mineral groups(PMG)'!$A$32,'def. pseudo-mineral groups(PMG)'!$B$32,IF(LQF!H47='def. pseudo-mineral groups(PMG)'!$A$33,'def. pseudo-mineral groups(PMG)'!$B$33,IF(LQF!H47='def. pseudo-mineral groups(PMG)'!$A$34,'def. pseudo-mineral groups(PMG)'!$B$34,IF(LQF!H47='def. pseudo-mineral groups(PMG)'!$A$35,'def. pseudo-mineral groups(PMG)'!$B$35,IF(LQF!H47='def. pseudo-mineral groups(PMG)'!$A$36,'def. pseudo-mineral groups(PMG)'!$B$36,IF(LQF!H47='def. pseudo-mineral groups(PMG)'!$A$37,'def. pseudo-mineral groups(PMG)'!$B$37,IF(LQF!H47='def. pseudo-mineral groups(PMG)'!$A$38,'def. pseudo-mineral groups(PMG)'!$B$38,IF(LQF!H47='def. pseudo-mineral groups(PMG)'!$A$39,'def. pseudo-mineral groups(PMG)'!$B$39,IF(LQF!H47='def. pseudo-mineral groups(PMG)'!$A$40,'def. pseudo-mineral groups(PMG)'!$B$40,IF(LQF!H47='def. pseudo-mineral groups(PMG)'!$A$41,'def. pseudo-mineral groups(PMG)'!$B$41,IF(LQF!H47='def. pseudo-mineral groups(PMG)'!$A$41,'def. pseudo-mineral groups(PMG)'!$B$41,IF(LQF!H47='def. pseudo-mineral groups(PMG)'!$A$42,'def. pseudo-mineral groups(PMG)'!$B$42,IF(LQF!H47='def. pseudo-mineral groups(PMG)'!$A$43,'def. pseudo-mineral groups(PMG)'!$B$43,IF(LQF!H47='def. pseudo-mineral groups(PMG)'!$A$44,'def. pseudo-mineral groups(PMG)'!$B$44,IF(LQF!H47='def. pseudo-mineral groups(PMG)'!$A$45,'def. pseudo-mineral groups(PMG)'!$B$45,IF(LQF!H47='def. pseudo-mineral groups(PMG)'!$A$46,'def. pseudo-mineral groups(PMG)'!$B$46,IF(LQF!H47='def. pseudo-mineral groups(PMG)'!$A$47,'def. pseudo-mineral groups(PMG)'!$B$47,IF(LQF!H47='def. pseudo-mineral groups(PMG)'!$A$48,'def. pseudo-mineral groups(PMG)'!$B$48,IF(LQF!H47='def. pseudo-mineral groups(PMG)'!$A$49,'def. pseudo-mineral groups(PMG)'!$B$49,IF(LQF!H47='def. pseudo-mineral groups(PMG)'!$A$50,'def. pseudo-mineral groups(PMG)'!$B$50,IF(LQF!H47='def. pseudo-mineral groups(PMG)'!$A$51,'def. pseudo-mineral groups(PMG)'!$B$51,IF(LQF!H47='def. pseudo-mineral groups(PMG)'!$A$52,'def. pseudo-mineral groups(PMG)'!$B$52,IF(LQF!H47='def. pseudo-mineral groups(PMG)'!$A$53,'def. pseudo-mineral groups(PMG)'!$B$53,IF(LQF!H47='def. pseudo-mineral groups(PMG)'!$A$54,'def. pseudo-mineral groups(PMG)'!$B$54,IF(LQF!H47='def. pseudo-mineral groups(PMG)'!$A$55,'def. pseudo-mineral groups(PMG)'!$B$55,IF(LQF!H47='def. pseudo-mineral groups(PMG)'!$A$56,'def. pseudo-mineral groups(PMG)'!$B$56,IF(LQF!H47='def. pseudo-mineral groups(PMG)'!$A$57,'def. pseudo-mineral groups(PMG)'!$B$57,IF(LQF!H47='def. pseudo-mineral groups(PMG)'!$A$58,'def. pseudo-mineral groups(PMG)'!$B$58,IF(LQF!H47='def. pseudo-mineral groups(PMG)'!$A$59,'def. pseudo-mineral groups(PMG)'!$B$59,IF(LQF!H47='def. pseudo-mineral groups(PMG)'!$A$60,'def. pseudo-mineral groups(PMG)'!$B$60,IF(LQF!H47='def. pseudo-mineral groups(PMG)'!$A$61,'def. pseudo-mineral groups(PMG)'!$B$61,IF(LQF!H47='def. pseudo-mineral groups(PMG)'!$A$62,'def. pseudo-mineral groups(PMG)'!$B$62,IF(LQF!H47='def. pseudo-mineral groups(PMG)'!$A$63,'def. pseudo-mineral groups(PMG)'!$B$63,IF(LQF!H47='def. pseudo-mineral groups(PMG)'!$A$64,'def. pseudo-mineral groups(PMG)'!$B$64)))))))))))))))))))))))))))))))))))))))))))))))))))))))))))))))))</f>
        <v>Native</v>
      </c>
      <c r="I47" s="1">
        <f t="shared" si="0"/>
        <v>1</v>
      </c>
      <c r="J47" s="6">
        <v>2.5000000000000001E-4</v>
      </c>
      <c r="K47" s="1">
        <v>8.7258211966492016</v>
      </c>
      <c r="L47" s="1">
        <v>96.776268284556451</v>
      </c>
      <c r="M47" s="21">
        <v>42961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5">
      <c r="A48" s="1" t="s">
        <v>197</v>
      </c>
      <c r="B48" s="1"/>
      <c r="C48" s="1">
        <v>0.45900000000000002</v>
      </c>
      <c r="D48" s="7" t="str">
        <f>IF(LQF!D48='def. pseudo-mineral groups(PMG)'!$A$1,'def. pseudo-mineral groups(PMG)'!$B$1,IF(LQF!D48='def. pseudo-mineral groups(PMG)'!$A$2,'def. pseudo-mineral groups(PMG)'!$B$2,IF(LQF!D48='def. pseudo-mineral groups(PMG)'!$A$3,'def. pseudo-mineral groups(PMG)'!$B$3,IF(LQF!D48='def. pseudo-mineral groups(PMG)'!$A$4,'def. pseudo-mineral groups(PMG)'!$B$4,IF(LQF!D48='def. pseudo-mineral groups(PMG)'!$A$5,'def. pseudo-mineral groups(PMG)'!$B$5,IF(LQF!D48='def. pseudo-mineral groups(PMG)'!$A$6,'def. pseudo-mineral groups(PMG)'!$B$6,IF(LQF!D48='def. pseudo-mineral groups(PMG)'!$A$7,'def. pseudo-mineral groups(PMG)'!$B$7,IF(LQF!D48='def. pseudo-mineral groups(PMG)'!$A$8,'def. pseudo-mineral groups(PMG)'!$B$8,IF(LQF!D48='def. pseudo-mineral groups(PMG)'!$A$9,'def. pseudo-mineral groups(PMG)'!$B$9,IF(LQF!D48='def. pseudo-mineral groups(PMG)'!$A$10,'def. pseudo-mineral groups(PMG)'!$B$10,IF(LQF!D48='def. pseudo-mineral groups(PMG)'!$A$11,'def. pseudo-mineral groups(PMG)'!$B$11,IF(LQF!D48='def. pseudo-mineral groups(PMG)'!$A$12,'def. pseudo-mineral groups(PMG)'!$B$12,IF(LQF!D48='def. pseudo-mineral groups(PMG)'!$A$13,'def. pseudo-mineral groups(PMG)'!$B$13,IF(LQF!D48='def. pseudo-mineral groups(PMG)'!$A$14,'def. pseudo-mineral groups(PMG)'!$B$14,IF(LQF!D48='def. pseudo-mineral groups(PMG)'!$A$15,'def. pseudo-mineral groups(PMG)'!$B$15,IF(LQF!D48='def. pseudo-mineral groups(PMG)'!$A$16,'def. pseudo-mineral groups(PMG)'!$B$16,IF(LQF!D48='def. pseudo-mineral groups(PMG)'!$A$17,'def. pseudo-mineral groups(PMG)'!$B$17,IF(LQF!D48='def. pseudo-mineral groups(PMG)'!$A$18,'def. pseudo-mineral groups(PMG)'!$B$18,IF(LQF!D48='def. pseudo-mineral groups(PMG)'!$A$19,'def. pseudo-mineral groups(PMG)'!$B$19,IF(LQF!D48='def. pseudo-mineral groups(PMG)'!$A$20,'def. pseudo-mineral groups(PMG)'!$B$20,IF(LQF!D48='def. pseudo-mineral groups(PMG)'!$A$21,'def. pseudo-mineral groups(PMG)'!$B$21,IF(LQF!D48='def. pseudo-mineral groups(PMG)'!$A$22,'def. pseudo-mineral groups(PMG)'!$B$22,IF(LQF!D48='def. pseudo-mineral groups(PMG)'!$A$23,'def. pseudo-mineral groups(PMG)'!$B$23,IF(LQF!D48='def. pseudo-mineral groups(PMG)'!$A$24,'def. pseudo-mineral groups(PMG)'!$B$24,IF(LQF!D48='def. pseudo-mineral groups(PMG)'!$A$25,'def. pseudo-mineral groups(PMG)'!$B$25,IF(LQF!D48='def. pseudo-mineral groups(PMG)'!$A$26,'def. pseudo-mineral groups(PMG)'!$B$26,IF(LQF!D48='def. pseudo-mineral groups(PMG)'!$A$27,'def. pseudo-mineral groups(PMG)'!$B$27,IF(LQF!D48='def. pseudo-mineral groups(PMG)'!$A$28,'def. pseudo-mineral groups(PMG)'!$B$28,IF(LQF!D48='def. pseudo-mineral groups(PMG)'!$A$29,'def. pseudo-mineral groups(PMG)'!$B$29,IF(LQF!D48='def. pseudo-mineral groups(PMG)'!$A$30,'def. pseudo-mineral groups(PMG)'!$B$30,IF(LQF!D48='def. pseudo-mineral groups(PMG)'!$A$31,'def. pseudo-mineral groups(PMG)'!$B$31,IF(LQF!D48='def. pseudo-mineral groups(PMG)'!$A$32,'def. pseudo-mineral groups(PMG)'!$B$32,IF(LQF!D48='def. pseudo-mineral groups(PMG)'!$A$33,'def. pseudo-mineral groups(PMG)'!$B$33,IF(LQF!D48='def. pseudo-mineral groups(PMG)'!$A$34,'def. pseudo-mineral groups(PMG)'!$B$34,IF(LQF!D48='def. pseudo-mineral groups(PMG)'!$A$35,'def. pseudo-mineral groups(PMG)'!$B$35,IF(LQF!D48='def. pseudo-mineral groups(PMG)'!$A$36,'def. pseudo-mineral groups(PMG)'!$B$36,IF(LQF!D48='def. pseudo-mineral groups(PMG)'!$A$37,'def. pseudo-mineral groups(PMG)'!$B$37,IF(LQF!D48='def. pseudo-mineral groups(PMG)'!$A$38,'def. pseudo-mineral groups(PMG)'!$B$38,IF(LQF!D48='def. pseudo-mineral groups(PMG)'!$A$39,'def. pseudo-mineral groups(PMG)'!$B$39,IF(LQF!D48='def. pseudo-mineral groups(PMG)'!$A$40,'def. pseudo-mineral groups(PMG)'!$B$40,IF(LQF!D48='def. pseudo-mineral groups(PMG)'!$A$41,'def. pseudo-mineral groups(PMG)'!$B$41,IF(LQF!D48='def. pseudo-mineral groups(PMG)'!$A$41,'def. pseudo-mineral groups(PMG)'!$B$41,IF(LQF!D48='def. pseudo-mineral groups(PMG)'!$A$42,'def. pseudo-mineral groups(PMG)'!$B$42,IF(LQF!D48='def. pseudo-mineral groups(PMG)'!$A$43,'def. pseudo-mineral groups(PMG)'!$B$43,IF(LQF!D48='def. pseudo-mineral groups(PMG)'!$A$44,'def. pseudo-mineral groups(PMG)'!$B$44,IF(LQF!D48='def. pseudo-mineral groups(PMG)'!$A$45,'def. pseudo-mineral groups(PMG)'!$B$45,IF(LQF!D48='def. pseudo-mineral groups(PMG)'!$A$46,'def. pseudo-mineral groups(PMG)'!$B$46,IF(LQF!D48='def. pseudo-mineral groups(PMG)'!$A$47,'def. pseudo-mineral groups(PMG)'!$B$47,IF(LQF!D48='def. pseudo-mineral groups(PMG)'!$A$48,'def. pseudo-mineral groups(PMG)'!$B$48,IF(LQF!D48='def. pseudo-mineral groups(PMG)'!$A$49,'def. pseudo-mineral groups(PMG)'!$B$49,IF(LQF!D48='def. pseudo-mineral groups(PMG)'!$A$50,'def. pseudo-mineral groups(PMG)'!$B$50,IF(LQF!D48='def. pseudo-mineral groups(PMG)'!$A$51,'def. pseudo-mineral groups(PMG)'!$B$51,IF(LQF!D48='def. pseudo-mineral groups(PMG)'!$A$52,'def. pseudo-mineral groups(PMG)'!$B$52,IF(LQF!D48='def. pseudo-mineral groups(PMG)'!$A$53,'def. pseudo-mineral groups(PMG)'!$B$53,IF(LQF!D48='def. pseudo-mineral groups(PMG)'!$A$54,'def. pseudo-mineral groups(PMG)'!$B$54,IF(LQF!D48='def. pseudo-mineral groups(PMG)'!$A$55,'def. pseudo-mineral groups(PMG)'!$B$55,IF(LQF!D48='def. pseudo-mineral groups(PMG)'!$A$56,'def. pseudo-mineral groups(PMG)'!$B$56,IF(LQF!D48='def. pseudo-mineral groups(PMG)'!$A$57,'def. pseudo-mineral groups(PMG)'!$B$57,IF(LQF!D48='def. pseudo-mineral groups(PMG)'!$A$58,'def. pseudo-mineral groups(PMG)'!$B$58,IF(LQF!D48='def. pseudo-mineral groups(PMG)'!$A$59,'def. pseudo-mineral groups(PMG)'!$B$59,IF(LQF!D48='def. pseudo-mineral groups(PMG)'!$A$60,'def. pseudo-mineral groups(PMG)'!$B$60,IF(LQF!D48='def. pseudo-mineral groups(PMG)'!$A$61,'def. pseudo-mineral groups(PMG)'!$B$61,IF(LQF!D48='def. pseudo-mineral groups(PMG)'!$A$62,'def. pseudo-mineral groups(PMG)'!$B$62,IF(LQF!D48='def. pseudo-mineral groups(PMG)'!$A$63,'def. pseudo-mineral groups(PMG)'!$B$63,IF(LQF!D48='def. pseudo-mineral groups(PMG)'!$A$64,'def. pseudo-mineral groups(PMG)'!$B$64)))))))))))))))))))))))))))))))))))))))))))))))))))))))))))))))))</f>
        <v>Fe(II) oxide</v>
      </c>
      <c r="E48" s="1">
        <v>0.122</v>
      </c>
      <c r="F48" s="7" t="str">
        <f>IF(LQF!F48='def. pseudo-mineral groups(PMG)'!$A$1,'def. pseudo-mineral groups(PMG)'!$B$1,IF(LQF!F48='def. pseudo-mineral groups(PMG)'!$A$2,'def. pseudo-mineral groups(PMG)'!$B$2,IF(LQF!F48='def. pseudo-mineral groups(PMG)'!$A$3,'def. pseudo-mineral groups(PMG)'!$B$3,IF(LQF!F48='def. pseudo-mineral groups(PMG)'!$A$4,'def. pseudo-mineral groups(PMG)'!$B$4,IF(LQF!F48='def. pseudo-mineral groups(PMG)'!$A$5,'def. pseudo-mineral groups(PMG)'!$B$5,IF(LQF!F48='def. pseudo-mineral groups(PMG)'!$A$6,'def. pseudo-mineral groups(PMG)'!$B$6,IF(LQF!F48='def. pseudo-mineral groups(PMG)'!$A$7,'def. pseudo-mineral groups(PMG)'!$B$7,IF(LQF!F48='def. pseudo-mineral groups(PMG)'!$A$8,'def. pseudo-mineral groups(PMG)'!$B$8,IF(LQF!F48='def. pseudo-mineral groups(PMG)'!$A$9,'def. pseudo-mineral groups(PMG)'!$B$9,IF(LQF!F48='def. pseudo-mineral groups(PMG)'!$A$10,'def. pseudo-mineral groups(PMG)'!$B$10,IF(LQF!F48='def. pseudo-mineral groups(PMG)'!$A$11,'def. pseudo-mineral groups(PMG)'!$B$11,IF(LQF!F48='def. pseudo-mineral groups(PMG)'!$A$12,'def. pseudo-mineral groups(PMG)'!$B$12,IF(LQF!F48='def. pseudo-mineral groups(PMG)'!$A$13,'def. pseudo-mineral groups(PMG)'!$B$13,IF(LQF!F48='def. pseudo-mineral groups(PMG)'!$A$14,'def. pseudo-mineral groups(PMG)'!$B$14,IF(LQF!F48='def. pseudo-mineral groups(PMG)'!$A$15,'def. pseudo-mineral groups(PMG)'!$B$15,IF(LQF!F48='def. pseudo-mineral groups(PMG)'!$A$16,'def. pseudo-mineral groups(PMG)'!$B$16,IF(LQF!F48='def. pseudo-mineral groups(PMG)'!$A$17,'def. pseudo-mineral groups(PMG)'!$B$17,IF(LQF!F48='def. pseudo-mineral groups(PMG)'!$A$18,'def. pseudo-mineral groups(PMG)'!$B$18,IF(LQF!F48='def. pseudo-mineral groups(PMG)'!$A$19,'def. pseudo-mineral groups(PMG)'!$B$19,IF(LQF!F48='def. pseudo-mineral groups(PMG)'!$A$20,'def. pseudo-mineral groups(PMG)'!$B$20,IF(LQF!F48='def. pseudo-mineral groups(PMG)'!$A$21,'def. pseudo-mineral groups(PMG)'!$B$21,IF(LQF!F48='def. pseudo-mineral groups(PMG)'!$A$22,'def. pseudo-mineral groups(PMG)'!$B$22,IF(LQF!F48='def. pseudo-mineral groups(PMG)'!$A$23,'def. pseudo-mineral groups(PMG)'!$B$23,IF(LQF!F48='def. pseudo-mineral groups(PMG)'!$A$24,'def. pseudo-mineral groups(PMG)'!$B$24,IF(LQF!F48='def. pseudo-mineral groups(PMG)'!$A$25,'def. pseudo-mineral groups(PMG)'!$B$25,IF(LQF!F48='def. pseudo-mineral groups(PMG)'!$A$26,'def. pseudo-mineral groups(PMG)'!$B$26,IF(LQF!F48='def. pseudo-mineral groups(PMG)'!$A$27,'def. pseudo-mineral groups(PMG)'!$B$27,IF(LQF!F48='def. pseudo-mineral groups(PMG)'!$A$28,'def. pseudo-mineral groups(PMG)'!$B$28,IF(LQF!F48='def. pseudo-mineral groups(PMG)'!$A$29,'def. pseudo-mineral groups(PMG)'!$B$29,IF(LQF!F48='def. pseudo-mineral groups(PMG)'!$A$30,'def. pseudo-mineral groups(PMG)'!$B$30,IF(LQF!F48='def. pseudo-mineral groups(PMG)'!$A$31,'def. pseudo-mineral groups(PMG)'!$B$31,IF(LQF!F48='def. pseudo-mineral groups(PMG)'!$A$32,'def. pseudo-mineral groups(PMG)'!$B$32,IF(LQF!F48='def. pseudo-mineral groups(PMG)'!$A$33,'def. pseudo-mineral groups(PMG)'!$B$33,IF(LQF!F48='def. pseudo-mineral groups(PMG)'!$A$34,'def. pseudo-mineral groups(PMG)'!$B$34,IF(LQF!F48='def. pseudo-mineral groups(PMG)'!$A$35,'def. pseudo-mineral groups(PMG)'!$B$35,IF(LQF!F48='def. pseudo-mineral groups(PMG)'!$A$36,'def. pseudo-mineral groups(PMG)'!$B$36,IF(LQF!F48='def. pseudo-mineral groups(PMG)'!$A$37,'def. pseudo-mineral groups(PMG)'!$B$37,IF(LQF!F48='def. pseudo-mineral groups(PMG)'!$A$38,'def. pseudo-mineral groups(PMG)'!$B$38,IF(LQF!F48='def. pseudo-mineral groups(PMG)'!$A$39,'def. pseudo-mineral groups(PMG)'!$B$39,IF(LQF!F48='def. pseudo-mineral groups(PMG)'!$A$40,'def. pseudo-mineral groups(PMG)'!$B$40,IF(LQF!F48='def. pseudo-mineral groups(PMG)'!$A$41,'def. pseudo-mineral groups(PMG)'!$B$41,IF(LQF!F48='def. pseudo-mineral groups(PMG)'!$A$41,'def. pseudo-mineral groups(PMG)'!$B$41,IF(LQF!F48='def. pseudo-mineral groups(PMG)'!$A$42,'def. pseudo-mineral groups(PMG)'!$B$42,IF(LQF!F48='def. pseudo-mineral groups(PMG)'!$A$43,'def. pseudo-mineral groups(PMG)'!$B$43,IF(LQF!F48='def. pseudo-mineral groups(PMG)'!$A$44,'def. pseudo-mineral groups(PMG)'!$B$44,IF(LQF!F48='def. pseudo-mineral groups(PMG)'!$A$45,'def. pseudo-mineral groups(PMG)'!$B$45,IF(LQF!F48='def. pseudo-mineral groups(PMG)'!$A$46,'def. pseudo-mineral groups(PMG)'!$B$46,IF(LQF!F48='def. pseudo-mineral groups(PMG)'!$A$47,'def. pseudo-mineral groups(PMG)'!$B$47,IF(LQF!F48='def. pseudo-mineral groups(PMG)'!$A$48,'def. pseudo-mineral groups(PMG)'!$B$48,IF(LQF!F48='def. pseudo-mineral groups(PMG)'!$A$49,'def. pseudo-mineral groups(PMG)'!$B$49,IF(LQF!F48='def. pseudo-mineral groups(PMG)'!$A$50,'def. pseudo-mineral groups(PMG)'!$B$50,IF(LQF!F48='def. pseudo-mineral groups(PMG)'!$A$51,'def. pseudo-mineral groups(PMG)'!$B$51,IF(LQF!F48='def. pseudo-mineral groups(PMG)'!$A$52,'def. pseudo-mineral groups(PMG)'!$B$52,IF(LQF!F48='def. pseudo-mineral groups(PMG)'!$A$53,'def. pseudo-mineral groups(PMG)'!$B$53,IF(LQF!F48='def. pseudo-mineral groups(PMG)'!$A$54,'def. pseudo-mineral groups(PMG)'!$B$54,IF(LQF!F48='def. pseudo-mineral groups(PMG)'!$A$55,'def. pseudo-mineral groups(PMG)'!$B$55,IF(LQF!F48='def. pseudo-mineral groups(PMG)'!$A$56,'def. pseudo-mineral groups(PMG)'!$B$56,IF(LQF!F48='def. pseudo-mineral groups(PMG)'!$A$57,'def. pseudo-mineral groups(PMG)'!$B$57,IF(LQF!F48='def. pseudo-mineral groups(PMG)'!$A$58,'def. pseudo-mineral groups(PMG)'!$B$58,IF(LQF!F48='def. pseudo-mineral groups(PMG)'!$A$59,'def. pseudo-mineral groups(PMG)'!$B$59,IF(LQF!F48='def. pseudo-mineral groups(PMG)'!$A$60,'def. pseudo-mineral groups(PMG)'!$B$60,IF(LQF!F48='def. pseudo-mineral groups(PMG)'!$A$61,'def. pseudo-mineral groups(PMG)'!$B$61,IF(LQF!F48='def. pseudo-mineral groups(PMG)'!$A$62,'def. pseudo-mineral groups(PMG)'!$B$62,IF(LQF!F48='def. pseudo-mineral groups(PMG)'!$A$63,'def. pseudo-mineral groups(PMG)'!$B$63,IF(LQF!F48='def. pseudo-mineral groups(PMG)'!$A$64,'def. pseudo-mineral groups(PMG)'!$B$64)))))))))))))))))))))))))))))))))))))))))))))))))))))))))))))))))</f>
        <v>Fe(II) silicate</v>
      </c>
      <c r="G48" s="1">
        <v>0.41799999999999998</v>
      </c>
      <c r="H48" s="7" t="str">
        <f>IF(LQF!H48='def. pseudo-mineral groups(PMG)'!$A$1,'def. pseudo-mineral groups(PMG)'!$B$1,IF(LQF!H48='def. pseudo-mineral groups(PMG)'!$A$2,'def. pseudo-mineral groups(PMG)'!$B$2,IF(LQF!H48='def. pseudo-mineral groups(PMG)'!$A$3,'def. pseudo-mineral groups(PMG)'!$B$3,IF(LQF!H48='def. pseudo-mineral groups(PMG)'!$A$4,'def. pseudo-mineral groups(PMG)'!$B$4,IF(LQF!H48='def. pseudo-mineral groups(PMG)'!$A$5,'def. pseudo-mineral groups(PMG)'!$B$5,IF(LQF!H48='def. pseudo-mineral groups(PMG)'!$A$6,'def. pseudo-mineral groups(PMG)'!$B$6,IF(LQF!H48='def. pseudo-mineral groups(PMG)'!$A$7,'def. pseudo-mineral groups(PMG)'!$B$7,IF(LQF!H48='def. pseudo-mineral groups(PMG)'!$A$8,'def. pseudo-mineral groups(PMG)'!$B$8,IF(LQF!H48='def. pseudo-mineral groups(PMG)'!$A$9,'def. pseudo-mineral groups(PMG)'!$B$9,IF(LQF!H48='def. pseudo-mineral groups(PMG)'!$A$10,'def. pseudo-mineral groups(PMG)'!$B$10,IF(LQF!H48='def. pseudo-mineral groups(PMG)'!$A$11,'def. pseudo-mineral groups(PMG)'!$B$11,IF(LQF!H48='def. pseudo-mineral groups(PMG)'!$A$12,'def. pseudo-mineral groups(PMG)'!$B$12,IF(LQF!H48='def. pseudo-mineral groups(PMG)'!$A$13,'def. pseudo-mineral groups(PMG)'!$B$13,IF(LQF!H48='def. pseudo-mineral groups(PMG)'!$A$14,'def. pseudo-mineral groups(PMG)'!$B$14,IF(LQF!H48='def. pseudo-mineral groups(PMG)'!$A$15,'def. pseudo-mineral groups(PMG)'!$B$15,IF(LQF!H48='def. pseudo-mineral groups(PMG)'!$A$16,'def. pseudo-mineral groups(PMG)'!$B$16,IF(LQF!H48='def. pseudo-mineral groups(PMG)'!$A$17,'def. pseudo-mineral groups(PMG)'!$B$17,IF(LQF!H48='def. pseudo-mineral groups(PMG)'!$A$18,'def. pseudo-mineral groups(PMG)'!$B$18,IF(LQF!H48='def. pseudo-mineral groups(PMG)'!$A$19,'def. pseudo-mineral groups(PMG)'!$B$19,IF(LQF!H48='def. pseudo-mineral groups(PMG)'!$A$20,'def. pseudo-mineral groups(PMG)'!$B$20,IF(LQF!H48='def. pseudo-mineral groups(PMG)'!$A$21,'def. pseudo-mineral groups(PMG)'!$B$21,IF(LQF!H48='def. pseudo-mineral groups(PMG)'!$A$22,'def. pseudo-mineral groups(PMG)'!$B$22,IF(LQF!H48='def. pseudo-mineral groups(PMG)'!$A$23,'def. pseudo-mineral groups(PMG)'!$B$23,IF(LQF!H48='def. pseudo-mineral groups(PMG)'!$A$24,'def. pseudo-mineral groups(PMG)'!$B$24,IF(LQF!H48='def. pseudo-mineral groups(PMG)'!$A$25,'def. pseudo-mineral groups(PMG)'!$B$25,IF(LQF!H48='def. pseudo-mineral groups(PMG)'!$A$26,'def. pseudo-mineral groups(PMG)'!$B$26,IF(LQF!H48='def. pseudo-mineral groups(PMG)'!$A$27,'def. pseudo-mineral groups(PMG)'!$B$27,IF(LQF!H48='def. pseudo-mineral groups(PMG)'!$A$28,'def. pseudo-mineral groups(PMG)'!$B$28,IF(LQF!H48='def. pseudo-mineral groups(PMG)'!$A$29,'def. pseudo-mineral groups(PMG)'!$B$29,IF(LQF!H48='def. pseudo-mineral groups(PMG)'!$A$30,'def. pseudo-mineral groups(PMG)'!$B$30,IF(LQF!H48='def. pseudo-mineral groups(PMG)'!$A$31,'def. pseudo-mineral groups(PMG)'!$B$31,IF(LQF!H48='def. pseudo-mineral groups(PMG)'!$A$32,'def. pseudo-mineral groups(PMG)'!$B$32,IF(LQF!H48='def. pseudo-mineral groups(PMG)'!$A$33,'def. pseudo-mineral groups(PMG)'!$B$33,IF(LQF!H48='def. pseudo-mineral groups(PMG)'!$A$34,'def. pseudo-mineral groups(PMG)'!$B$34,IF(LQF!H48='def. pseudo-mineral groups(PMG)'!$A$35,'def. pseudo-mineral groups(PMG)'!$B$35,IF(LQF!H48='def. pseudo-mineral groups(PMG)'!$A$36,'def. pseudo-mineral groups(PMG)'!$B$36,IF(LQF!H48='def. pseudo-mineral groups(PMG)'!$A$37,'def. pseudo-mineral groups(PMG)'!$B$37,IF(LQF!H48='def. pseudo-mineral groups(PMG)'!$A$38,'def. pseudo-mineral groups(PMG)'!$B$38,IF(LQF!H48='def. pseudo-mineral groups(PMG)'!$A$39,'def. pseudo-mineral groups(PMG)'!$B$39,IF(LQF!H48='def. pseudo-mineral groups(PMG)'!$A$40,'def. pseudo-mineral groups(PMG)'!$B$40,IF(LQF!H48='def. pseudo-mineral groups(PMG)'!$A$41,'def. pseudo-mineral groups(PMG)'!$B$41,IF(LQF!H48='def. pseudo-mineral groups(PMG)'!$A$41,'def. pseudo-mineral groups(PMG)'!$B$41,IF(LQF!H48='def. pseudo-mineral groups(PMG)'!$A$42,'def. pseudo-mineral groups(PMG)'!$B$42,IF(LQF!H48='def. pseudo-mineral groups(PMG)'!$A$43,'def. pseudo-mineral groups(PMG)'!$B$43,IF(LQF!H48='def. pseudo-mineral groups(PMG)'!$A$44,'def. pseudo-mineral groups(PMG)'!$B$44,IF(LQF!H48='def. pseudo-mineral groups(PMG)'!$A$45,'def. pseudo-mineral groups(PMG)'!$B$45,IF(LQF!H48='def. pseudo-mineral groups(PMG)'!$A$46,'def. pseudo-mineral groups(PMG)'!$B$46,IF(LQF!H48='def. pseudo-mineral groups(PMG)'!$A$47,'def. pseudo-mineral groups(PMG)'!$B$47,IF(LQF!H48='def. pseudo-mineral groups(PMG)'!$A$48,'def. pseudo-mineral groups(PMG)'!$B$48,IF(LQF!H48='def. pseudo-mineral groups(PMG)'!$A$49,'def. pseudo-mineral groups(PMG)'!$B$49,IF(LQF!H48='def. pseudo-mineral groups(PMG)'!$A$50,'def. pseudo-mineral groups(PMG)'!$B$50,IF(LQF!H48='def. pseudo-mineral groups(PMG)'!$A$51,'def. pseudo-mineral groups(PMG)'!$B$51,IF(LQF!H48='def. pseudo-mineral groups(PMG)'!$A$52,'def. pseudo-mineral groups(PMG)'!$B$52,IF(LQF!H48='def. pseudo-mineral groups(PMG)'!$A$53,'def. pseudo-mineral groups(PMG)'!$B$53,IF(LQF!H48='def. pseudo-mineral groups(PMG)'!$A$54,'def. pseudo-mineral groups(PMG)'!$B$54,IF(LQF!H48='def. pseudo-mineral groups(PMG)'!$A$55,'def. pseudo-mineral groups(PMG)'!$B$55,IF(LQF!H48='def. pseudo-mineral groups(PMG)'!$A$56,'def. pseudo-mineral groups(PMG)'!$B$56,IF(LQF!H48='def. pseudo-mineral groups(PMG)'!$A$57,'def. pseudo-mineral groups(PMG)'!$B$57,IF(LQF!H48='def. pseudo-mineral groups(PMG)'!$A$58,'def. pseudo-mineral groups(PMG)'!$B$58,IF(LQF!H48='def. pseudo-mineral groups(PMG)'!$A$59,'def. pseudo-mineral groups(PMG)'!$B$59,IF(LQF!H48='def. pseudo-mineral groups(PMG)'!$A$60,'def. pseudo-mineral groups(PMG)'!$B$60,IF(LQF!H48='def. pseudo-mineral groups(PMG)'!$A$61,'def. pseudo-mineral groups(PMG)'!$B$61,IF(LQF!H48='def. pseudo-mineral groups(PMG)'!$A$62,'def. pseudo-mineral groups(PMG)'!$B$62,IF(LQF!H48='def. pseudo-mineral groups(PMG)'!$A$63,'def. pseudo-mineral groups(PMG)'!$B$63,IF(LQF!H48='def. pseudo-mineral groups(PMG)'!$A$64,'def. pseudo-mineral groups(PMG)'!$B$64)))))))))))))))))))))))))))))))))))))))))))))))))))))))))))))))))</f>
        <v>Native</v>
      </c>
      <c r="I48" s="1">
        <f t="shared" si="0"/>
        <v>0.99900000000000011</v>
      </c>
      <c r="J48" s="6">
        <v>8.1299999999999997E-5</v>
      </c>
      <c r="K48" s="1">
        <v>8.7258211966492016</v>
      </c>
      <c r="L48" s="1">
        <v>96.776268284556451</v>
      </c>
      <c r="M48" s="21">
        <v>42961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5">
      <c r="A49" s="1" t="s">
        <v>198</v>
      </c>
      <c r="B49" s="1"/>
      <c r="C49" s="1">
        <v>0.13200000000000001</v>
      </c>
      <c r="D49" s="7" t="str">
        <f>IF(LQF!D49='def. pseudo-mineral groups(PMG)'!$A$1,'def. pseudo-mineral groups(PMG)'!$B$1,IF(LQF!D49='def. pseudo-mineral groups(PMG)'!$A$2,'def. pseudo-mineral groups(PMG)'!$B$2,IF(LQF!D49='def. pseudo-mineral groups(PMG)'!$A$3,'def. pseudo-mineral groups(PMG)'!$B$3,IF(LQF!D49='def. pseudo-mineral groups(PMG)'!$A$4,'def. pseudo-mineral groups(PMG)'!$B$4,IF(LQF!D49='def. pseudo-mineral groups(PMG)'!$A$5,'def. pseudo-mineral groups(PMG)'!$B$5,IF(LQF!D49='def. pseudo-mineral groups(PMG)'!$A$6,'def. pseudo-mineral groups(PMG)'!$B$6,IF(LQF!D49='def. pseudo-mineral groups(PMG)'!$A$7,'def. pseudo-mineral groups(PMG)'!$B$7,IF(LQF!D49='def. pseudo-mineral groups(PMG)'!$A$8,'def. pseudo-mineral groups(PMG)'!$B$8,IF(LQF!D49='def. pseudo-mineral groups(PMG)'!$A$9,'def. pseudo-mineral groups(PMG)'!$B$9,IF(LQF!D49='def. pseudo-mineral groups(PMG)'!$A$10,'def. pseudo-mineral groups(PMG)'!$B$10,IF(LQF!D49='def. pseudo-mineral groups(PMG)'!$A$11,'def. pseudo-mineral groups(PMG)'!$B$11,IF(LQF!D49='def. pseudo-mineral groups(PMG)'!$A$12,'def. pseudo-mineral groups(PMG)'!$B$12,IF(LQF!D49='def. pseudo-mineral groups(PMG)'!$A$13,'def. pseudo-mineral groups(PMG)'!$B$13,IF(LQF!D49='def. pseudo-mineral groups(PMG)'!$A$14,'def. pseudo-mineral groups(PMG)'!$B$14,IF(LQF!D49='def. pseudo-mineral groups(PMG)'!$A$15,'def. pseudo-mineral groups(PMG)'!$B$15,IF(LQF!D49='def. pseudo-mineral groups(PMG)'!$A$16,'def. pseudo-mineral groups(PMG)'!$B$16,IF(LQF!D49='def. pseudo-mineral groups(PMG)'!$A$17,'def. pseudo-mineral groups(PMG)'!$B$17,IF(LQF!D49='def. pseudo-mineral groups(PMG)'!$A$18,'def. pseudo-mineral groups(PMG)'!$B$18,IF(LQF!D49='def. pseudo-mineral groups(PMG)'!$A$19,'def. pseudo-mineral groups(PMG)'!$B$19,IF(LQF!D49='def. pseudo-mineral groups(PMG)'!$A$20,'def. pseudo-mineral groups(PMG)'!$B$20,IF(LQF!D49='def. pseudo-mineral groups(PMG)'!$A$21,'def. pseudo-mineral groups(PMG)'!$B$21,IF(LQF!D49='def. pseudo-mineral groups(PMG)'!$A$22,'def. pseudo-mineral groups(PMG)'!$B$22,IF(LQF!D49='def. pseudo-mineral groups(PMG)'!$A$23,'def. pseudo-mineral groups(PMG)'!$B$23,IF(LQF!D49='def. pseudo-mineral groups(PMG)'!$A$24,'def. pseudo-mineral groups(PMG)'!$B$24,IF(LQF!D49='def. pseudo-mineral groups(PMG)'!$A$25,'def. pseudo-mineral groups(PMG)'!$B$25,IF(LQF!D49='def. pseudo-mineral groups(PMG)'!$A$26,'def. pseudo-mineral groups(PMG)'!$B$26,IF(LQF!D49='def. pseudo-mineral groups(PMG)'!$A$27,'def. pseudo-mineral groups(PMG)'!$B$27,IF(LQF!D49='def. pseudo-mineral groups(PMG)'!$A$28,'def. pseudo-mineral groups(PMG)'!$B$28,IF(LQF!D49='def. pseudo-mineral groups(PMG)'!$A$29,'def. pseudo-mineral groups(PMG)'!$B$29,IF(LQF!D49='def. pseudo-mineral groups(PMG)'!$A$30,'def. pseudo-mineral groups(PMG)'!$B$30,IF(LQF!D49='def. pseudo-mineral groups(PMG)'!$A$31,'def. pseudo-mineral groups(PMG)'!$B$31,IF(LQF!D49='def. pseudo-mineral groups(PMG)'!$A$32,'def. pseudo-mineral groups(PMG)'!$B$32,IF(LQF!D49='def. pseudo-mineral groups(PMG)'!$A$33,'def. pseudo-mineral groups(PMG)'!$B$33,IF(LQF!D49='def. pseudo-mineral groups(PMG)'!$A$34,'def. pseudo-mineral groups(PMG)'!$B$34,IF(LQF!D49='def. pseudo-mineral groups(PMG)'!$A$35,'def. pseudo-mineral groups(PMG)'!$B$35,IF(LQF!D49='def. pseudo-mineral groups(PMG)'!$A$36,'def. pseudo-mineral groups(PMG)'!$B$36,IF(LQF!D49='def. pseudo-mineral groups(PMG)'!$A$37,'def. pseudo-mineral groups(PMG)'!$B$37,IF(LQF!D49='def. pseudo-mineral groups(PMG)'!$A$38,'def. pseudo-mineral groups(PMG)'!$B$38,IF(LQF!D49='def. pseudo-mineral groups(PMG)'!$A$39,'def. pseudo-mineral groups(PMG)'!$B$39,IF(LQF!D49='def. pseudo-mineral groups(PMG)'!$A$40,'def. pseudo-mineral groups(PMG)'!$B$40,IF(LQF!D49='def. pseudo-mineral groups(PMG)'!$A$41,'def. pseudo-mineral groups(PMG)'!$B$41,IF(LQF!D49='def. pseudo-mineral groups(PMG)'!$A$41,'def. pseudo-mineral groups(PMG)'!$B$41,IF(LQF!D49='def. pseudo-mineral groups(PMG)'!$A$42,'def. pseudo-mineral groups(PMG)'!$B$42,IF(LQF!D49='def. pseudo-mineral groups(PMG)'!$A$43,'def. pseudo-mineral groups(PMG)'!$B$43,IF(LQF!D49='def. pseudo-mineral groups(PMG)'!$A$44,'def. pseudo-mineral groups(PMG)'!$B$44,IF(LQF!D49='def. pseudo-mineral groups(PMG)'!$A$45,'def. pseudo-mineral groups(PMG)'!$B$45,IF(LQF!D49='def. pseudo-mineral groups(PMG)'!$A$46,'def. pseudo-mineral groups(PMG)'!$B$46,IF(LQF!D49='def. pseudo-mineral groups(PMG)'!$A$47,'def. pseudo-mineral groups(PMG)'!$B$47,IF(LQF!D49='def. pseudo-mineral groups(PMG)'!$A$48,'def. pseudo-mineral groups(PMG)'!$B$48,IF(LQF!D49='def. pseudo-mineral groups(PMG)'!$A$49,'def. pseudo-mineral groups(PMG)'!$B$49,IF(LQF!D49='def. pseudo-mineral groups(PMG)'!$A$50,'def. pseudo-mineral groups(PMG)'!$B$50,IF(LQF!D49='def. pseudo-mineral groups(PMG)'!$A$51,'def. pseudo-mineral groups(PMG)'!$B$51,IF(LQF!D49='def. pseudo-mineral groups(PMG)'!$A$52,'def. pseudo-mineral groups(PMG)'!$B$52,IF(LQF!D49='def. pseudo-mineral groups(PMG)'!$A$53,'def. pseudo-mineral groups(PMG)'!$B$53,IF(LQF!D49='def. pseudo-mineral groups(PMG)'!$A$54,'def. pseudo-mineral groups(PMG)'!$B$54,IF(LQF!D49='def. pseudo-mineral groups(PMG)'!$A$55,'def. pseudo-mineral groups(PMG)'!$B$55,IF(LQF!D49='def. pseudo-mineral groups(PMG)'!$A$56,'def. pseudo-mineral groups(PMG)'!$B$56,IF(LQF!D49='def. pseudo-mineral groups(PMG)'!$A$57,'def. pseudo-mineral groups(PMG)'!$B$57,IF(LQF!D49='def. pseudo-mineral groups(PMG)'!$A$58,'def. pseudo-mineral groups(PMG)'!$B$58,IF(LQF!D49='def. pseudo-mineral groups(PMG)'!$A$59,'def. pseudo-mineral groups(PMG)'!$B$59,IF(LQF!D49='def. pseudo-mineral groups(PMG)'!$A$60,'def. pseudo-mineral groups(PMG)'!$B$60,IF(LQF!D49='def. pseudo-mineral groups(PMG)'!$A$61,'def. pseudo-mineral groups(PMG)'!$B$61,IF(LQF!D49='def. pseudo-mineral groups(PMG)'!$A$62,'def. pseudo-mineral groups(PMG)'!$B$62,IF(LQF!D49='def. pseudo-mineral groups(PMG)'!$A$63,'def. pseudo-mineral groups(PMG)'!$B$63,IF(LQF!D49='def. pseudo-mineral groups(PMG)'!$A$64,'def. pseudo-mineral groups(PMG)'!$B$64)))))))))))))))))))))))))))))))))))))))))))))))))))))))))))))))))</f>
        <v>Fe(III) oxy+org</v>
      </c>
      <c r="E49" s="1">
        <v>0.35699999999999998</v>
      </c>
      <c r="F49" s="7" t="str">
        <f>IF(LQF!F49='def. pseudo-mineral groups(PMG)'!$A$1,'def. pseudo-mineral groups(PMG)'!$B$1,IF(LQF!F49='def. pseudo-mineral groups(PMG)'!$A$2,'def. pseudo-mineral groups(PMG)'!$B$2,IF(LQF!F49='def. pseudo-mineral groups(PMG)'!$A$3,'def. pseudo-mineral groups(PMG)'!$B$3,IF(LQF!F49='def. pseudo-mineral groups(PMG)'!$A$4,'def. pseudo-mineral groups(PMG)'!$B$4,IF(LQF!F49='def. pseudo-mineral groups(PMG)'!$A$5,'def. pseudo-mineral groups(PMG)'!$B$5,IF(LQF!F49='def. pseudo-mineral groups(PMG)'!$A$6,'def. pseudo-mineral groups(PMG)'!$B$6,IF(LQF!F49='def. pseudo-mineral groups(PMG)'!$A$7,'def. pseudo-mineral groups(PMG)'!$B$7,IF(LQF!F49='def. pseudo-mineral groups(PMG)'!$A$8,'def. pseudo-mineral groups(PMG)'!$B$8,IF(LQF!F49='def. pseudo-mineral groups(PMG)'!$A$9,'def. pseudo-mineral groups(PMG)'!$B$9,IF(LQF!F49='def. pseudo-mineral groups(PMG)'!$A$10,'def. pseudo-mineral groups(PMG)'!$B$10,IF(LQF!F49='def. pseudo-mineral groups(PMG)'!$A$11,'def. pseudo-mineral groups(PMG)'!$B$11,IF(LQF!F49='def. pseudo-mineral groups(PMG)'!$A$12,'def. pseudo-mineral groups(PMG)'!$B$12,IF(LQF!F49='def. pseudo-mineral groups(PMG)'!$A$13,'def. pseudo-mineral groups(PMG)'!$B$13,IF(LQF!F49='def. pseudo-mineral groups(PMG)'!$A$14,'def. pseudo-mineral groups(PMG)'!$B$14,IF(LQF!F49='def. pseudo-mineral groups(PMG)'!$A$15,'def. pseudo-mineral groups(PMG)'!$B$15,IF(LQF!F49='def. pseudo-mineral groups(PMG)'!$A$16,'def. pseudo-mineral groups(PMG)'!$B$16,IF(LQF!F49='def. pseudo-mineral groups(PMG)'!$A$17,'def. pseudo-mineral groups(PMG)'!$B$17,IF(LQF!F49='def. pseudo-mineral groups(PMG)'!$A$18,'def. pseudo-mineral groups(PMG)'!$B$18,IF(LQF!F49='def. pseudo-mineral groups(PMG)'!$A$19,'def. pseudo-mineral groups(PMG)'!$B$19,IF(LQF!F49='def. pseudo-mineral groups(PMG)'!$A$20,'def. pseudo-mineral groups(PMG)'!$B$20,IF(LQF!F49='def. pseudo-mineral groups(PMG)'!$A$21,'def. pseudo-mineral groups(PMG)'!$B$21,IF(LQF!F49='def. pseudo-mineral groups(PMG)'!$A$22,'def. pseudo-mineral groups(PMG)'!$B$22,IF(LQF!F49='def. pseudo-mineral groups(PMG)'!$A$23,'def. pseudo-mineral groups(PMG)'!$B$23,IF(LQF!F49='def. pseudo-mineral groups(PMG)'!$A$24,'def. pseudo-mineral groups(PMG)'!$B$24,IF(LQF!F49='def. pseudo-mineral groups(PMG)'!$A$25,'def. pseudo-mineral groups(PMG)'!$B$25,IF(LQF!F49='def. pseudo-mineral groups(PMG)'!$A$26,'def. pseudo-mineral groups(PMG)'!$B$26,IF(LQF!F49='def. pseudo-mineral groups(PMG)'!$A$27,'def. pseudo-mineral groups(PMG)'!$B$27,IF(LQF!F49='def. pseudo-mineral groups(PMG)'!$A$28,'def. pseudo-mineral groups(PMG)'!$B$28,IF(LQF!F49='def. pseudo-mineral groups(PMG)'!$A$29,'def. pseudo-mineral groups(PMG)'!$B$29,IF(LQF!F49='def. pseudo-mineral groups(PMG)'!$A$30,'def. pseudo-mineral groups(PMG)'!$B$30,IF(LQF!F49='def. pseudo-mineral groups(PMG)'!$A$31,'def. pseudo-mineral groups(PMG)'!$B$31,IF(LQF!F49='def. pseudo-mineral groups(PMG)'!$A$32,'def. pseudo-mineral groups(PMG)'!$B$32,IF(LQF!F49='def. pseudo-mineral groups(PMG)'!$A$33,'def. pseudo-mineral groups(PMG)'!$B$33,IF(LQF!F49='def. pseudo-mineral groups(PMG)'!$A$34,'def. pseudo-mineral groups(PMG)'!$B$34,IF(LQF!F49='def. pseudo-mineral groups(PMG)'!$A$35,'def. pseudo-mineral groups(PMG)'!$B$35,IF(LQF!F49='def. pseudo-mineral groups(PMG)'!$A$36,'def. pseudo-mineral groups(PMG)'!$B$36,IF(LQF!F49='def. pseudo-mineral groups(PMG)'!$A$37,'def. pseudo-mineral groups(PMG)'!$B$37,IF(LQF!F49='def. pseudo-mineral groups(PMG)'!$A$38,'def. pseudo-mineral groups(PMG)'!$B$38,IF(LQF!F49='def. pseudo-mineral groups(PMG)'!$A$39,'def. pseudo-mineral groups(PMG)'!$B$39,IF(LQF!F49='def. pseudo-mineral groups(PMG)'!$A$40,'def. pseudo-mineral groups(PMG)'!$B$40,IF(LQF!F49='def. pseudo-mineral groups(PMG)'!$A$41,'def. pseudo-mineral groups(PMG)'!$B$41,IF(LQF!F49='def. pseudo-mineral groups(PMG)'!$A$41,'def. pseudo-mineral groups(PMG)'!$B$41,IF(LQF!F49='def. pseudo-mineral groups(PMG)'!$A$42,'def. pseudo-mineral groups(PMG)'!$B$42,IF(LQF!F49='def. pseudo-mineral groups(PMG)'!$A$43,'def. pseudo-mineral groups(PMG)'!$B$43,IF(LQF!F49='def. pseudo-mineral groups(PMG)'!$A$44,'def. pseudo-mineral groups(PMG)'!$B$44,IF(LQF!F49='def. pseudo-mineral groups(PMG)'!$A$45,'def. pseudo-mineral groups(PMG)'!$B$45,IF(LQF!F49='def. pseudo-mineral groups(PMG)'!$A$46,'def. pseudo-mineral groups(PMG)'!$B$46,IF(LQF!F49='def. pseudo-mineral groups(PMG)'!$A$47,'def. pseudo-mineral groups(PMG)'!$B$47,IF(LQF!F49='def. pseudo-mineral groups(PMG)'!$A$48,'def. pseudo-mineral groups(PMG)'!$B$48,IF(LQF!F49='def. pseudo-mineral groups(PMG)'!$A$49,'def. pseudo-mineral groups(PMG)'!$B$49,IF(LQF!F49='def. pseudo-mineral groups(PMG)'!$A$50,'def. pseudo-mineral groups(PMG)'!$B$50,IF(LQF!F49='def. pseudo-mineral groups(PMG)'!$A$51,'def. pseudo-mineral groups(PMG)'!$B$51,IF(LQF!F49='def. pseudo-mineral groups(PMG)'!$A$52,'def. pseudo-mineral groups(PMG)'!$B$52,IF(LQF!F49='def. pseudo-mineral groups(PMG)'!$A$53,'def. pseudo-mineral groups(PMG)'!$B$53,IF(LQF!F49='def. pseudo-mineral groups(PMG)'!$A$54,'def. pseudo-mineral groups(PMG)'!$B$54,IF(LQF!F49='def. pseudo-mineral groups(PMG)'!$A$55,'def. pseudo-mineral groups(PMG)'!$B$55,IF(LQF!F49='def. pseudo-mineral groups(PMG)'!$A$56,'def. pseudo-mineral groups(PMG)'!$B$56,IF(LQF!F49='def. pseudo-mineral groups(PMG)'!$A$57,'def. pseudo-mineral groups(PMG)'!$B$57,IF(LQF!F49='def. pseudo-mineral groups(PMG)'!$A$58,'def. pseudo-mineral groups(PMG)'!$B$58,IF(LQF!F49='def. pseudo-mineral groups(PMG)'!$A$59,'def. pseudo-mineral groups(PMG)'!$B$59,IF(LQF!F49='def. pseudo-mineral groups(PMG)'!$A$60,'def. pseudo-mineral groups(PMG)'!$B$60,IF(LQF!F49='def. pseudo-mineral groups(PMG)'!$A$61,'def. pseudo-mineral groups(PMG)'!$B$61,IF(LQF!F49='def. pseudo-mineral groups(PMG)'!$A$62,'def. pseudo-mineral groups(PMG)'!$B$62,IF(LQF!F49='def. pseudo-mineral groups(PMG)'!$A$63,'def. pseudo-mineral groups(PMG)'!$B$63,IF(LQF!F49='def. pseudo-mineral groups(PMG)'!$A$64,'def. pseudo-mineral groups(PMG)'!$B$64)))))))))))))))))))))))))))))))))))))))))))))))))))))))))))))))))</f>
        <v>Fe(II) oxide</v>
      </c>
      <c r="G49" s="1">
        <v>0.51200000000000001</v>
      </c>
      <c r="H49" s="7" t="str">
        <f>IF(LQF!H49='def. pseudo-mineral groups(PMG)'!$A$1,'def. pseudo-mineral groups(PMG)'!$B$1,IF(LQF!H49='def. pseudo-mineral groups(PMG)'!$A$2,'def. pseudo-mineral groups(PMG)'!$B$2,IF(LQF!H49='def. pseudo-mineral groups(PMG)'!$A$3,'def. pseudo-mineral groups(PMG)'!$B$3,IF(LQF!H49='def. pseudo-mineral groups(PMG)'!$A$4,'def. pseudo-mineral groups(PMG)'!$B$4,IF(LQF!H49='def. pseudo-mineral groups(PMG)'!$A$5,'def. pseudo-mineral groups(PMG)'!$B$5,IF(LQF!H49='def. pseudo-mineral groups(PMG)'!$A$6,'def. pseudo-mineral groups(PMG)'!$B$6,IF(LQF!H49='def. pseudo-mineral groups(PMG)'!$A$7,'def. pseudo-mineral groups(PMG)'!$B$7,IF(LQF!H49='def. pseudo-mineral groups(PMG)'!$A$8,'def. pseudo-mineral groups(PMG)'!$B$8,IF(LQF!H49='def. pseudo-mineral groups(PMG)'!$A$9,'def. pseudo-mineral groups(PMG)'!$B$9,IF(LQF!H49='def. pseudo-mineral groups(PMG)'!$A$10,'def. pseudo-mineral groups(PMG)'!$B$10,IF(LQF!H49='def. pseudo-mineral groups(PMG)'!$A$11,'def. pseudo-mineral groups(PMG)'!$B$11,IF(LQF!H49='def. pseudo-mineral groups(PMG)'!$A$12,'def. pseudo-mineral groups(PMG)'!$B$12,IF(LQF!H49='def. pseudo-mineral groups(PMG)'!$A$13,'def. pseudo-mineral groups(PMG)'!$B$13,IF(LQF!H49='def. pseudo-mineral groups(PMG)'!$A$14,'def. pseudo-mineral groups(PMG)'!$B$14,IF(LQF!H49='def. pseudo-mineral groups(PMG)'!$A$15,'def. pseudo-mineral groups(PMG)'!$B$15,IF(LQF!H49='def. pseudo-mineral groups(PMG)'!$A$16,'def. pseudo-mineral groups(PMG)'!$B$16,IF(LQF!H49='def. pseudo-mineral groups(PMG)'!$A$17,'def. pseudo-mineral groups(PMG)'!$B$17,IF(LQF!H49='def. pseudo-mineral groups(PMG)'!$A$18,'def. pseudo-mineral groups(PMG)'!$B$18,IF(LQF!H49='def. pseudo-mineral groups(PMG)'!$A$19,'def. pseudo-mineral groups(PMG)'!$B$19,IF(LQF!H49='def. pseudo-mineral groups(PMG)'!$A$20,'def. pseudo-mineral groups(PMG)'!$B$20,IF(LQF!H49='def. pseudo-mineral groups(PMG)'!$A$21,'def. pseudo-mineral groups(PMG)'!$B$21,IF(LQF!H49='def. pseudo-mineral groups(PMG)'!$A$22,'def. pseudo-mineral groups(PMG)'!$B$22,IF(LQF!H49='def. pseudo-mineral groups(PMG)'!$A$23,'def. pseudo-mineral groups(PMG)'!$B$23,IF(LQF!H49='def. pseudo-mineral groups(PMG)'!$A$24,'def. pseudo-mineral groups(PMG)'!$B$24,IF(LQF!H49='def. pseudo-mineral groups(PMG)'!$A$25,'def. pseudo-mineral groups(PMG)'!$B$25,IF(LQF!H49='def. pseudo-mineral groups(PMG)'!$A$26,'def. pseudo-mineral groups(PMG)'!$B$26,IF(LQF!H49='def. pseudo-mineral groups(PMG)'!$A$27,'def. pseudo-mineral groups(PMG)'!$B$27,IF(LQF!H49='def. pseudo-mineral groups(PMG)'!$A$28,'def. pseudo-mineral groups(PMG)'!$B$28,IF(LQF!H49='def. pseudo-mineral groups(PMG)'!$A$29,'def. pseudo-mineral groups(PMG)'!$B$29,IF(LQF!H49='def. pseudo-mineral groups(PMG)'!$A$30,'def. pseudo-mineral groups(PMG)'!$B$30,IF(LQF!H49='def. pseudo-mineral groups(PMG)'!$A$31,'def. pseudo-mineral groups(PMG)'!$B$31,IF(LQF!H49='def. pseudo-mineral groups(PMG)'!$A$32,'def. pseudo-mineral groups(PMG)'!$B$32,IF(LQF!H49='def. pseudo-mineral groups(PMG)'!$A$33,'def. pseudo-mineral groups(PMG)'!$B$33,IF(LQF!H49='def. pseudo-mineral groups(PMG)'!$A$34,'def. pseudo-mineral groups(PMG)'!$B$34,IF(LQF!H49='def. pseudo-mineral groups(PMG)'!$A$35,'def. pseudo-mineral groups(PMG)'!$B$35,IF(LQF!H49='def. pseudo-mineral groups(PMG)'!$A$36,'def. pseudo-mineral groups(PMG)'!$B$36,IF(LQF!H49='def. pseudo-mineral groups(PMG)'!$A$37,'def. pseudo-mineral groups(PMG)'!$B$37,IF(LQF!H49='def. pseudo-mineral groups(PMG)'!$A$38,'def. pseudo-mineral groups(PMG)'!$B$38,IF(LQF!H49='def. pseudo-mineral groups(PMG)'!$A$39,'def. pseudo-mineral groups(PMG)'!$B$39,IF(LQF!H49='def. pseudo-mineral groups(PMG)'!$A$40,'def. pseudo-mineral groups(PMG)'!$B$40,IF(LQF!H49='def. pseudo-mineral groups(PMG)'!$A$41,'def. pseudo-mineral groups(PMG)'!$B$41,IF(LQF!H49='def. pseudo-mineral groups(PMG)'!$A$41,'def. pseudo-mineral groups(PMG)'!$B$41,IF(LQF!H49='def. pseudo-mineral groups(PMG)'!$A$42,'def. pseudo-mineral groups(PMG)'!$B$42,IF(LQF!H49='def. pseudo-mineral groups(PMG)'!$A$43,'def. pseudo-mineral groups(PMG)'!$B$43,IF(LQF!H49='def. pseudo-mineral groups(PMG)'!$A$44,'def. pseudo-mineral groups(PMG)'!$B$44,IF(LQF!H49='def. pseudo-mineral groups(PMG)'!$A$45,'def. pseudo-mineral groups(PMG)'!$B$45,IF(LQF!H49='def. pseudo-mineral groups(PMG)'!$A$46,'def. pseudo-mineral groups(PMG)'!$B$46,IF(LQF!H49='def. pseudo-mineral groups(PMG)'!$A$47,'def. pseudo-mineral groups(PMG)'!$B$47,IF(LQF!H49='def. pseudo-mineral groups(PMG)'!$A$48,'def. pseudo-mineral groups(PMG)'!$B$48,IF(LQF!H49='def. pseudo-mineral groups(PMG)'!$A$49,'def. pseudo-mineral groups(PMG)'!$B$49,IF(LQF!H49='def. pseudo-mineral groups(PMG)'!$A$50,'def. pseudo-mineral groups(PMG)'!$B$50,IF(LQF!H49='def. pseudo-mineral groups(PMG)'!$A$51,'def. pseudo-mineral groups(PMG)'!$B$51,IF(LQF!H49='def. pseudo-mineral groups(PMG)'!$A$52,'def. pseudo-mineral groups(PMG)'!$B$52,IF(LQF!H49='def. pseudo-mineral groups(PMG)'!$A$53,'def. pseudo-mineral groups(PMG)'!$B$53,IF(LQF!H49='def. pseudo-mineral groups(PMG)'!$A$54,'def. pseudo-mineral groups(PMG)'!$B$54,IF(LQF!H49='def. pseudo-mineral groups(PMG)'!$A$55,'def. pseudo-mineral groups(PMG)'!$B$55,IF(LQF!H49='def. pseudo-mineral groups(PMG)'!$A$56,'def. pseudo-mineral groups(PMG)'!$B$56,IF(LQF!H49='def. pseudo-mineral groups(PMG)'!$A$57,'def. pseudo-mineral groups(PMG)'!$B$57,IF(LQF!H49='def. pseudo-mineral groups(PMG)'!$A$58,'def. pseudo-mineral groups(PMG)'!$B$58,IF(LQF!H49='def. pseudo-mineral groups(PMG)'!$A$59,'def. pseudo-mineral groups(PMG)'!$B$59,IF(LQF!H49='def. pseudo-mineral groups(PMG)'!$A$60,'def. pseudo-mineral groups(PMG)'!$B$60,IF(LQF!H49='def. pseudo-mineral groups(PMG)'!$A$61,'def. pseudo-mineral groups(PMG)'!$B$61,IF(LQF!H49='def. pseudo-mineral groups(PMG)'!$A$62,'def. pseudo-mineral groups(PMG)'!$B$62,IF(LQF!H49='def. pseudo-mineral groups(PMG)'!$A$63,'def. pseudo-mineral groups(PMG)'!$B$63,IF(LQF!H49='def. pseudo-mineral groups(PMG)'!$A$64,'def. pseudo-mineral groups(PMG)'!$B$64)))))))))))))))))))))))))))))))))))))))))))))))))))))))))))))))))</f>
        <v>Mixed</v>
      </c>
      <c r="I49" s="1">
        <f t="shared" si="0"/>
        <v>1.0009999999999999</v>
      </c>
      <c r="J49" s="6">
        <v>3.82E-5</v>
      </c>
      <c r="K49" s="1">
        <v>3.3496935658736682</v>
      </c>
      <c r="L49" s="1">
        <v>9.6223505124173325</v>
      </c>
      <c r="M49" s="21">
        <v>42721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5">
      <c r="A50" s="1" t="s">
        <v>199</v>
      </c>
      <c r="B50" s="1"/>
      <c r="C50" s="1">
        <v>0.78900000000000003</v>
      </c>
      <c r="D50" s="7" t="str">
        <f>IF(LQF!D50='def. pseudo-mineral groups(PMG)'!$A$1,'def. pseudo-mineral groups(PMG)'!$B$1,IF(LQF!D50='def. pseudo-mineral groups(PMG)'!$A$2,'def. pseudo-mineral groups(PMG)'!$B$2,IF(LQF!D50='def. pseudo-mineral groups(PMG)'!$A$3,'def. pseudo-mineral groups(PMG)'!$B$3,IF(LQF!D50='def. pseudo-mineral groups(PMG)'!$A$4,'def. pseudo-mineral groups(PMG)'!$B$4,IF(LQF!D50='def. pseudo-mineral groups(PMG)'!$A$5,'def. pseudo-mineral groups(PMG)'!$B$5,IF(LQF!D50='def. pseudo-mineral groups(PMG)'!$A$6,'def. pseudo-mineral groups(PMG)'!$B$6,IF(LQF!D50='def. pseudo-mineral groups(PMG)'!$A$7,'def. pseudo-mineral groups(PMG)'!$B$7,IF(LQF!D50='def. pseudo-mineral groups(PMG)'!$A$8,'def. pseudo-mineral groups(PMG)'!$B$8,IF(LQF!D50='def. pseudo-mineral groups(PMG)'!$A$9,'def. pseudo-mineral groups(PMG)'!$B$9,IF(LQF!D50='def. pseudo-mineral groups(PMG)'!$A$10,'def. pseudo-mineral groups(PMG)'!$B$10,IF(LQF!D50='def. pseudo-mineral groups(PMG)'!$A$11,'def. pseudo-mineral groups(PMG)'!$B$11,IF(LQF!D50='def. pseudo-mineral groups(PMG)'!$A$12,'def. pseudo-mineral groups(PMG)'!$B$12,IF(LQF!D50='def. pseudo-mineral groups(PMG)'!$A$13,'def. pseudo-mineral groups(PMG)'!$B$13,IF(LQF!D50='def. pseudo-mineral groups(PMG)'!$A$14,'def. pseudo-mineral groups(PMG)'!$B$14,IF(LQF!D50='def. pseudo-mineral groups(PMG)'!$A$15,'def. pseudo-mineral groups(PMG)'!$B$15,IF(LQF!D50='def. pseudo-mineral groups(PMG)'!$A$16,'def. pseudo-mineral groups(PMG)'!$B$16,IF(LQF!D50='def. pseudo-mineral groups(PMG)'!$A$17,'def. pseudo-mineral groups(PMG)'!$B$17,IF(LQF!D50='def. pseudo-mineral groups(PMG)'!$A$18,'def. pseudo-mineral groups(PMG)'!$B$18,IF(LQF!D50='def. pseudo-mineral groups(PMG)'!$A$19,'def. pseudo-mineral groups(PMG)'!$B$19,IF(LQF!D50='def. pseudo-mineral groups(PMG)'!$A$20,'def. pseudo-mineral groups(PMG)'!$B$20,IF(LQF!D50='def. pseudo-mineral groups(PMG)'!$A$21,'def. pseudo-mineral groups(PMG)'!$B$21,IF(LQF!D50='def. pseudo-mineral groups(PMG)'!$A$22,'def. pseudo-mineral groups(PMG)'!$B$22,IF(LQF!D50='def. pseudo-mineral groups(PMG)'!$A$23,'def. pseudo-mineral groups(PMG)'!$B$23,IF(LQF!D50='def. pseudo-mineral groups(PMG)'!$A$24,'def. pseudo-mineral groups(PMG)'!$B$24,IF(LQF!D50='def. pseudo-mineral groups(PMG)'!$A$25,'def. pseudo-mineral groups(PMG)'!$B$25,IF(LQF!D50='def. pseudo-mineral groups(PMG)'!$A$26,'def. pseudo-mineral groups(PMG)'!$B$26,IF(LQF!D50='def. pseudo-mineral groups(PMG)'!$A$27,'def. pseudo-mineral groups(PMG)'!$B$27,IF(LQF!D50='def. pseudo-mineral groups(PMG)'!$A$28,'def. pseudo-mineral groups(PMG)'!$B$28,IF(LQF!D50='def. pseudo-mineral groups(PMG)'!$A$29,'def. pseudo-mineral groups(PMG)'!$B$29,IF(LQF!D50='def. pseudo-mineral groups(PMG)'!$A$30,'def. pseudo-mineral groups(PMG)'!$B$30,IF(LQF!D50='def. pseudo-mineral groups(PMG)'!$A$31,'def. pseudo-mineral groups(PMG)'!$B$31,IF(LQF!D50='def. pseudo-mineral groups(PMG)'!$A$32,'def. pseudo-mineral groups(PMG)'!$B$32,IF(LQF!D50='def. pseudo-mineral groups(PMG)'!$A$33,'def. pseudo-mineral groups(PMG)'!$B$33,IF(LQF!D50='def. pseudo-mineral groups(PMG)'!$A$34,'def. pseudo-mineral groups(PMG)'!$B$34,IF(LQF!D50='def. pseudo-mineral groups(PMG)'!$A$35,'def. pseudo-mineral groups(PMG)'!$B$35,IF(LQF!D50='def. pseudo-mineral groups(PMG)'!$A$36,'def. pseudo-mineral groups(PMG)'!$B$36,IF(LQF!D50='def. pseudo-mineral groups(PMG)'!$A$37,'def. pseudo-mineral groups(PMG)'!$B$37,IF(LQF!D50='def. pseudo-mineral groups(PMG)'!$A$38,'def. pseudo-mineral groups(PMG)'!$B$38,IF(LQF!D50='def. pseudo-mineral groups(PMG)'!$A$39,'def. pseudo-mineral groups(PMG)'!$B$39,IF(LQF!D50='def. pseudo-mineral groups(PMG)'!$A$40,'def. pseudo-mineral groups(PMG)'!$B$40,IF(LQF!D50='def. pseudo-mineral groups(PMG)'!$A$41,'def. pseudo-mineral groups(PMG)'!$B$41,IF(LQF!D50='def. pseudo-mineral groups(PMG)'!$A$41,'def. pseudo-mineral groups(PMG)'!$B$41,IF(LQF!D50='def. pseudo-mineral groups(PMG)'!$A$42,'def. pseudo-mineral groups(PMG)'!$B$42,IF(LQF!D50='def. pseudo-mineral groups(PMG)'!$A$43,'def. pseudo-mineral groups(PMG)'!$B$43,IF(LQF!D50='def. pseudo-mineral groups(PMG)'!$A$44,'def. pseudo-mineral groups(PMG)'!$B$44,IF(LQF!D50='def. pseudo-mineral groups(PMG)'!$A$45,'def. pseudo-mineral groups(PMG)'!$B$45,IF(LQF!D50='def. pseudo-mineral groups(PMG)'!$A$46,'def. pseudo-mineral groups(PMG)'!$B$46,IF(LQF!D50='def. pseudo-mineral groups(PMG)'!$A$47,'def. pseudo-mineral groups(PMG)'!$B$47,IF(LQF!D50='def. pseudo-mineral groups(PMG)'!$A$48,'def. pseudo-mineral groups(PMG)'!$B$48,IF(LQF!D50='def. pseudo-mineral groups(PMG)'!$A$49,'def. pseudo-mineral groups(PMG)'!$B$49,IF(LQF!D50='def. pseudo-mineral groups(PMG)'!$A$50,'def. pseudo-mineral groups(PMG)'!$B$50,IF(LQF!D50='def. pseudo-mineral groups(PMG)'!$A$51,'def. pseudo-mineral groups(PMG)'!$B$51,IF(LQF!D50='def. pseudo-mineral groups(PMG)'!$A$52,'def. pseudo-mineral groups(PMG)'!$B$52,IF(LQF!D50='def. pseudo-mineral groups(PMG)'!$A$53,'def. pseudo-mineral groups(PMG)'!$B$53,IF(LQF!D50='def. pseudo-mineral groups(PMG)'!$A$54,'def. pseudo-mineral groups(PMG)'!$B$54,IF(LQF!D50='def. pseudo-mineral groups(PMG)'!$A$55,'def. pseudo-mineral groups(PMG)'!$B$55,IF(LQF!D50='def. pseudo-mineral groups(PMG)'!$A$56,'def. pseudo-mineral groups(PMG)'!$B$56,IF(LQF!D50='def. pseudo-mineral groups(PMG)'!$A$57,'def. pseudo-mineral groups(PMG)'!$B$57,IF(LQF!D50='def. pseudo-mineral groups(PMG)'!$A$58,'def. pseudo-mineral groups(PMG)'!$B$58,IF(LQF!D50='def. pseudo-mineral groups(PMG)'!$A$59,'def. pseudo-mineral groups(PMG)'!$B$59,IF(LQF!D50='def. pseudo-mineral groups(PMG)'!$A$60,'def. pseudo-mineral groups(PMG)'!$B$60,IF(LQF!D50='def. pseudo-mineral groups(PMG)'!$A$61,'def. pseudo-mineral groups(PMG)'!$B$61,IF(LQF!D50='def. pseudo-mineral groups(PMG)'!$A$62,'def. pseudo-mineral groups(PMG)'!$B$62,IF(LQF!D50='def. pseudo-mineral groups(PMG)'!$A$63,'def. pseudo-mineral groups(PMG)'!$B$63,IF(LQF!D50='def. pseudo-mineral groups(PMG)'!$A$64,'def. pseudo-mineral groups(PMG)'!$B$64)))))))))))))))))))))))))))))))))))))))))))))))))))))))))))))))))</f>
        <v>Fe(III) oxy+org</v>
      </c>
      <c r="E50" s="1">
        <v>8.6999999999999994E-2</v>
      </c>
      <c r="F50" s="7" t="str">
        <f>IF(LQF!F50='def. pseudo-mineral groups(PMG)'!$A$1,'def. pseudo-mineral groups(PMG)'!$B$1,IF(LQF!F50='def. pseudo-mineral groups(PMG)'!$A$2,'def. pseudo-mineral groups(PMG)'!$B$2,IF(LQF!F50='def. pseudo-mineral groups(PMG)'!$A$3,'def. pseudo-mineral groups(PMG)'!$B$3,IF(LQF!F50='def. pseudo-mineral groups(PMG)'!$A$4,'def. pseudo-mineral groups(PMG)'!$B$4,IF(LQF!F50='def. pseudo-mineral groups(PMG)'!$A$5,'def. pseudo-mineral groups(PMG)'!$B$5,IF(LQF!F50='def. pseudo-mineral groups(PMG)'!$A$6,'def. pseudo-mineral groups(PMG)'!$B$6,IF(LQF!F50='def. pseudo-mineral groups(PMG)'!$A$7,'def. pseudo-mineral groups(PMG)'!$B$7,IF(LQF!F50='def. pseudo-mineral groups(PMG)'!$A$8,'def. pseudo-mineral groups(PMG)'!$B$8,IF(LQF!F50='def. pseudo-mineral groups(PMG)'!$A$9,'def. pseudo-mineral groups(PMG)'!$B$9,IF(LQF!F50='def. pseudo-mineral groups(PMG)'!$A$10,'def. pseudo-mineral groups(PMG)'!$B$10,IF(LQF!F50='def. pseudo-mineral groups(PMG)'!$A$11,'def. pseudo-mineral groups(PMG)'!$B$11,IF(LQF!F50='def. pseudo-mineral groups(PMG)'!$A$12,'def. pseudo-mineral groups(PMG)'!$B$12,IF(LQF!F50='def. pseudo-mineral groups(PMG)'!$A$13,'def. pseudo-mineral groups(PMG)'!$B$13,IF(LQF!F50='def. pseudo-mineral groups(PMG)'!$A$14,'def. pseudo-mineral groups(PMG)'!$B$14,IF(LQF!F50='def. pseudo-mineral groups(PMG)'!$A$15,'def. pseudo-mineral groups(PMG)'!$B$15,IF(LQF!F50='def. pseudo-mineral groups(PMG)'!$A$16,'def. pseudo-mineral groups(PMG)'!$B$16,IF(LQF!F50='def. pseudo-mineral groups(PMG)'!$A$17,'def. pseudo-mineral groups(PMG)'!$B$17,IF(LQF!F50='def. pseudo-mineral groups(PMG)'!$A$18,'def. pseudo-mineral groups(PMG)'!$B$18,IF(LQF!F50='def. pseudo-mineral groups(PMG)'!$A$19,'def. pseudo-mineral groups(PMG)'!$B$19,IF(LQF!F50='def. pseudo-mineral groups(PMG)'!$A$20,'def. pseudo-mineral groups(PMG)'!$B$20,IF(LQF!F50='def. pseudo-mineral groups(PMG)'!$A$21,'def. pseudo-mineral groups(PMG)'!$B$21,IF(LQF!F50='def. pseudo-mineral groups(PMG)'!$A$22,'def. pseudo-mineral groups(PMG)'!$B$22,IF(LQF!F50='def. pseudo-mineral groups(PMG)'!$A$23,'def. pseudo-mineral groups(PMG)'!$B$23,IF(LQF!F50='def. pseudo-mineral groups(PMG)'!$A$24,'def. pseudo-mineral groups(PMG)'!$B$24,IF(LQF!F50='def. pseudo-mineral groups(PMG)'!$A$25,'def. pseudo-mineral groups(PMG)'!$B$25,IF(LQF!F50='def. pseudo-mineral groups(PMG)'!$A$26,'def. pseudo-mineral groups(PMG)'!$B$26,IF(LQF!F50='def. pseudo-mineral groups(PMG)'!$A$27,'def. pseudo-mineral groups(PMG)'!$B$27,IF(LQF!F50='def. pseudo-mineral groups(PMG)'!$A$28,'def. pseudo-mineral groups(PMG)'!$B$28,IF(LQF!F50='def. pseudo-mineral groups(PMG)'!$A$29,'def. pseudo-mineral groups(PMG)'!$B$29,IF(LQF!F50='def. pseudo-mineral groups(PMG)'!$A$30,'def. pseudo-mineral groups(PMG)'!$B$30,IF(LQF!F50='def. pseudo-mineral groups(PMG)'!$A$31,'def. pseudo-mineral groups(PMG)'!$B$31,IF(LQF!F50='def. pseudo-mineral groups(PMG)'!$A$32,'def. pseudo-mineral groups(PMG)'!$B$32,IF(LQF!F50='def. pseudo-mineral groups(PMG)'!$A$33,'def. pseudo-mineral groups(PMG)'!$B$33,IF(LQF!F50='def. pseudo-mineral groups(PMG)'!$A$34,'def. pseudo-mineral groups(PMG)'!$B$34,IF(LQF!F50='def. pseudo-mineral groups(PMG)'!$A$35,'def. pseudo-mineral groups(PMG)'!$B$35,IF(LQF!F50='def. pseudo-mineral groups(PMG)'!$A$36,'def. pseudo-mineral groups(PMG)'!$B$36,IF(LQF!F50='def. pseudo-mineral groups(PMG)'!$A$37,'def. pseudo-mineral groups(PMG)'!$B$37,IF(LQF!F50='def. pseudo-mineral groups(PMG)'!$A$38,'def. pseudo-mineral groups(PMG)'!$B$38,IF(LQF!F50='def. pseudo-mineral groups(PMG)'!$A$39,'def. pseudo-mineral groups(PMG)'!$B$39,IF(LQF!F50='def. pseudo-mineral groups(PMG)'!$A$40,'def. pseudo-mineral groups(PMG)'!$B$40,IF(LQF!F50='def. pseudo-mineral groups(PMG)'!$A$41,'def. pseudo-mineral groups(PMG)'!$B$41,IF(LQF!F50='def. pseudo-mineral groups(PMG)'!$A$41,'def. pseudo-mineral groups(PMG)'!$B$41,IF(LQF!F50='def. pseudo-mineral groups(PMG)'!$A$42,'def. pseudo-mineral groups(PMG)'!$B$42,IF(LQF!F50='def. pseudo-mineral groups(PMG)'!$A$43,'def. pseudo-mineral groups(PMG)'!$B$43,IF(LQF!F50='def. pseudo-mineral groups(PMG)'!$A$44,'def. pseudo-mineral groups(PMG)'!$B$44,IF(LQF!F50='def. pseudo-mineral groups(PMG)'!$A$45,'def. pseudo-mineral groups(PMG)'!$B$45,IF(LQF!F50='def. pseudo-mineral groups(PMG)'!$A$46,'def. pseudo-mineral groups(PMG)'!$B$46,IF(LQF!F50='def. pseudo-mineral groups(PMG)'!$A$47,'def. pseudo-mineral groups(PMG)'!$B$47,IF(LQF!F50='def. pseudo-mineral groups(PMG)'!$A$48,'def. pseudo-mineral groups(PMG)'!$B$48,IF(LQF!F50='def. pseudo-mineral groups(PMG)'!$A$49,'def. pseudo-mineral groups(PMG)'!$B$49,IF(LQF!F50='def. pseudo-mineral groups(PMG)'!$A$50,'def. pseudo-mineral groups(PMG)'!$B$50,IF(LQF!F50='def. pseudo-mineral groups(PMG)'!$A$51,'def. pseudo-mineral groups(PMG)'!$B$51,IF(LQF!F50='def. pseudo-mineral groups(PMG)'!$A$52,'def. pseudo-mineral groups(PMG)'!$B$52,IF(LQF!F50='def. pseudo-mineral groups(PMG)'!$A$53,'def. pseudo-mineral groups(PMG)'!$B$53,IF(LQF!F50='def. pseudo-mineral groups(PMG)'!$A$54,'def. pseudo-mineral groups(PMG)'!$B$54,IF(LQF!F50='def. pseudo-mineral groups(PMG)'!$A$55,'def. pseudo-mineral groups(PMG)'!$B$55,IF(LQF!F50='def. pseudo-mineral groups(PMG)'!$A$56,'def. pseudo-mineral groups(PMG)'!$B$56,IF(LQF!F50='def. pseudo-mineral groups(PMG)'!$A$57,'def. pseudo-mineral groups(PMG)'!$B$57,IF(LQF!F50='def. pseudo-mineral groups(PMG)'!$A$58,'def. pseudo-mineral groups(PMG)'!$B$58,IF(LQF!F50='def. pseudo-mineral groups(PMG)'!$A$59,'def. pseudo-mineral groups(PMG)'!$B$59,IF(LQF!F50='def. pseudo-mineral groups(PMG)'!$A$60,'def. pseudo-mineral groups(PMG)'!$B$60,IF(LQF!F50='def. pseudo-mineral groups(PMG)'!$A$61,'def. pseudo-mineral groups(PMG)'!$B$61,IF(LQF!F50='def. pseudo-mineral groups(PMG)'!$A$62,'def. pseudo-mineral groups(PMG)'!$B$62,IF(LQF!F50='def. pseudo-mineral groups(PMG)'!$A$63,'def. pseudo-mineral groups(PMG)'!$B$63,IF(LQF!F50='def. pseudo-mineral groups(PMG)'!$A$64,'def. pseudo-mineral groups(PMG)'!$B$64)))))))))))))))))))))))))))))))))))))))))))))))))))))))))))))))))</f>
        <v>Mixed</v>
      </c>
      <c r="G50" s="1">
        <v>0.11899999999999999</v>
      </c>
      <c r="H50" s="7" t="str">
        <f>IF(LQF!H50='def. pseudo-mineral groups(PMG)'!$A$1,'def. pseudo-mineral groups(PMG)'!$B$1,IF(LQF!H50='def. pseudo-mineral groups(PMG)'!$A$2,'def. pseudo-mineral groups(PMG)'!$B$2,IF(LQF!H50='def. pseudo-mineral groups(PMG)'!$A$3,'def. pseudo-mineral groups(PMG)'!$B$3,IF(LQF!H50='def. pseudo-mineral groups(PMG)'!$A$4,'def. pseudo-mineral groups(PMG)'!$B$4,IF(LQF!H50='def. pseudo-mineral groups(PMG)'!$A$5,'def. pseudo-mineral groups(PMG)'!$B$5,IF(LQF!H50='def. pseudo-mineral groups(PMG)'!$A$6,'def. pseudo-mineral groups(PMG)'!$B$6,IF(LQF!H50='def. pseudo-mineral groups(PMG)'!$A$7,'def. pseudo-mineral groups(PMG)'!$B$7,IF(LQF!H50='def. pseudo-mineral groups(PMG)'!$A$8,'def. pseudo-mineral groups(PMG)'!$B$8,IF(LQF!H50='def. pseudo-mineral groups(PMG)'!$A$9,'def. pseudo-mineral groups(PMG)'!$B$9,IF(LQF!H50='def. pseudo-mineral groups(PMG)'!$A$10,'def. pseudo-mineral groups(PMG)'!$B$10,IF(LQF!H50='def. pseudo-mineral groups(PMG)'!$A$11,'def. pseudo-mineral groups(PMG)'!$B$11,IF(LQF!H50='def. pseudo-mineral groups(PMG)'!$A$12,'def. pseudo-mineral groups(PMG)'!$B$12,IF(LQF!H50='def. pseudo-mineral groups(PMG)'!$A$13,'def. pseudo-mineral groups(PMG)'!$B$13,IF(LQF!H50='def. pseudo-mineral groups(PMG)'!$A$14,'def. pseudo-mineral groups(PMG)'!$B$14,IF(LQF!H50='def. pseudo-mineral groups(PMG)'!$A$15,'def. pseudo-mineral groups(PMG)'!$B$15,IF(LQF!H50='def. pseudo-mineral groups(PMG)'!$A$16,'def. pseudo-mineral groups(PMG)'!$B$16,IF(LQF!H50='def. pseudo-mineral groups(PMG)'!$A$17,'def. pseudo-mineral groups(PMG)'!$B$17,IF(LQF!H50='def. pseudo-mineral groups(PMG)'!$A$18,'def. pseudo-mineral groups(PMG)'!$B$18,IF(LQF!H50='def. pseudo-mineral groups(PMG)'!$A$19,'def. pseudo-mineral groups(PMG)'!$B$19,IF(LQF!H50='def. pseudo-mineral groups(PMG)'!$A$20,'def. pseudo-mineral groups(PMG)'!$B$20,IF(LQF!H50='def. pseudo-mineral groups(PMG)'!$A$21,'def. pseudo-mineral groups(PMG)'!$B$21,IF(LQF!H50='def. pseudo-mineral groups(PMG)'!$A$22,'def. pseudo-mineral groups(PMG)'!$B$22,IF(LQF!H50='def. pseudo-mineral groups(PMG)'!$A$23,'def. pseudo-mineral groups(PMG)'!$B$23,IF(LQF!H50='def. pseudo-mineral groups(PMG)'!$A$24,'def. pseudo-mineral groups(PMG)'!$B$24,IF(LQF!H50='def. pseudo-mineral groups(PMG)'!$A$25,'def. pseudo-mineral groups(PMG)'!$B$25,IF(LQF!H50='def. pseudo-mineral groups(PMG)'!$A$26,'def. pseudo-mineral groups(PMG)'!$B$26,IF(LQF!H50='def. pseudo-mineral groups(PMG)'!$A$27,'def. pseudo-mineral groups(PMG)'!$B$27,IF(LQF!H50='def. pseudo-mineral groups(PMG)'!$A$28,'def. pseudo-mineral groups(PMG)'!$B$28,IF(LQF!H50='def. pseudo-mineral groups(PMG)'!$A$29,'def. pseudo-mineral groups(PMG)'!$B$29,IF(LQF!H50='def. pseudo-mineral groups(PMG)'!$A$30,'def. pseudo-mineral groups(PMG)'!$B$30,IF(LQF!H50='def. pseudo-mineral groups(PMG)'!$A$31,'def. pseudo-mineral groups(PMG)'!$B$31,IF(LQF!H50='def. pseudo-mineral groups(PMG)'!$A$32,'def. pseudo-mineral groups(PMG)'!$B$32,IF(LQF!H50='def. pseudo-mineral groups(PMG)'!$A$33,'def. pseudo-mineral groups(PMG)'!$B$33,IF(LQF!H50='def. pseudo-mineral groups(PMG)'!$A$34,'def. pseudo-mineral groups(PMG)'!$B$34,IF(LQF!H50='def. pseudo-mineral groups(PMG)'!$A$35,'def. pseudo-mineral groups(PMG)'!$B$35,IF(LQF!H50='def. pseudo-mineral groups(PMG)'!$A$36,'def. pseudo-mineral groups(PMG)'!$B$36,IF(LQF!H50='def. pseudo-mineral groups(PMG)'!$A$37,'def. pseudo-mineral groups(PMG)'!$B$37,IF(LQF!H50='def. pseudo-mineral groups(PMG)'!$A$38,'def. pseudo-mineral groups(PMG)'!$B$38,IF(LQF!H50='def. pseudo-mineral groups(PMG)'!$A$39,'def. pseudo-mineral groups(PMG)'!$B$39,IF(LQF!H50='def. pseudo-mineral groups(PMG)'!$A$40,'def. pseudo-mineral groups(PMG)'!$B$40,IF(LQF!H50='def. pseudo-mineral groups(PMG)'!$A$41,'def. pseudo-mineral groups(PMG)'!$B$41,IF(LQF!H50='def. pseudo-mineral groups(PMG)'!$A$41,'def. pseudo-mineral groups(PMG)'!$B$41,IF(LQF!H50='def. pseudo-mineral groups(PMG)'!$A$42,'def. pseudo-mineral groups(PMG)'!$B$42,IF(LQF!H50='def. pseudo-mineral groups(PMG)'!$A$43,'def. pseudo-mineral groups(PMG)'!$B$43,IF(LQF!H50='def. pseudo-mineral groups(PMG)'!$A$44,'def. pseudo-mineral groups(PMG)'!$B$44,IF(LQF!H50='def. pseudo-mineral groups(PMG)'!$A$45,'def. pseudo-mineral groups(PMG)'!$B$45,IF(LQF!H50='def. pseudo-mineral groups(PMG)'!$A$46,'def. pseudo-mineral groups(PMG)'!$B$46,IF(LQF!H50='def. pseudo-mineral groups(PMG)'!$A$47,'def. pseudo-mineral groups(PMG)'!$B$47,IF(LQF!H50='def. pseudo-mineral groups(PMG)'!$A$48,'def. pseudo-mineral groups(PMG)'!$B$48,IF(LQF!H50='def. pseudo-mineral groups(PMG)'!$A$49,'def. pseudo-mineral groups(PMG)'!$B$49,IF(LQF!H50='def. pseudo-mineral groups(PMG)'!$A$50,'def. pseudo-mineral groups(PMG)'!$B$50,IF(LQF!H50='def. pseudo-mineral groups(PMG)'!$A$51,'def. pseudo-mineral groups(PMG)'!$B$51,IF(LQF!H50='def. pseudo-mineral groups(PMG)'!$A$52,'def. pseudo-mineral groups(PMG)'!$B$52,IF(LQF!H50='def. pseudo-mineral groups(PMG)'!$A$53,'def. pseudo-mineral groups(PMG)'!$B$53,IF(LQF!H50='def. pseudo-mineral groups(PMG)'!$A$54,'def. pseudo-mineral groups(PMG)'!$B$54,IF(LQF!H50='def. pseudo-mineral groups(PMG)'!$A$55,'def. pseudo-mineral groups(PMG)'!$B$55,IF(LQF!H50='def. pseudo-mineral groups(PMG)'!$A$56,'def. pseudo-mineral groups(PMG)'!$B$56,IF(LQF!H50='def. pseudo-mineral groups(PMG)'!$A$57,'def. pseudo-mineral groups(PMG)'!$B$57,IF(LQF!H50='def. pseudo-mineral groups(PMG)'!$A$58,'def. pseudo-mineral groups(PMG)'!$B$58,IF(LQF!H50='def. pseudo-mineral groups(PMG)'!$A$59,'def. pseudo-mineral groups(PMG)'!$B$59,IF(LQF!H50='def. pseudo-mineral groups(PMG)'!$A$60,'def. pseudo-mineral groups(PMG)'!$B$60,IF(LQF!H50='def. pseudo-mineral groups(PMG)'!$A$61,'def. pseudo-mineral groups(PMG)'!$B$61,IF(LQF!H50='def. pseudo-mineral groups(PMG)'!$A$62,'def. pseudo-mineral groups(PMG)'!$B$62,IF(LQF!H50='def. pseudo-mineral groups(PMG)'!$A$63,'def. pseudo-mineral groups(PMG)'!$B$63,IF(LQF!H50='def. pseudo-mineral groups(PMG)'!$A$64,'def. pseudo-mineral groups(PMG)'!$B$64)))))))))))))))))))))))))))))))))))))))))))))))))))))))))))))))))</f>
        <v>Fe(II) silicate</v>
      </c>
      <c r="I50" s="1">
        <f t="shared" si="0"/>
        <v>0.995</v>
      </c>
      <c r="J50" s="6">
        <v>1.13E-4</v>
      </c>
      <c r="K50" s="1">
        <v>3.3496935658736682</v>
      </c>
      <c r="L50" s="1">
        <v>9.6223505124173325</v>
      </c>
      <c r="M50" s="21">
        <v>42721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5">
      <c r="A51" s="1" t="s">
        <v>200</v>
      </c>
      <c r="B51" s="1"/>
      <c r="C51" s="1">
        <v>0.34</v>
      </c>
      <c r="D51" s="7" t="str">
        <f>IF(LQF!D51='def. pseudo-mineral groups(PMG)'!$A$1,'def. pseudo-mineral groups(PMG)'!$B$1,IF(LQF!D51='def. pseudo-mineral groups(PMG)'!$A$2,'def. pseudo-mineral groups(PMG)'!$B$2,IF(LQF!D51='def. pseudo-mineral groups(PMG)'!$A$3,'def. pseudo-mineral groups(PMG)'!$B$3,IF(LQF!D51='def. pseudo-mineral groups(PMG)'!$A$4,'def. pseudo-mineral groups(PMG)'!$B$4,IF(LQF!D51='def. pseudo-mineral groups(PMG)'!$A$5,'def. pseudo-mineral groups(PMG)'!$B$5,IF(LQF!D51='def. pseudo-mineral groups(PMG)'!$A$6,'def. pseudo-mineral groups(PMG)'!$B$6,IF(LQF!D51='def. pseudo-mineral groups(PMG)'!$A$7,'def. pseudo-mineral groups(PMG)'!$B$7,IF(LQF!D51='def. pseudo-mineral groups(PMG)'!$A$8,'def. pseudo-mineral groups(PMG)'!$B$8,IF(LQF!D51='def. pseudo-mineral groups(PMG)'!$A$9,'def. pseudo-mineral groups(PMG)'!$B$9,IF(LQF!D51='def. pseudo-mineral groups(PMG)'!$A$10,'def. pseudo-mineral groups(PMG)'!$B$10,IF(LQF!D51='def. pseudo-mineral groups(PMG)'!$A$11,'def. pseudo-mineral groups(PMG)'!$B$11,IF(LQF!D51='def. pseudo-mineral groups(PMG)'!$A$12,'def. pseudo-mineral groups(PMG)'!$B$12,IF(LQF!D51='def. pseudo-mineral groups(PMG)'!$A$13,'def. pseudo-mineral groups(PMG)'!$B$13,IF(LQF!D51='def. pseudo-mineral groups(PMG)'!$A$14,'def. pseudo-mineral groups(PMG)'!$B$14,IF(LQF!D51='def. pseudo-mineral groups(PMG)'!$A$15,'def. pseudo-mineral groups(PMG)'!$B$15,IF(LQF!D51='def. pseudo-mineral groups(PMG)'!$A$16,'def. pseudo-mineral groups(PMG)'!$B$16,IF(LQF!D51='def. pseudo-mineral groups(PMG)'!$A$17,'def. pseudo-mineral groups(PMG)'!$B$17,IF(LQF!D51='def. pseudo-mineral groups(PMG)'!$A$18,'def. pseudo-mineral groups(PMG)'!$B$18,IF(LQF!D51='def. pseudo-mineral groups(PMG)'!$A$19,'def. pseudo-mineral groups(PMG)'!$B$19,IF(LQF!D51='def. pseudo-mineral groups(PMG)'!$A$20,'def. pseudo-mineral groups(PMG)'!$B$20,IF(LQF!D51='def. pseudo-mineral groups(PMG)'!$A$21,'def. pseudo-mineral groups(PMG)'!$B$21,IF(LQF!D51='def. pseudo-mineral groups(PMG)'!$A$22,'def. pseudo-mineral groups(PMG)'!$B$22,IF(LQF!D51='def. pseudo-mineral groups(PMG)'!$A$23,'def. pseudo-mineral groups(PMG)'!$B$23,IF(LQF!D51='def. pseudo-mineral groups(PMG)'!$A$24,'def. pseudo-mineral groups(PMG)'!$B$24,IF(LQF!D51='def. pseudo-mineral groups(PMG)'!$A$25,'def. pseudo-mineral groups(PMG)'!$B$25,IF(LQF!D51='def. pseudo-mineral groups(PMG)'!$A$26,'def. pseudo-mineral groups(PMG)'!$B$26,IF(LQF!D51='def. pseudo-mineral groups(PMG)'!$A$27,'def. pseudo-mineral groups(PMG)'!$B$27,IF(LQF!D51='def. pseudo-mineral groups(PMG)'!$A$28,'def. pseudo-mineral groups(PMG)'!$B$28,IF(LQF!D51='def. pseudo-mineral groups(PMG)'!$A$29,'def. pseudo-mineral groups(PMG)'!$B$29,IF(LQF!D51='def. pseudo-mineral groups(PMG)'!$A$30,'def. pseudo-mineral groups(PMG)'!$B$30,IF(LQF!D51='def. pseudo-mineral groups(PMG)'!$A$31,'def. pseudo-mineral groups(PMG)'!$B$31,IF(LQF!D51='def. pseudo-mineral groups(PMG)'!$A$32,'def. pseudo-mineral groups(PMG)'!$B$32,IF(LQF!D51='def. pseudo-mineral groups(PMG)'!$A$33,'def. pseudo-mineral groups(PMG)'!$B$33,IF(LQF!D51='def. pseudo-mineral groups(PMG)'!$A$34,'def. pseudo-mineral groups(PMG)'!$B$34,IF(LQF!D51='def. pseudo-mineral groups(PMG)'!$A$35,'def. pseudo-mineral groups(PMG)'!$B$35,IF(LQF!D51='def. pseudo-mineral groups(PMG)'!$A$36,'def. pseudo-mineral groups(PMG)'!$B$36,IF(LQF!D51='def. pseudo-mineral groups(PMG)'!$A$37,'def. pseudo-mineral groups(PMG)'!$B$37,IF(LQF!D51='def. pseudo-mineral groups(PMG)'!$A$38,'def. pseudo-mineral groups(PMG)'!$B$38,IF(LQF!D51='def. pseudo-mineral groups(PMG)'!$A$39,'def. pseudo-mineral groups(PMG)'!$B$39,IF(LQF!D51='def. pseudo-mineral groups(PMG)'!$A$40,'def. pseudo-mineral groups(PMG)'!$B$40,IF(LQF!D51='def. pseudo-mineral groups(PMG)'!$A$41,'def. pseudo-mineral groups(PMG)'!$B$41,IF(LQF!D51='def. pseudo-mineral groups(PMG)'!$A$41,'def. pseudo-mineral groups(PMG)'!$B$41,IF(LQF!D51='def. pseudo-mineral groups(PMG)'!$A$42,'def. pseudo-mineral groups(PMG)'!$B$42,IF(LQF!D51='def. pseudo-mineral groups(PMG)'!$A$43,'def. pseudo-mineral groups(PMG)'!$B$43,IF(LQF!D51='def. pseudo-mineral groups(PMG)'!$A$44,'def. pseudo-mineral groups(PMG)'!$B$44,IF(LQF!D51='def. pseudo-mineral groups(PMG)'!$A$45,'def. pseudo-mineral groups(PMG)'!$B$45,IF(LQF!D51='def. pseudo-mineral groups(PMG)'!$A$46,'def. pseudo-mineral groups(PMG)'!$B$46,IF(LQF!D51='def. pseudo-mineral groups(PMG)'!$A$47,'def. pseudo-mineral groups(PMG)'!$B$47,IF(LQF!D51='def. pseudo-mineral groups(PMG)'!$A$48,'def. pseudo-mineral groups(PMG)'!$B$48,IF(LQF!D51='def. pseudo-mineral groups(PMG)'!$A$49,'def. pseudo-mineral groups(PMG)'!$B$49,IF(LQF!D51='def. pseudo-mineral groups(PMG)'!$A$50,'def. pseudo-mineral groups(PMG)'!$B$50,IF(LQF!D51='def. pseudo-mineral groups(PMG)'!$A$51,'def. pseudo-mineral groups(PMG)'!$B$51,IF(LQF!D51='def. pseudo-mineral groups(PMG)'!$A$52,'def. pseudo-mineral groups(PMG)'!$B$52,IF(LQF!D51='def. pseudo-mineral groups(PMG)'!$A$53,'def. pseudo-mineral groups(PMG)'!$B$53,IF(LQF!D51='def. pseudo-mineral groups(PMG)'!$A$54,'def. pseudo-mineral groups(PMG)'!$B$54,IF(LQF!D51='def. pseudo-mineral groups(PMG)'!$A$55,'def. pseudo-mineral groups(PMG)'!$B$55,IF(LQF!D51='def. pseudo-mineral groups(PMG)'!$A$56,'def. pseudo-mineral groups(PMG)'!$B$56,IF(LQF!D51='def. pseudo-mineral groups(PMG)'!$A$57,'def. pseudo-mineral groups(PMG)'!$B$57,IF(LQF!D51='def. pseudo-mineral groups(PMG)'!$A$58,'def. pseudo-mineral groups(PMG)'!$B$58,IF(LQF!D51='def. pseudo-mineral groups(PMG)'!$A$59,'def. pseudo-mineral groups(PMG)'!$B$59,IF(LQF!D51='def. pseudo-mineral groups(PMG)'!$A$60,'def. pseudo-mineral groups(PMG)'!$B$60,IF(LQF!D51='def. pseudo-mineral groups(PMG)'!$A$61,'def. pseudo-mineral groups(PMG)'!$B$61,IF(LQF!D51='def. pseudo-mineral groups(PMG)'!$A$62,'def. pseudo-mineral groups(PMG)'!$B$62,IF(LQF!D51='def. pseudo-mineral groups(PMG)'!$A$63,'def. pseudo-mineral groups(PMG)'!$B$63,IF(LQF!D51='def. pseudo-mineral groups(PMG)'!$A$64,'def. pseudo-mineral groups(PMG)'!$B$64)))))))))))))))))))))))))))))))))))))))))))))))))))))))))))))))))</f>
        <v>Mixed</v>
      </c>
      <c r="E51" s="1">
        <v>0.159</v>
      </c>
      <c r="F51" s="7" t="str">
        <f>IF(LQF!F51='def. pseudo-mineral groups(PMG)'!$A$1,'def. pseudo-mineral groups(PMG)'!$B$1,IF(LQF!F51='def. pseudo-mineral groups(PMG)'!$A$2,'def. pseudo-mineral groups(PMG)'!$B$2,IF(LQF!F51='def. pseudo-mineral groups(PMG)'!$A$3,'def. pseudo-mineral groups(PMG)'!$B$3,IF(LQF!F51='def. pseudo-mineral groups(PMG)'!$A$4,'def. pseudo-mineral groups(PMG)'!$B$4,IF(LQF!F51='def. pseudo-mineral groups(PMG)'!$A$5,'def. pseudo-mineral groups(PMG)'!$B$5,IF(LQF!F51='def. pseudo-mineral groups(PMG)'!$A$6,'def. pseudo-mineral groups(PMG)'!$B$6,IF(LQF!F51='def. pseudo-mineral groups(PMG)'!$A$7,'def. pseudo-mineral groups(PMG)'!$B$7,IF(LQF!F51='def. pseudo-mineral groups(PMG)'!$A$8,'def. pseudo-mineral groups(PMG)'!$B$8,IF(LQF!F51='def. pseudo-mineral groups(PMG)'!$A$9,'def. pseudo-mineral groups(PMG)'!$B$9,IF(LQF!F51='def. pseudo-mineral groups(PMG)'!$A$10,'def. pseudo-mineral groups(PMG)'!$B$10,IF(LQF!F51='def. pseudo-mineral groups(PMG)'!$A$11,'def. pseudo-mineral groups(PMG)'!$B$11,IF(LQF!F51='def. pseudo-mineral groups(PMG)'!$A$12,'def. pseudo-mineral groups(PMG)'!$B$12,IF(LQF!F51='def. pseudo-mineral groups(PMG)'!$A$13,'def. pseudo-mineral groups(PMG)'!$B$13,IF(LQF!F51='def. pseudo-mineral groups(PMG)'!$A$14,'def. pseudo-mineral groups(PMG)'!$B$14,IF(LQF!F51='def. pseudo-mineral groups(PMG)'!$A$15,'def. pseudo-mineral groups(PMG)'!$B$15,IF(LQF!F51='def. pseudo-mineral groups(PMG)'!$A$16,'def. pseudo-mineral groups(PMG)'!$B$16,IF(LQF!F51='def. pseudo-mineral groups(PMG)'!$A$17,'def. pseudo-mineral groups(PMG)'!$B$17,IF(LQF!F51='def. pseudo-mineral groups(PMG)'!$A$18,'def. pseudo-mineral groups(PMG)'!$B$18,IF(LQF!F51='def. pseudo-mineral groups(PMG)'!$A$19,'def. pseudo-mineral groups(PMG)'!$B$19,IF(LQF!F51='def. pseudo-mineral groups(PMG)'!$A$20,'def. pseudo-mineral groups(PMG)'!$B$20,IF(LQF!F51='def. pseudo-mineral groups(PMG)'!$A$21,'def. pseudo-mineral groups(PMG)'!$B$21,IF(LQF!F51='def. pseudo-mineral groups(PMG)'!$A$22,'def. pseudo-mineral groups(PMG)'!$B$22,IF(LQF!F51='def. pseudo-mineral groups(PMG)'!$A$23,'def. pseudo-mineral groups(PMG)'!$B$23,IF(LQF!F51='def. pseudo-mineral groups(PMG)'!$A$24,'def. pseudo-mineral groups(PMG)'!$B$24,IF(LQF!F51='def. pseudo-mineral groups(PMG)'!$A$25,'def. pseudo-mineral groups(PMG)'!$B$25,IF(LQF!F51='def. pseudo-mineral groups(PMG)'!$A$26,'def. pseudo-mineral groups(PMG)'!$B$26,IF(LQF!F51='def. pseudo-mineral groups(PMG)'!$A$27,'def. pseudo-mineral groups(PMG)'!$B$27,IF(LQF!F51='def. pseudo-mineral groups(PMG)'!$A$28,'def. pseudo-mineral groups(PMG)'!$B$28,IF(LQF!F51='def. pseudo-mineral groups(PMG)'!$A$29,'def. pseudo-mineral groups(PMG)'!$B$29,IF(LQF!F51='def. pseudo-mineral groups(PMG)'!$A$30,'def. pseudo-mineral groups(PMG)'!$B$30,IF(LQF!F51='def. pseudo-mineral groups(PMG)'!$A$31,'def. pseudo-mineral groups(PMG)'!$B$31,IF(LQF!F51='def. pseudo-mineral groups(PMG)'!$A$32,'def. pseudo-mineral groups(PMG)'!$B$32,IF(LQF!F51='def. pseudo-mineral groups(PMG)'!$A$33,'def. pseudo-mineral groups(PMG)'!$B$33,IF(LQF!F51='def. pseudo-mineral groups(PMG)'!$A$34,'def. pseudo-mineral groups(PMG)'!$B$34,IF(LQF!F51='def. pseudo-mineral groups(PMG)'!$A$35,'def. pseudo-mineral groups(PMG)'!$B$35,IF(LQF!F51='def. pseudo-mineral groups(PMG)'!$A$36,'def. pseudo-mineral groups(PMG)'!$B$36,IF(LQF!F51='def. pseudo-mineral groups(PMG)'!$A$37,'def. pseudo-mineral groups(PMG)'!$B$37,IF(LQF!F51='def. pseudo-mineral groups(PMG)'!$A$38,'def. pseudo-mineral groups(PMG)'!$B$38,IF(LQF!F51='def. pseudo-mineral groups(PMG)'!$A$39,'def. pseudo-mineral groups(PMG)'!$B$39,IF(LQF!F51='def. pseudo-mineral groups(PMG)'!$A$40,'def. pseudo-mineral groups(PMG)'!$B$40,IF(LQF!F51='def. pseudo-mineral groups(PMG)'!$A$41,'def. pseudo-mineral groups(PMG)'!$B$41,IF(LQF!F51='def. pseudo-mineral groups(PMG)'!$A$41,'def. pseudo-mineral groups(PMG)'!$B$41,IF(LQF!F51='def. pseudo-mineral groups(PMG)'!$A$42,'def. pseudo-mineral groups(PMG)'!$B$42,IF(LQF!F51='def. pseudo-mineral groups(PMG)'!$A$43,'def. pseudo-mineral groups(PMG)'!$B$43,IF(LQF!F51='def. pseudo-mineral groups(PMG)'!$A$44,'def. pseudo-mineral groups(PMG)'!$B$44,IF(LQF!F51='def. pseudo-mineral groups(PMG)'!$A$45,'def. pseudo-mineral groups(PMG)'!$B$45,IF(LQF!F51='def. pseudo-mineral groups(PMG)'!$A$46,'def. pseudo-mineral groups(PMG)'!$B$46,IF(LQF!F51='def. pseudo-mineral groups(PMG)'!$A$47,'def. pseudo-mineral groups(PMG)'!$B$47,IF(LQF!F51='def. pseudo-mineral groups(PMG)'!$A$48,'def. pseudo-mineral groups(PMG)'!$B$48,IF(LQF!F51='def. pseudo-mineral groups(PMG)'!$A$49,'def. pseudo-mineral groups(PMG)'!$B$49,IF(LQF!F51='def. pseudo-mineral groups(PMG)'!$A$50,'def. pseudo-mineral groups(PMG)'!$B$50,IF(LQF!F51='def. pseudo-mineral groups(PMG)'!$A$51,'def. pseudo-mineral groups(PMG)'!$B$51,IF(LQF!F51='def. pseudo-mineral groups(PMG)'!$A$52,'def. pseudo-mineral groups(PMG)'!$B$52,IF(LQF!F51='def. pseudo-mineral groups(PMG)'!$A$53,'def. pseudo-mineral groups(PMG)'!$B$53,IF(LQF!F51='def. pseudo-mineral groups(PMG)'!$A$54,'def. pseudo-mineral groups(PMG)'!$B$54,IF(LQF!F51='def. pseudo-mineral groups(PMG)'!$A$55,'def. pseudo-mineral groups(PMG)'!$B$55,IF(LQF!F51='def. pseudo-mineral groups(PMG)'!$A$56,'def. pseudo-mineral groups(PMG)'!$B$56,IF(LQF!F51='def. pseudo-mineral groups(PMG)'!$A$57,'def. pseudo-mineral groups(PMG)'!$B$57,IF(LQF!F51='def. pseudo-mineral groups(PMG)'!$A$58,'def. pseudo-mineral groups(PMG)'!$B$58,IF(LQF!F51='def. pseudo-mineral groups(PMG)'!$A$59,'def. pseudo-mineral groups(PMG)'!$B$59,IF(LQF!F51='def. pseudo-mineral groups(PMG)'!$A$60,'def. pseudo-mineral groups(PMG)'!$B$60,IF(LQF!F51='def. pseudo-mineral groups(PMG)'!$A$61,'def. pseudo-mineral groups(PMG)'!$B$61,IF(LQF!F51='def. pseudo-mineral groups(PMG)'!$A$62,'def. pseudo-mineral groups(PMG)'!$B$62,IF(LQF!F51='def. pseudo-mineral groups(PMG)'!$A$63,'def. pseudo-mineral groups(PMG)'!$B$63,IF(LQF!F51='def. pseudo-mineral groups(PMG)'!$A$64,'def. pseudo-mineral groups(PMG)'!$B$64)))))))))))))))))))))))))))))))))))))))))))))))))))))))))))))))))</f>
        <v>Fe(III) phosphate</v>
      </c>
      <c r="G51" s="1">
        <v>0.5</v>
      </c>
      <c r="H51" s="7" t="str">
        <f>IF(LQF!H51='def. pseudo-mineral groups(PMG)'!$A$1,'def. pseudo-mineral groups(PMG)'!$B$1,IF(LQF!H51='def. pseudo-mineral groups(PMG)'!$A$2,'def. pseudo-mineral groups(PMG)'!$B$2,IF(LQF!H51='def. pseudo-mineral groups(PMG)'!$A$3,'def. pseudo-mineral groups(PMG)'!$B$3,IF(LQF!H51='def. pseudo-mineral groups(PMG)'!$A$4,'def. pseudo-mineral groups(PMG)'!$B$4,IF(LQF!H51='def. pseudo-mineral groups(PMG)'!$A$5,'def. pseudo-mineral groups(PMG)'!$B$5,IF(LQF!H51='def. pseudo-mineral groups(PMG)'!$A$6,'def. pseudo-mineral groups(PMG)'!$B$6,IF(LQF!H51='def. pseudo-mineral groups(PMG)'!$A$7,'def. pseudo-mineral groups(PMG)'!$B$7,IF(LQF!H51='def. pseudo-mineral groups(PMG)'!$A$8,'def. pseudo-mineral groups(PMG)'!$B$8,IF(LQF!H51='def. pseudo-mineral groups(PMG)'!$A$9,'def. pseudo-mineral groups(PMG)'!$B$9,IF(LQF!H51='def. pseudo-mineral groups(PMG)'!$A$10,'def. pseudo-mineral groups(PMG)'!$B$10,IF(LQF!H51='def. pseudo-mineral groups(PMG)'!$A$11,'def. pseudo-mineral groups(PMG)'!$B$11,IF(LQF!H51='def. pseudo-mineral groups(PMG)'!$A$12,'def. pseudo-mineral groups(PMG)'!$B$12,IF(LQF!H51='def. pseudo-mineral groups(PMG)'!$A$13,'def. pseudo-mineral groups(PMG)'!$B$13,IF(LQF!H51='def. pseudo-mineral groups(PMG)'!$A$14,'def. pseudo-mineral groups(PMG)'!$B$14,IF(LQF!H51='def. pseudo-mineral groups(PMG)'!$A$15,'def. pseudo-mineral groups(PMG)'!$B$15,IF(LQF!H51='def. pseudo-mineral groups(PMG)'!$A$16,'def. pseudo-mineral groups(PMG)'!$B$16,IF(LQF!H51='def. pseudo-mineral groups(PMG)'!$A$17,'def. pseudo-mineral groups(PMG)'!$B$17,IF(LQF!H51='def. pseudo-mineral groups(PMG)'!$A$18,'def. pseudo-mineral groups(PMG)'!$B$18,IF(LQF!H51='def. pseudo-mineral groups(PMG)'!$A$19,'def. pseudo-mineral groups(PMG)'!$B$19,IF(LQF!H51='def. pseudo-mineral groups(PMG)'!$A$20,'def. pseudo-mineral groups(PMG)'!$B$20,IF(LQF!H51='def. pseudo-mineral groups(PMG)'!$A$21,'def. pseudo-mineral groups(PMG)'!$B$21,IF(LQF!H51='def. pseudo-mineral groups(PMG)'!$A$22,'def. pseudo-mineral groups(PMG)'!$B$22,IF(LQF!H51='def. pseudo-mineral groups(PMG)'!$A$23,'def. pseudo-mineral groups(PMG)'!$B$23,IF(LQF!H51='def. pseudo-mineral groups(PMG)'!$A$24,'def. pseudo-mineral groups(PMG)'!$B$24,IF(LQF!H51='def. pseudo-mineral groups(PMG)'!$A$25,'def. pseudo-mineral groups(PMG)'!$B$25,IF(LQF!H51='def. pseudo-mineral groups(PMG)'!$A$26,'def. pseudo-mineral groups(PMG)'!$B$26,IF(LQF!H51='def. pseudo-mineral groups(PMG)'!$A$27,'def. pseudo-mineral groups(PMG)'!$B$27,IF(LQF!H51='def. pseudo-mineral groups(PMG)'!$A$28,'def. pseudo-mineral groups(PMG)'!$B$28,IF(LQF!H51='def. pseudo-mineral groups(PMG)'!$A$29,'def. pseudo-mineral groups(PMG)'!$B$29,IF(LQF!H51='def. pseudo-mineral groups(PMG)'!$A$30,'def. pseudo-mineral groups(PMG)'!$B$30,IF(LQF!H51='def. pseudo-mineral groups(PMG)'!$A$31,'def. pseudo-mineral groups(PMG)'!$B$31,IF(LQF!H51='def. pseudo-mineral groups(PMG)'!$A$32,'def. pseudo-mineral groups(PMG)'!$B$32,IF(LQF!H51='def. pseudo-mineral groups(PMG)'!$A$33,'def. pseudo-mineral groups(PMG)'!$B$33,IF(LQF!H51='def. pseudo-mineral groups(PMG)'!$A$34,'def. pseudo-mineral groups(PMG)'!$B$34,IF(LQF!H51='def. pseudo-mineral groups(PMG)'!$A$35,'def. pseudo-mineral groups(PMG)'!$B$35,IF(LQF!H51='def. pseudo-mineral groups(PMG)'!$A$36,'def. pseudo-mineral groups(PMG)'!$B$36,IF(LQF!H51='def. pseudo-mineral groups(PMG)'!$A$37,'def. pseudo-mineral groups(PMG)'!$B$37,IF(LQF!H51='def. pseudo-mineral groups(PMG)'!$A$38,'def. pseudo-mineral groups(PMG)'!$B$38,IF(LQF!H51='def. pseudo-mineral groups(PMG)'!$A$39,'def. pseudo-mineral groups(PMG)'!$B$39,IF(LQF!H51='def. pseudo-mineral groups(PMG)'!$A$40,'def. pseudo-mineral groups(PMG)'!$B$40,IF(LQF!H51='def. pseudo-mineral groups(PMG)'!$A$41,'def. pseudo-mineral groups(PMG)'!$B$41,IF(LQF!H51='def. pseudo-mineral groups(PMG)'!$A$41,'def. pseudo-mineral groups(PMG)'!$B$41,IF(LQF!H51='def. pseudo-mineral groups(PMG)'!$A$42,'def. pseudo-mineral groups(PMG)'!$B$42,IF(LQF!H51='def. pseudo-mineral groups(PMG)'!$A$43,'def. pseudo-mineral groups(PMG)'!$B$43,IF(LQF!H51='def. pseudo-mineral groups(PMG)'!$A$44,'def. pseudo-mineral groups(PMG)'!$B$44,IF(LQF!H51='def. pseudo-mineral groups(PMG)'!$A$45,'def. pseudo-mineral groups(PMG)'!$B$45,IF(LQF!H51='def. pseudo-mineral groups(PMG)'!$A$46,'def. pseudo-mineral groups(PMG)'!$B$46,IF(LQF!H51='def. pseudo-mineral groups(PMG)'!$A$47,'def. pseudo-mineral groups(PMG)'!$B$47,IF(LQF!H51='def. pseudo-mineral groups(PMG)'!$A$48,'def. pseudo-mineral groups(PMG)'!$B$48,IF(LQF!H51='def. pseudo-mineral groups(PMG)'!$A$49,'def. pseudo-mineral groups(PMG)'!$B$49,IF(LQF!H51='def. pseudo-mineral groups(PMG)'!$A$50,'def. pseudo-mineral groups(PMG)'!$B$50,IF(LQF!H51='def. pseudo-mineral groups(PMG)'!$A$51,'def. pseudo-mineral groups(PMG)'!$B$51,IF(LQF!H51='def. pseudo-mineral groups(PMG)'!$A$52,'def. pseudo-mineral groups(PMG)'!$B$52,IF(LQF!H51='def. pseudo-mineral groups(PMG)'!$A$53,'def. pseudo-mineral groups(PMG)'!$B$53,IF(LQF!H51='def. pseudo-mineral groups(PMG)'!$A$54,'def. pseudo-mineral groups(PMG)'!$B$54,IF(LQF!H51='def. pseudo-mineral groups(PMG)'!$A$55,'def. pseudo-mineral groups(PMG)'!$B$55,IF(LQF!H51='def. pseudo-mineral groups(PMG)'!$A$56,'def. pseudo-mineral groups(PMG)'!$B$56,IF(LQF!H51='def. pseudo-mineral groups(PMG)'!$A$57,'def. pseudo-mineral groups(PMG)'!$B$57,IF(LQF!H51='def. pseudo-mineral groups(PMG)'!$A$58,'def. pseudo-mineral groups(PMG)'!$B$58,IF(LQF!H51='def. pseudo-mineral groups(PMG)'!$A$59,'def. pseudo-mineral groups(PMG)'!$B$59,IF(LQF!H51='def. pseudo-mineral groups(PMG)'!$A$60,'def. pseudo-mineral groups(PMG)'!$B$60,IF(LQF!H51='def. pseudo-mineral groups(PMG)'!$A$61,'def. pseudo-mineral groups(PMG)'!$B$61,IF(LQF!H51='def. pseudo-mineral groups(PMG)'!$A$62,'def. pseudo-mineral groups(PMG)'!$B$62,IF(LQF!H51='def. pseudo-mineral groups(PMG)'!$A$63,'def. pseudo-mineral groups(PMG)'!$B$63,IF(LQF!H51='def. pseudo-mineral groups(PMG)'!$A$64,'def. pseudo-mineral groups(PMG)'!$B$64)))))))))))))))))))))))))))))))))))))))))))))))))))))))))))))))))</f>
        <v>Fe(III) Clay</v>
      </c>
      <c r="I51" s="1">
        <f t="shared" si="0"/>
        <v>0.99900000000000011</v>
      </c>
      <c r="J51" s="6">
        <v>9.98E-5</v>
      </c>
      <c r="K51" s="1">
        <v>3.3496935658736682</v>
      </c>
      <c r="L51" s="1">
        <v>9.6223505124173325</v>
      </c>
      <c r="M51" s="21">
        <v>42721</v>
      </c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5">
      <c r="A52" s="1" t="s">
        <v>201</v>
      </c>
      <c r="B52" s="1"/>
      <c r="C52" s="1">
        <v>2.4E-2</v>
      </c>
      <c r="D52" s="7" t="str">
        <f>IF(LQF!D52='def. pseudo-mineral groups(PMG)'!$A$1,'def. pseudo-mineral groups(PMG)'!$B$1,IF(LQF!D52='def. pseudo-mineral groups(PMG)'!$A$2,'def. pseudo-mineral groups(PMG)'!$B$2,IF(LQF!D52='def. pseudo-mineral groups(PMG)'!$A$3,'def. pseudo-mineral groups(PMG)'!$B$3,IF(LQF!D52='def. pseudo-mineral groups(PMG)'!$A$4,'def. pseudo-mineral groups(PMG)'!$B$4,IF(LQF!D52='def. pseudo-mineral groups(PMG)'!$A$5,'def. pseudo-mineral groups(PMG)'!$B$5,IF(LQF!D52='def. pseudo-mineral groups(PMG)'!$A$6,'def. pseudo-mineral groups(PMG)'!$B$6,IF(LQF!D52='def. pseudo-mineral groups(PMG)'!$A$7,'def. pseudo-mineral groups(PMG)'!$B$7,IF(LQF!D52='def. pseudo-mineral groups(PMG)'!$A$8,'def. pseudo-mineral groups(PMG)'!$B$8,IF(LQF!D52='def. pseudo-mineral groups(PMG)'!$A$9,'def. pseudo-mineral groups(PMG)'!$B$9,IF(LQF!D52='def. pseudo-mineral groups(PMG)'!$A$10,'def. pseudo-mineral groups(PMG)'!$B$10,IF(LQF!D52='def. pseudo-mineral groups(PMG)'!$A$11,'def. pseudo-mineral groups(PMG)'!$B$11,IF(LQF!D52='def. pseudo-mineral groups(PMG)'!$A$12,'def. pseudo-mineral groups(PMG)'!$B$12,IF(LQF!D52='def. pseudo-mineral groups(PMG)'!$A$13,'def. pseudo-mineral groups(PMG)'!$B$13,IF(LQF!D52='def. pseudo-mineral groups(PMG)'!$A$14,'def. pseudo-mineral groups(PMG)'!$B$14,IF(LQF!D52='def. pseudo-mineral groups(PMG)'!$A$15,'def. pseudo-mineral groups(PMG)'!$B$15,IF(LQF!D52='def. pseudo-mineral groups(PMG)'!$A$16,'def. pseudo-mineral groups(PMG)'!$B$16,IF(LQF!D52='def. pseudo-mineral groups(PMG)'!$A$17,'def. pseudo-mineral groups(PMG)'!$B$17,IF(LQF!D52='def. pseudo-mineral groups(PMG)'!$A$18,'def. pseudo-mineral groups(PMG)'!$B$18,IF(LQF!D52='def. pseudo-mineral groups(PMG)'!$A$19,'def. pseudo-mineral groups(PMG)'!$B$19,IF(LQF!D52='def. pseudo-mineral groups(PMG)'!$A$20,'def. pseudo-mineral groups(PMG)'!$B$20,IF(LQF!D52='def. pseudo-mineral groups(PMG)'!$A$21,'def. pseudo-mineral groups(PMG)'!$B$21,IF(LQF!D52='def. pseudo-mineral groups(PMG)'!$A$22,'def. pseudo-mineral groups(PMG)'!$B$22,IF(LQF!D52='def. pseudo-mineral groups(PMG)'!$A$23,'def. pseudo-mineral groups(PMG)'!$B$23,IF(LQF!D52='def. pseudo-mineral groups(PMG)'!$A$24,'def. pseudo-mineral groups(PMG)'!$B$24,IF(LQF!D52='def. pseudo-mineral groups(PMG)'!$A$25,'def. pseudo-mineral groups(PMG)'!$B$25,IF(LQF!D52='def. pseudo-mineral groups(PMG)'!$A$26,'def. pseudo-mineral groups(PMG)'!$B$26,IF(LQF!D52='def. pseudo-mineral groups(PMG)'!$A$27,'def. pseudo-mineral groups(PMG)'!$B$27,IF(LQF!D52='def. pseudo-mineral groups(PMG)'!$A$28,'def. pseudo-mineral groups(PMG)'!$B$28,IF(LQF!D52='def. pseudo-mineral groups(PMG)'!$A$29,'def. pseudo-mineral groups(PMG)'!$B$29,IF(LQF!D52='def. pseudo-mineral groups(PMG)'!$A$30,'def. pseudo-mineral groups(PMG)'!$B$30,IF(LQF!D52='def. pseudo-mineral groups(PMG)'!$A$31,'def. pseudo-mineral groups(PMG)'!$B$31,IF(LQF!D52='def. pseudo-mineral groups(PMG)'!$A$32,'def. pseudo-mineral groups(PMG)'!$B$32,IF(LQF!D52='def. pseudo-mineral groups(PMG)'!$A$33,'def. pseudo-mineral groups(PMG)'!$B$33,IF(LQF!D52='def. pseudo-mineral groups(PMG)'!$A$34,'def. pseudo-mineral groups(PMG)'!$B$34,IF(LQF!D52='def. pseudo-mineral groups(PMG)'!$A$35,'def. pseudo-mineral groups(PMG)'!$B$35,IF(LQF!D52='def. pseudo-mineral groups(PMG)'!$A$36,'def. pseudo-mineral groups(PMG)'!$B$36,IF(LQF!D52='def. pseudo-mineral groups(PMG)'!$A$37,'def. pseudo-mineral groups(PMG)'!$B$37,IF(LQF!D52='def. pseudo-mineral groups(PMG)'!$A$38,'def. pseudo-mineral groups(PMG)'!$B$38,IF(LQF!D52='def. pseudo-mineral groups(PMG)'!$A$39,'def. pseudo-mineral groups(PMG)'!$B$39,IF(LQF!D52='def. pseudo-mineral groups(PMG)'!$A$40,'def. pseudo-mineral groups(PMG)'!$B$40,IF(LQF!D52='def. pseudo-mineral groups(PMG)'!$A$41,'def. pseudo-mineral groups(PMG)'!$B$41,IF(LQF!D52='def. pseudo-mineral groups(PMG)'!$A$41,'def. pseudo-mineral groups(PMG)'!$B$41,IF(LQF!D52='def. pseudo-mineral groups(PMG)'!$A$42,'def. pseudo-mineral groups(PMG)'!$B$42,IF(LQF!D52='def. pseudo-mineral groups(PMG)'!$A$43,'def. pseudo-mineral groups(PMG)'!$B$43,IF(LQF!D52='def. pseudo-mineral groups(PMG)'!$A$44,'def. pseudo-mineral groups(PMG)'!$B$44,IF(LQF!D52='def. pseudo-mineral groups(PMG)'!$A$45,'def. pseudo-mineral groups(PMG)'!$B$45,IF(LQF!D52='def. pseudo-mineral groups(PMG)'!$A$46,'def. pseudo-mineral groups(PMG)'!$B$46,IF(LQF!D52='def. pseudo-mineral groups(PMG)'!$A$47,'def. pseudo-mineral groups(PMG)'!$B$47,IF(LQF!D52='def. pseudo-mineral groups(PMG)'!$A$48,'def. pseudo-mineral groups(PMG)'!$B$48,IF(LQF!D52='def. pseudo-mineral groups(PMG)'!$A$49,'def. pseudo-mineral groups(PMG)'!$B$49,IF(LQF!D52='def. pseudo-mineral groups(PMG)'!$A$50,'def. pseudo-mineral groups(PMG)'!$B$50,IF(LQF!D52='def. pseudo-mineral groups(PMG)'!$A$51,'def. pseudo-mineral groups(PMG)'!$B$51,IF(LQF!D52='def. pseudo-mineral groups(PMG)'!$A$52,'def. pseudo-mineral groups(PMG)'!$B$52,IF(LQF!D52='def. pseudo-mineral groups(PMG)'!$A$53,'def. pseudo-mineral groups(PMG)'!$B$53,IF(LQF!D52='def. pseudo-mineral groups(PMG)'!$A$54,'def. pseudo-mineral groups(PMG)'!$B$54,IF(LQF!D52='def. pseudo-mineral groups(PMG)'!$A$55,'def. pseudo-mineral groups(PMG)'!$B$55,IF(LQF!D52='def. pseudo-mineral groups(PMG)'!$A$56,'def. pseudo-mineral groups(PMG)'!$B$56,IF(LQF!D52='def. pseudo-mineral groups(PMG)'!$A$57,'def. pseudo-mineral groups(PMG)'!$B$57,IF(LQF!D52='def. pseudo-mineral groups(PMG)'!$A$58,'def. pseudo-mineral groups(PMG)'!$B$58,IF(LQF!D52='def. pseudo-mineral groups(PMG)'!$A$59,'def. pseudo-mineral groups(PMG)'!$B$59,IF(LQF!D52='def. pseudo-mineral groups(PMG)'!$A$60,'def. pseudo-mineral groups(PMG)'!$B$60,IF(LQF!D52='def. pseudo-mineral groups(PMG)'!$A$61,'def. pseudo-mineral groups(PMG)'!$B$61,IF(LQF!D52='def. pseudo-mineral groups(PMG)'!$A$62,'def. pseudo-mineral groups(PMG)'!$B$62,IF(LQF!D52='def. pseudo-mineral groups(PMG)'!$A$63,'def. pseudo-mineral groups(PMG)'!$B$63,IF(LQF!D52='def. pseudo-mineral groups(PMG)'!$A$64,'def. pseudo-mineral groups(PMG)'!$B$64)))))))))))))))))))))))))))))))))))))))))))))))))))))))))))))))))</f>
        <v>Mixed</v>
      </c>
      <c r="E52" s="1">
        <v>0.33</v>
      </c>
      <c r="F52" s="7" t="str">
        <f>IF(LQF!F52='def. pseudo-mineral groups(PMG)'!$A$1,'def. pseudo-mineral groups(PMG)'!$B$1,IF(LQF!F52='def. pseudo-mineral groups(PMG)'!$A$2,'def. pseudo-mineral groups(PMG)'!$B$2,IF(LQF!F52='def. pseudo-mineral groups(PMG)'!$A$3,'def. pseudo-mineral groups(PMG)'!$B$3,IF(LQF!F52='def. pseudo-mineral groups(PMG)'!$A$4,'def. pseudo-mineral groups(PMG)'!$B$4,IF(LQF!F52='def. pseudo-mineral groups(PMG)'!$A$5,'def. pseudo-mineral groups(PMG)'!$B$5,IF(LQF!F52='def. pseudo-mineral groups(PMG)'!$A$6,'def. pseudo-mineral groups(PMG)'!$B$6,IF(LQF!F52='def. pseudo-mineral groups(PMG)'!$A$7,'def. pseudo-mineral groups(PMG)'!$B$7,IF(LQF!F52='def. pseudo-mineral groups(PMG)'!$A$8,'def. pseudo-mineral groups(PMG)'!$B$8,IF(LQF!F52='def. pseudo-mineral groups(PMG)'!$A$9,'def. pseudo-mineral groups(PMG)'!$B$9,IF(LQF!F52='def. pseudo-mineral groups(PMG)'!$A$10,'def. pseudo-mineral groups(PMG)'!$B$10,IF(LQF!F52='def. pseudo-mineral groups(PMG)'!$A$11,'def. pseudo-mineral groups(PMG)'!$B$11,IF(LQF!F52='def. pseudo-mineral groups(PMG)'!$A$12,'def. pseudo-mineral groups(PMG)'!$B$12,IF(LQF!F52='def. pseudo-mineral groups(PMG)'!$A$13,'def. pseudo-mineral groups(PMG)'!$B$13,IF(LQF!F52='def. pseudo-mineral groups(PMG)'!$A$14,'def. pseudo-mineral groups(PMG)'!$B$14,IF(LQF!F52='def. pseudo-mineral groups(PMG)'!$A$15,'def. pseudo-mineral groups(PMG)'!$B$15,IF(LQF!F52='def. pseudo-mineral groups(PMG)'!$A$16,'def. pseudo-mineral groups(PMG)'!$B$16,IF(LQF!F52='def. pseudo-mineral groups(PMG)'!$A$17,'def. pseudo-mineral groups(PMG)'!$B$17,IF(LQF!F52='def. pseudo-mineral groups(PMG)'!$A$18,'def. pseudo-mineral groups(PMG)'!$B$18,IF(LQF!F52='def. pseudo-mineral groups(PMG)'!$A$19,'def. pseudo-mineral groups(PMG)'!$B$19,IF(LQF!F52='def. pseudo-mineral groups(PMG)'!$A$20,'def. pseudo-mineral groups(PMG)'!$B$20,IF(LQF!F52='def. pseudo-mineral groups(PMG)'!$A$21,'def. pseudo-mineral groups(PMG)'!$B$21,IF(LQF!F52='def. pseudo-mineral groups(PMG)'!$A$22,'def. pseudo-mineral groups(PMG)'!$B$22,IF(LQF!F52='def. pseudo-mineral groups(PMG)'!$A$23,'def. pseudo-mineral groups(PMG)'!$B$23,IF(LQF!F52='def. pseudo-mineral groups(PMG)'!$A$24,'def. pseudo-mineral groups(PMG)'!$B$24,IF(LQF!F52='def. pseudo-mineral groups(PMG)'!$A$25,'def. pseudo-mineral groups(PMG)'!$B$25,IF(LQF!F52='def. pseudo-mineral groups(PMG)'!$A$26,'def. pseudo-mineral groups(PMG)'!$B$26,IF(LQF!F52='def. pseudo-mineral groups(PMG)'!$A$27,'def. pseudo-mineral groups(PMG)'!$B$27,IF(LQF!F52='def. pseudo-mineral groups(PMG)'!$A$28,'def. pseudo-mineral groups(PMG)'!$B$28,IF(LQF!F52='def. pseudo-mineral groups(PMG)'!$A$29,'def. pseudo-mineral groups(PMG)'!$B$29,IF(LQF!F52='def. pseudo-mineral groups(PMG)'!$A$30,'def. pseudo-mineral groups(PMG)'!$B$30,IF(LQF!F52='def. pseudo-mineral groups(PMG)'!$A$31,'def. pseudo-mineral groups(PMG)'!$B$31,IF(LQF!F52='def. pseudo-mineral groups(PMG)'!$A$32,'def. pseudo-mineral groups(PMG)'!$B$32,IF(LQF!F52='def. pseudo-mineral groups(PMG)'!$A$33,'def. pseudo-mineral groups(PMG)'!$B$33,IF(LQF!F52='def. pseudo-mineral groups(PMG)'!$A$34,'def. pseudo-mineral groups(PMG)'!$B$34,IF(LQF!F52='def. pseudo-mineral groups(PMG)'!$A$35,'def. pseudo-mineral groups(PMG)'!$B$35,IF(LQF!F52='def. pseudo-mineral groups(PMG)'!$A$36,'def. pseudo-mineral groups(PMG)'!$B$36,IF(LQF!F52='def. pseudo-mineral groups(PMG)'!$A$37,'def. pseudo-mineral groups(PMG)'!$B$37,IF(LQF!F52='def. pseudo-mineral groups(PMG)'!$A$38,'def. pseudo-mineral groups(PMG)'!$B$38,IF(LQF!F52='def. pseudo-mineral groups(PMG)'!$A$39,'def. pseudo-mineral groups(PMG)'!$B$39,IF(LQF!F52='def. pseudo-mineral groups(PMG)'!$A$40,'def. pseudo-mineral groups(PMG)'!$B$40,IF(LQF!F52='def. pseudo-mineral groups(PMG)'!$A$41,'def. pseudo-mineral groups(PMG)'!$B$41,IF(LQF!F52='def. pseudo-mineral groups(PMG)'!$A$41,'def. pseudo-mineral groups(PMG)'!$B$41,IF(LQF!F52='def. pseudo-mineral groups(PMG)'!$A$42,'def. pseudo-mineral groups(PMG)'!$B$42,IF(LQF!F52='def. pseudo-mineral groups(PMG)'!$A$43,'def. pseudo-mineral groups(PMG)'!$B$43,IF(LQF!F52='def. pseudo-mineral groups(PMG)'!$A$44,'def. pseudo-mineral groups(PMG)'!$B$44,IF(LQF!F52='def. pseudo-mineral groups(PMG)'!$A$45,'def. pseudo-mineral groups(PMG)'!$B$45,IF(LQF!F52='def. pseudo-mineral groups(PMG)'!$A$46,'def. pseudo-mineral groups(PMG)'!$B$46,IF(LQF!F52='def. pseudo-mineral groups(PMG)'!$A$47,'def. pseudo-mineral groups(PMG)'!$B$47,IF(LQF!F52='def. pseudo-mineral groups(PMG)'!$A$48,'def. pseudo-mineral groups(PMG)'!$B$48,IF(LQF!F52='def. pseudo-mineral groups(PMG)'!$A$49,'def. pseudo-mineral groups(PMG)'!$B$49,IF(LQF!F52='def. pseudo-mineral groups(PMG)'!$A$50,'def. pseudo-mineral groups(PMG)'!$B$50,IF(LQF!F52='def. pseudo-mineral groups(PMG)'!$A$51,'def. pseudo-mineral groups(PMG)'!$B$51,IF(LQF!F52='def. pseudo-mineral groups(PMG)'!$A$52,'def. pseudo-mineral groups(PMG)'!$B$52,IF(LQF!F52='def. pseudo-mineral groups(PMG)'!$A$53,'def. pseudo-mineral groups(PMG)'!$B$53,IF(LQF!F52='def. pseudo-mineral groups(PMG)'!$A$54,'def. pseudo-mineral groups(PMG)'!$B$54,IF(LQF!F52='def. pseudo-mineral groups(PMG)'!$A$55,'def. pseudo-mineral groups(PMG)'!$B$55,IF(LQF!F52='def. pseudo-mineral groups(PMG)'!$A$56,'def. pseudo-mineral groups(PMG)'!$B$56,IF(LQF!F52='def. pseudo-mineral groups(PMG)'!$A$57,'def. pseudo-mineral groups(PMG)'!$B$57,IF(LQF!F52='def. pseudo-mineral groups(PMG)'!$A$58,'def. pseudo-mineral groups(PMG)'!$B$58,IF(LQF!F52='def. pseudo-mineral groups(PMG)'!$A$59,'def. pseudo-mineral groups(PMG)'!$B$59,IF(LQF!F52='def. pseudo-mineral groups(PMG)'!$A$60,'def. pseudo-mineral groups(PMG)'!$B$60,IF(LQF!F52='def. pseudo-mineral groups(PMG)'!$A$61,'def. pseudo-mineral groups(PMG)'!$B$61,IF(LQF!F52='def. pseudo-mineral groups(PMG)'!$A$62,'def. pseudo-mineral groups(PMG)'!$B$62,IF(LQF!F52='def. pseudo-mineral groups(PMG)'!$A$63,'def. pseudo-mineral groups(PMG)'!$B$63,IF(LQF!F52='def. pseudo-mineral groups(PMG)'!$A$64,'def. pseudo-mineral groups(PMG)'!$B$64)))))))))))))))))))))))))))))))))))))))))))))))))))))))))))))))))</f>
        <v>Fe(III) carbonate</v>
      </c>
      <c r="G52" s="1">
        <v>0.64100000000000001</v>
      </c>
      <c r="H52" s="7" t="str">
        <f>IF(LQF!H52='def. pseudo-mineral groups(PMG)'!$A$1,'def. pseudo-mineral groups(PMG)'!$B$1,IF(LQF!H52='def. pseudo-mineral groups(PMG)'!$A$2,'def. pseudo-mineral groups(PMG)'!$B$2,IF(LQF!H52='def. pseudo-mineral groups(PMG)'!$A$3,'def. pseudo-mineral groups(PMG)'!$B$3,IF(LQF!H52='def. pseudo-mineral groups(PMG)'!$A$4,'def. pseudo-mineral groups(PMG)'!$B$4,IF(LQF!H52='def. pseudo-mineral groups(PMG)'!$A$5,'def. pseudo-mineral groups(PMG)'!$B$5,IF(LQF!H52='def. pseudo-mineral groups(PMG)'!$A$6,'def. pseudo-mineral groups(PMG)'!$B$6,IF(LQF!H52='def. pseudo-mineral groups(PMG)'!$A$7,'def. pseudo-mineral groups(PMG)'!$B$7,IF(LQF!H52='def. pseudo-mineral groups(PMG)'!$A$8,'def. pseudo-mineral groups(PMG)'!$B$8,IF(LQF!H52='def. pseudo-mineral groups(PMG)'!$A$9,'def. pseudo-mineral groups(PMG)'!$B$9,IF(LQF!H52='def. pseudo-mineral groups(PMG)'!$A$10,'def. pseudo-mineral groups(PMG)'!$B$10,IF(LQF!H52='def. pseudo-mineral groups(PMG)'!$A$11,'def. pseudo-mineral groups(PMG)'!$B$11,IF(LQF!H52='def. pseudo-mineral groups(PMG)'!$A$12,'def. pseudo-mineral groups(PMG)'!$B$12,IF(LQF!H52='def. pseudo-mineral groups(PMG)'!$A$13,'def. pseudo-mineral groups(PMG)'!$B$13,IF(LQF!H52='def. pseudo-mineral groups(PMG)'!$A$14,'def. pseudo-mineral groups(PMG)'!$B$14,IF(LQF!H52='def. pseudo-mineral groups(PMG)'!$A$15,'def. pseudo-mineral groups(PMG)'!$B$15,IF(LQF!H52='def. pseudo-mineral groups(PMG)'!$A$16,'def. pseudo-mineral groups(PMG)'!$B$16,IF(LQF!H52='def. pseudo-mineral groups(PMG)'!$A$17,'def. pseudo-mineral groups(PMG)'!$B$17,IF(LQF!H52='def. pseudo-mineral groups(PMG)'!$A$18,'def. pseudo-mineral groups(PMG)'!$B$18,IF(LQF!H52='def. pseudo-mineral groups(PMG)'!$A$19,'def. pseudo-mineral groups(PMG)'!$B$19,IF(LQF!H52='def. pseudo-mineral groups(PMG)'!$A$20,'def. pseudo-mineral groups(PMG)'!$B$20,IF(LQF!H52='def. pseudo-mineral groups(PMG)'!$A$21,'def. pseudo-mineral groups(PMG)'!$B$21,IF(LQF!H52='def. pseudo-mineral groups(PMG)'!$A$22,'def. pseudo-mineral groups(PMG)'!$B$22,IF(LQF!H52='def. pseudo-mineral groups(PMG)'!$A$23,'def. pseudo-mineral groups(PMG)'!$B$23,IF(LQF!H52='def. pseudo-mineral groups(PMG)'!$A$24,'def. pseudo-mineral groups(PMG)'!$B$24,IF(LQF!H52='def. pseudo-mineral groups(PMG)'!$A$25,'def. pseudo-mineral groups(PMG)'!$B$25,IF(LQF!H52='def. pseudo-mineral groups(PMG)'!$A$26,'def. pseudo-mineral groups(PMG)'!$B$26,IF(LQF!H52='def. pseudo-mineral groups(PMG)'!$A$27,'def. pseudo-mineral groups(PMG)'!$B$27,IF(LQF!H52='def. pseudo-mineral groups(PMG)'!$A$28,'def. pseudo-mineral groups(PMG)'!$B$28,IF(LQF!H52='def. pseudo-mineral groups(PMG)'!$A$29,'def. pseudo-mineral groups(PMG)'!$B$29,IF(LQF!H52='def. pseudo-mineral groups(PMG)'!$A$30,'def. pseudo-mineral groups(PMG)'!$B$30,IF(LQF!H52='def. pseudo-mineral groups(PMG)'!$A$31,'def. pseudo-mineral groups(PMG)'!$B$31,IF(LQF!H52='def. pseudo-mineral groups(PMG)'!$A$32,'def. pseudo-mineral groups(PMG)'!$B$32,IF(LQF!H52='def. pseudo-mineral groups(PMG)'!$A$33,'def. pseudo-mineral groups(PMG)'!$B$33,IF(LQF!H52='def. pseudo-mineral groups(PMG)'!$A$34,'def. pseudo-mineral groups(PMG)'!$B$34,IF(LQF!H52='def. pseudo-mineral groups(PMG)'!$A$35,'def. pseudo-mineral groups(PMG)'!$B$35,IF(LQF!H52='def. pseudo-mineral groups(PMG)'!$A$36,'def. pseudo-mineral groups(PMG)'!$B$36,IF(LQF!H52='def. pseudo-mineral groups(PMG)'!$A$37,'def. pseudo-mineral groups(PMG)'!$B$37,IF(LQF!H52='def. pseudo-mineral groups(PMG)'!$A$38,'def. pseudo-mineral groups(PMG)'!$B$38,IF(LQF!H52='def. pseudo-mineral groups(PMG)'!$A$39,'def. pseudo-mineral groups(PMG)'!$B$39,IF(LQF!H52='def. pseudo-mineral groups(PMG)'!$A$40,'def. pseudo-mineral groups(PMG)'!$B$40,IF(LQF!H52='def. pseudo-mineral groups(PMG)'!$A$41,'def. pseudo-mineral groups(PMG)'!$B$41,IF(LQF!H52='def. pseudo-mineral groups(PMG)'!$A$41,'def. pseudo-mineral groups(PMG)'!$B$41,IF(LQF!H52='def. pseudo-mineral groups(PMG)'!$A$42,'def. pseudo-mineral groups(PMG)'!$B$42,IF(LQF!H52='def. pseudo-mineral groups(PMG)'!$A$43,'def. pseudo-mineral groups(PMG)'!$B$43,IF(LQF!H52='def. pseudo-mineral groups(PMG)'!$A$44,'def. pseudo-mineral groups(PMG)'!$B$44,IF(LQF!H52='def. pseudo-mineral groups(PMG)'!$A$45,'def. pseudo-mineral groups(PMG)'!$B$45,IF(LQF!H52='def. pseudo-mineral groups(PMG)'!$A$46,'def. pseudo-mineral groups(PMG)'!$B$46,IF(LQF!H52='def. pseudo-mineral groups(PMG)'!$A$47,'def. pseudo-mineral groups(PMG)'!$B$47,IF(LQF!H52='def. pseudo-mineral groups(PMG)'!$A$48,'def. pseudo-mineral groups(PMG)'!$B$48,IF(LQF!H52='def. pseudo-mineral groups(PMG)'!$A$49,'def. pseudo-mineral groups(PMG)'!$B$49,IF(LQF!H52='def. pseudo-mineral groups(PMG)'!$A$50,'def. pseudo-mineral groups(PMG)'!$B$50,IF(LQF!H52='def. pseudo-mineral groups(PMG)'!$A$51,'def. pseudo-mineral groups(PMG)'!$B$51,IF(LQF!H52='def. pseudo-mineral groups(PMG)'!$A$52,'def. pseudo-mineral groups(PMG)'!$B$52,IF(LQF!H52='def. pseudo-mineral groups(PMG)'!$A$53,'def. pseudo-mineral groups(PMG)'!$B$53,IF(LQF!H52='def. pseudo-mineral groups(PMG)'!$A$54,'def. pseudo-mineral groups(PMG)'!$B$54,IF(LQF!H52='def. pseudo-mineral groups(PMG)'!$A$55,'def. pseudo-mineral groups(PMG)'!$B$55,IF(LQF!H52='def. pseudo-mineral groups(PMG)'!$A$56,'def. pseudo-mineral groups(PMG)'!$B$56,IF(LQF!H52='def. pseudo-mineral groups(PMG)'!$A$57,'def. pseudo-mineral groups(PMG)'!$B$57,IF(LQF!H52='def. pseudo-mineral groups(PMG)'!$A$58,'def. pseudo-mineral groups(PMG)'!$B$58,IF(LQF!H52='def. pseudo-mineral groups(PMG)'!$A$59,'def. pseudo-mineral groups(PMG)'!$B$59,IF(LQF!H52='def. pseudo-mineral groups(PMG)'!$A$60,'def. pseudo-mineral groups(PMG)'!$B$60,IF(LQF!H52='def. pseudo-mineral groups(PMG)'!$A$61,'def. pseudo-mineral groups(PMG)'!$B$61,IF(LQF!H52='def. pseudo-mineral groups(PMG)'!$A$62,'def. pseudo-mineral groups(PMG)'!$B$62,IF(LQF!H52='def. pseudo-mineral groups(PMG)'!$A$63,'def. pseudo-mineral groups(PMG)'!$B$63,IF(LQF!H52='def. pseudo-mineral groups(PMG)'!$A$64,'def. pseudo-mineral groups(PMG)'!$B$64)))))))))))))))))))))))))))))))))))))))))))))))))))))))))))))))))</f>
        <v>Mixed</v>
      </c>
      <c r="I52" s="1">
        <f t="shared" si="0"/>
        <v>0.99500000000000011</v>
      </c>
      <c r="J52" s="6">
        <v>1.05E-4</v>
      </c>
      <c r="K52" s="1">
        <v>17.509654850855501</v>
      </c>
      <c r="L52" s="1">
        <v>41.409985612209496</v>
      </c>
      <c r="M52" s="21">
        <v>42949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5">
      <c r="A53" s="1" t="s">
        <v>202</v>
      </c>
      <c r="B53" s="1"/>
      <c r="C53" s="1">
        <v>0.113</v>
      </c>
      <c r="D53" s="7" t="str">
        <f>IF(LQF!D53='def. pseudo-mineral groups(PMG)'!$A$1,'def. pseudo-mineral groups(PMG)'!$B$1,IF(LQF!D53='def. pseudo-mineral groups(PMG)'!$A$2,'def. pseudo-mineral groups(PMG)'!$B$2,IF(LQF!D53='def. pseudo-mineral groups(PMG)'!$A$3,'def. pseudo-mineral groups(PMG)'!$B$3,IF(LQF!D53='def. pseudo-mineral groups(PMG)'!$A$4,'def. pseudo-mineral groups(PMG)'!$B$4,IF(LQF!D53='def. pseudo-mineral groups(PMG)'!$A$5,'def. pseudo-mineral groups(PMG)'!$B$5,IF(LQF!D53='def. pseudo-mineral groups(PMG)'!$A$6,'def. pseudo-mineral groups(PMG)'!$B$6,IF(LQF!D53='def. pseudo-mineral groups(PMG)'!$A$7,'def. pseudo-mineral groups(PMG)'!$B$7,IF(LQF!D53='def. pseudo-mineral groups(PMG)'!$A$8,'def. pseudo-mineral groups(PMG)'!$B$8,IF(LQF!D53='def. pseudo-mineral groups(PMG)'!$A$9,'def. pseudo-mineral groups(PMG)'!$B$9,IF(LQF!D53='def. pseudo-mineral groups(PMG)'!$A$10,'def. pseudo-mineral groups(PMG)'!$B$10,IF(LQF!D53='def. pseudo-mineral groups(PMG)'!$A$11,'def. pseudo-mineral groups(PMG)'!$B$11,IF(LQF!D53='def. pseudo-mineral groups(PMG)'!$A$12,'def. pseudo-mineral groups(PMG)'!$B$12,IF(LQF!D53='def. pseudo-mineral groups(PMG)'!$A$13,'def. pseudo-mineral groups(PMG)'!$B$13,IF(LQF!D53='def. pseudo-mineral groups(PMG)'!$A$14,'def. pseudo-mineral groups(PMG)'!$B$14,IF(LQF!D53='def. pseudo-mineral groups(PMG)'!$A$15,'def. pseudo-mineral groups(PMG)'!$B$15,IF(LQF!D53='def. pseudo-mineral groups(PMG)'!$A$16,'def. pseudo-mineral groups(PMG)'!$B$16,IF(LQF!D53='def. pseudo-mineral groups(PMG)'!$A$17,'def. pseudo-mineral groups(PMG)'!$B$17,IF(LQF!D53='def. pseudo-mineral groups(PMG)'!$A$18,'def. pseudo-mineral groups(PMG)'!$B$18,IF(LQF!D53='def. pseudo-mineral groups(PMG)'!$A$19,'def. pseudo-mineral groups(PMG)'!$B$19,IF(LQF!D53='def. pseudo-mineral groups(PMG)'!$A$20,'def. pseudo-mineral groups(PMG)'!$B$20,IF(LQF!D53='def. pseudo-mineral groups(PMG)'!$A$21,'def. pseudo-mineral groups(PMG)'!$B$21,IF(LQF!D53='def. pseudo-mineral groups(PMG)'!$A$22,'def. pseudo-mineral groups(PMG)'!$B$22,IF(LQF!D53='def. pseudo-mineral groups(PMG)'!$A$23,'def. pseudo-mineral groups(PMG)'!$B$23,IF(LQF!D53='def. pseudo-mineral groups(PMG)'!$A$24,'def. pseudo-mineral groups(PMG)'!$B$24,IF(LQF!D53='def. pseudo-mineral groups(PMG)'!$A$25,'def. pseudo-mineral groups(PMG)'!$B$25,IF(LQF!D53='def. pseudo-mineral groups(PMG)'!$A$26,'def. pseudo-mineral groups(PMG)'!$B$26,IF(LQF!D53='def. pseudo-mineral groups(PMG)'!$A$27,'def. pseudo-mineral groups(PMG)'!$B$27,IF(LQF!D53='def. pseudo-mineral groups(PMG)'!$A$28,'def. pseudo-mineral groups(PMG)'!$B$28,IF(LQF!D53='def. pseudo-mineral groups(PMG)'!$A$29,'def. pseudo-mineral groups(PMG)'!$B$29,IF(LQF!D53='def. pseudo-mineral groups(PMG)'!$A$30,'def. pseudo-mineral groups(PMG)'!$B$30,IF(LQF!D53='def. pseudo-mineral groups(PMG)'!$A$31,'def. pseudo-mineral groups(PMG)'!$B$31,IF(LQF!D53='def. pseudo-mineral groups(PMG)'!$A$32,'def. pseudo-mineral groups(PMG)'!$B$32,IF(LQF!D53='def. pseudo-mineral groups(PMG)'!$A$33,'def. pseudo-mineral groups(PMG)'!$B$33,IF(LQF!D53='def. pseudo-mineral groups(PMG)'!$A$34,'def. pseudo-mineral groups(PMG)'!$B$34,IF(LQF!D53='def. pseudo-mineral groups(PMG)'!$A$35,'def. pseudo-mineral groups(PMG)'!$B$35,IF(LQF!D53='def. pseudo-mineral groups(PMG)'!$A$36,'def. pseudo-mineral groups(PMG)'!$B$36,IF(LQF!D53='def. pseudo-mineral groups(PMG)'!$A$37,'def. pseudo-mineral groups(PMG)'!$B$37,IF(LQF!D53='def. pseudo-mineral groups(PMG)'!$A$38,'def. pseudo-mineral groups(PMG)'!$B$38,IF(LQF!D53='def. pseudo-mineral groups(PMG)'!$A$39,'def. pseudo-mineral groups(PMG)'!$B$39,IF(LQF!D53='def. pseudo-mineral groups(PMG)'!$A$40,'def. pseudo-mineral groups(PMG)'!$B$40,IF(LQF!D53='def. pseudo-mineral groups(PMG)'!$A$41,'def. pseudo-mineral groups(PMG)'!$B$41,IF(LQF!D53='def. pseudo-mineral groups(PMG)'!$A$41,'def. pseudo-mineral groups(PMG)'!$B$41,IF(LQF!D53='def. pseudo-mineral groups(PMG)'!$A$42,'def. pseudo-mineral groups(PMG)'!$B$42,IF(LQF!D53='def. pseudo-mineral groups(PMG)'!$A$43,'def. pseudo-mineral groups(PMG)'!$B$43,IF(LQF!D53='def. pseudo-mineral groups(PMG)'!$A$44,'def. pseudo-mineral groups(PMG)'!$B$44,IF(LQF!D53='def. pseudo-mineral groups(PMG)'!$A$45,'def. pseudo-mineral groups(PMG)'!$B$45,IF(LQF!D53='def. pseudo-mineral groups(PMG)'!$A$46,'def. pseudo-mineral groups(PMG)'!$B$46,IF(LQF!D53='def. pseudo-mineral groups(PMG)'!$A$47,'def. pseudo-mineral groups(PMG)'!$B$47,IF(LQF!D53='def. pseudo-mineral groups(PMG)'!$A$48,'def. pseudo-mineral groups(PMG)'!$B$48,IF(LQF!D53='def. pseudo-mineral groups(PMG)'!$A$49,'def. pseudo-mineral groups(PMG)'!$B$49,IF(LQF!D53='def. pseudo-mineral groups(PMG)'!$A$50,'def. pseudo-mineral groups(PMG)'!$B$50,IF(LQF!D53='def. pseudo-mineral groups(PMG)'!$A$51,'def. pseudo-mineral groups(PMG)'!$B$51,IF(LQF!D53='def. pseudo-mineral groups(PMG)'!$A$52,'def. pseudo-mineral groups(PMG)'!$B$52,IF(LQF!D53='def. pseudo-mineral groups(PMG)'!$A$53,'def. pseudo-mineral groups(PMG)'!$B$53,IF(LQF!D53='def. pseudo-mineral groups(PMG)'!$A$54,'def. pseudo-mineral groups(PMG)'!$B$54,IF(LQF!D53='def. pseudo-mineral groups(PMG)'!$A$55,'def. pseudo-mineral groups(PMG)'!$B$55,IF(LQF!D53='def. pseudo-mineral groups(PMG)'!$A$56,'def. pseudo-mineral groups(PMG)'!$B$56,IF(LQF!D53='def. pseudo-mineral groups(PMG)'!$A$57,'def. pseudo-mineral groups(PMG)'!$B$57,IF(LQF!D53='def. pseudo-mineral groups(PMG)'!$A$58,'def. pseudo-mineral groups(PMG)'!$B$58,IF(LQF!D53='def. pseudo-mineral groups(PMG)'!$A$59,'def. pseudo-mineral groups(PMG)'!$B$59,IF(LQF!D53='def. pseudo-mineral groups(PMG)'!$A$60,'def. pseudo-mineral groups(PMG)'!$B$60,IF(LQF!D53='def. pseudo-mineral groups(PMG)'!$A$61,'def. pseudo-mineral groups(PMG)'!$B$61,IF(LQF!D53='def. pseudo-mineral groups(PMG)'!$A$62,'def. pseudo-mineral groups(PMG)'!$B$62,IF(LQF!D53='def. pseudo-mineral groups(PMG)'!$A$63,'def. pseudo-mineral groups(PMG)'!$B$63,IF(LQF!D53='def. pseudo-mineral groups(PMG)'!$A$64,'def. pseudo-mineral groups(PMG)'!$B$64)))))))))))))))))))))))))))))))))))))))))))))))))))))))))))))))))</f>
        <v>Fe(II) oxide</v>
      </c>
      <c r="E53" s="1">
        <v>0.61499999999999999</v>
      </c>
      <c r="F53" s="7" t="str">
        <f>IF(LQF!F53='def. pseudo-mineral groups(PMG)'!$A$1,'def. pseudo-mineral groups(PMG)'!$B$1,IF(LQF!F53='def. pseudo-mineral groups(PMG)'!$A$2,'def. pseudo-mineral groups(PMG)'!$B$2,IF(LQF!F53='def. pseudo-mineral groups(PMG)'!$A$3,'def. pseudo-mineral groups(PMG)'!$B$3,IF(LQF!F53='def. pseudo-mineral groups(PMG)'!$A$4,'def. pseudo-mineral groups(PMG)'!$B$4,IF(LQF!F53='def. pseudo-mineral groups(PMG)'!$A$5,'def. pseudo-mineral groups(PMG)'!$B$5,IF(LQF!F53='def. pseudo-mineral groups(PMG)'!$A$6,'def. pseudo-mineral groups(PMG)'!$B$6,IF(LQF!F53='def. pseudo-mineral groups(PMG)'!$A$7,'def. pseudo-mineral groups(PMG)'!$B$7,IF(LQF!F53='def. pseudo-mineral groups(PMG)'!$A$8,'def. pseudo-mineral groups(PMG)'!$B$8,IF(LQF!F53='def. pseudo-mineral groups(PMG)'!$A$9,'def. pseudo-mineral groups(PMG)'!$B$9,IF(LQF!F53='def. pseudo-mineral groups(PMG)'!$A$10,'def. pseudo-mineral groups(PMG)'!$B$10,IF(LQF!F53='def. pseudo-mineral groups(PMG)'!$A$11,'def. pseudo-mineral groups(PMG)'!$B$11,IF(LQF!F53='def. pseudo-mineral groups(PMG)'!$A$12,'def. pseudo-mineral groups(PMG)'!$B$12,IF(LQF!F53='def. pseudo-mineral groups(PMG)'!$A$13,'def. pseudo-mineral groups(PMG)'!$B$13,IF(LQF!F53='def. pseudo-mineral groups(PMG)'!$A$14,'def. pseudo-mineral groups(PMG)'!$B$14,IF(LQF!F53='def. pseudo-mineral groups(PMG)'!$A$15,'def. pseudo-mineral groups(PMG)'!$B$15,IF(LQF!F53='def. pseudo-mineral groups(PMG)'!$A$16,'def. pseudo-mineral groups(PMG)'!$B$16,IF(LQF!F53='def. pseudo-mineral groups(PMG)'!$A$17,'def. pseudo-mineral groups(PMG)'!$B$17,IF(LQF!F53='def. pseudo-mineral groups(PMG)'!$A$18,'def. pseudo-mineral groups(PMG)'!$B$18,IF(LQF!F53='def. pseudo-mineral groups(PMG)'!$A$19,'def. pseudo-mineral groups(PMG)'!$B$19,IF(LQF!F53='def. pseudo-mineral groups(PMG)'!$A$20,'def. pseudo-mineral groups(PMG)'!$B$20,IF(LQF!F53='def. pseudo-mineral groups(PMG)'!$A$21,'def. pseudo-mineral groups(PMG)'!$B$21,IF(LQF!F53='def. pseudo-mineral groups(PMG)'!$A$22,'def. pseudo-mineral groups(PMG)'!$B$22,IF(LQF!F53='def. pseudo-mineral groups(PMG)'!$A$23,'def. pseudo-mineral groups(PMG)'!$B$23,IF(LQF!F53='def. pseudo-mineral groups(PMG)'!$A$24,'def. pseudo-mineral groups(PMG)'!$B$24,IF(LQF!F53='def. pseudo-mineral groups(PMG)'!$A$25,'def. pseudo-mineral groups(PMG)'!$B$25,IF(LQF!F53='def. pseudo-mineral groups(PMG)'!$A$26,'def. pseudo-mineral groups(PMG)'!$B$26,IF(LQF!F53='def. pseudo-mineral groups(PMG)'!$A$27,'def. pseudo-mineral groups(PMG)'!$B$27,IF(LQF!F53='def. pseudo-mineral groups(PMG)'!$A$28,'def. pseudo-mineral groups(PMG)'!$B$28,IF(LQF!F53='def. pseudo-mineral groups(PMG)'!$A$29,'def. pseudo-mineral groups(PMG)'!$B$29,IF(LQF!F53='def. pseudo-mineral groups(PMG)'!$A$30,'def. pseudo-mineral groups(PMG)'!$B$30,IF(LQF!F53='def. pseudo-mineral groups(PMG)'!$A$31,'def. pseudo-mineral groups(PMG)'!$B$31,IF(LQF!F53='def. pseudo-mineral groups(PMG)'!$A$32,'def. pseudo-mineral groups(PMG)'!$B$32,IF(LQF!F53='def. pseudo-mineral groups(PMG)'!$A$33,'def. pseudo-mineral groups(PMG)'!$B$33,IF(LQF!F53='def. pseudo-mineral groups(PMG)'!$A$34,'def. pseudo-mineral groups(PMG)'!$B$34,IF(LQF!F53='def. pseudo-mineral groups(PMG)'!$A$35,'def. pseudo-mineral groups(PMG)'!$B$35,IF(LQF!F53='def. pseudo-mineral groups(PMG)'!$A$36,'def. pseudo-mineral groups(PMG)'!$B$36,IF(LQF!F53='def. pseudo-mineral groups(PMG)'!$A$37,'def. pseudo-mineral groups(PMG)'!$B$37,IF(LQF!F53='def. pseudo-mineral groups(PMG)'!$A$38,'def. pseudo-mineral groups(PMG)'!$B$38,IF(LQF!F53='def. pseudo-mineral groups(PMG)'!$A$39,'def. pseudo-mineral groups(PMG)'!$B$39,IF(LQF!F53='def. pseudo-mineral groups(PMG)'!$A$40,'def. pseudo-mineral groups(PMG)'!$B$40,IF(LQF!F53='def. pseudo-mineral groups(PMG)'!$A$41,'def. pseudo-mineral groups(PMG)'!$B$41,IF(LQF!F53='def. pseudo-mineral groups(PMG)'!$A$41,'def. pseudo-mineral groups(PMG)'!$B$41,IF(LQF!F53='def. pseudo-mineral groups(PMG)'!$A$42,'def. pseudo-mineral groups(PMG)'!$B$42,IF(LQF!F53='def. pseudo-mineral groups(PMG)'!$A$43,'def. pseudo-mineral groups(PMG)'!$B$43,IF(LQF!F53='def. pseudo-mineral groups(PMG)'!$A$44,'def. pseudo-mineral groups(PMG)'!$B$44,IF(LQF!F53='def. pseudo-mineral groups(PMG)'!$A$45,'def. pseudo-mineral groups(PMG)'!$B$45,IF(LQF!F53='def. pseudo-mineral groups(PMG)'!$A$46,'def. pseudo-mineral groups(PMG)'!$B$46,IF(LQF!F53='def. pseudo-mineral groups(PMG)'!$A$47,'def. pseudo-mineral groups(PMG)'!$B$47,IF(LQF!F53='def. pseudo-mineral groups(PMG)'!$A$48,'def. pseudo-mineral groups(PMG)'!$B$48,IF(LQF!F53='def. pseudo-mineral groups(PMG)'!$A$49,'def. pseudo-mineral groups(PMG)'!$B$49,IF(LQF!F53='def. pseudo-mineral groups(PMG)'!$A$50,'def. pseudo-mineral groups(PMG)'!$B$50,IF(LQF!F53='def. pseudo-mineral groups(PMG)'!$A$51,'def. pseudo-mineral groups(PMG)'!$B$51,IF(LQF!F53='def. pseudo-mineral groups(PMG)'!$A$52,'def. pseudo-mineral groups(PMG)'!$B$52,IF(LQF!F53='def. pseudo-mineral groups(PMG)'!$A$53,'def. pseudo-mineral groups(PMG)'!$B$53,IF(LQF!F53='def. pseudo-mineral groups(PMG)'!$A$54,'def. pseudo-mineral groups(PMG)'!$B$54,IF(LQF!F53='def. pseudo-mineral groups(PMG)'!$A$55,'def. pseudo-mineral groups(PMG)'!$B$55,IF(LQF!F53='def. pseudo-mineral groups(PMG)'!$A$56,'def. pseudo-mineral groups(PMG)'!$B$56,IF(LQF!F53='def. pseudo-mineral groups(PMG)'!$A$57,'def. pseudo-mineral groups(PMG)'!$B$57,IF(LQF!F53='def. pseudo-mineral groups(PMG)'!$A$58,'def. pseudo-mineral groups(PMG)'!$B$58,IF(LQF!F53='def. pseudo-mineral groups(PMG)'!$A$59,'def. pseudo-mineral groups(PMG)'!$B$59,IF(LQF!F53='def. pseudo-mineral groups(PMG)'!$A$60,'def. pseudo-mineral groups(PMG)'!$B$60,IF(LQF!F53='def. pseudo-mineral groups(PMG)'!$A$61,'def. pseudo-mineral groups(PMG)'!$B$61,IF(LQF!F53='def. pseudo-mineral groups(PMG)'!$A$62,'def. pseudo-mineral groups(PMG)'!$B$62,IF(LQF!F53='def. pseudo-mineral groups(PMG)'!$A$63,'def. pseudo-mineral groups(PMG)'!$B$63,IF(LQF!F53='def. pseudo-mineral groups(PMG)'!$A$64,'def. pseudo-mineral groups(PMG)'!$B$64)))))))))))))))))))))))))))))))))))))))))))))))))))))))))))))))))</f>
        <v>Fe(III) carbonate</v>
      </c>
      <c r="G53" s="1">
        <v>0.27500000000000002</v>
      </c>
      <c r="H53" s="7" t="str">
        <f>IF(LQF!H53='def. pseudo-mineral groups(PMG)'!$A$1,'def. pseudo-mineral groups(PMG)'!$B$1,IF(LQF!H53='def. pseudo-mineral groups(PMG)'!$A$2,'def. pseudo-mineral groups(PMG)'!$B$2,IF(LQF!H53='def. pseudo-mineral groups(PMG)'!$A$3,'def. pseudo-mineral groups(PMG)'!$B$3,IF(LQF!H53='def. pseudo-mineral groups(PMG)'!$A$4,'def. pseudo-mineral groups(PMG)'!$B$4,IF(LQF!H53='def. pseudo-mineral groups(PMG)'!$A$5,'def. pseudo-mineral groups(PMG)'!$B$5,IF(LQF!H53='def. pseudo-mineral groups(PMG)'!$A$6,'def. pseudo-mineral groups(PMG)'!$B$6,IF(LQF!H53='def. pseudo-mineral groups(PMG)'!$A$7,'def. pseudo-mineral groups(PMG)'!$B$7,IF(LQF!H53='def. pseudo-mineral groups(PMG)'!$A$8,'def. pseudo-mineral groups(PMG)'!$B$8,IF(LQF!H53='def. pseudo-mineral groups(PMG)'!$A$9,'def. pseudo-mineral groups(PMG)'!$B$9,IF(LQF!H53='def. pseudo-mineral groups(PMG)'!$A$10,'def. pseudo-mineral groups(PMG)'!$B$10,IF(LQF!H53='def. pseudo-mineral groups(PMG)'!$A$11,'def. pseudo-mineral groups(PMG)'!$B$11,IF(LQF!H53='def. pseudo-mineral groups(PMG)'!$A$12,'def. pseudo-mineral groups(PMG)'!$B$12,IF(LQF!H53='def. pseudo-mineral groups(PMG)'!$A$13,'def. pseudo-mineral groups(PMG)'!$B$13,IF(LQF!H53='def. pseudo-mineral groups(PMG)'!$A$14,'def. pseudo-mineral groups(PMG)'!$B$14,IF(LQF!H53='def. pseudo-mineral groups(PMG)'!$A$15,'def. pseudo-mineral groups(PMG)'!$B$15,IF(LQF!H53='def. pseudo-mineral groups(PMG)'!$A$16,'def. pseudo-mineral groups(PMG)'!$B$16,IF(LQF!H53='def. pseudo-mineral groups(PMG)'!$A$17,'def. pseudo-mineral groups(PMG)'!$B$17,IF(LQF!H53='def. pseudo-mineral groups(PMG)'!$A$18,'def. pseudo-mineral groups(PMG)'!$B$18,IF(LQF!H53='def. pseudo-mineral groups(PMG)'!$A$19,'def. pseudo-mineral groups(PMG)'!$B$19,IF(LQF!H53='def. pseudo-mineral groups(PMG)'!$A$20,'def. pseudo-mineral groups(PMG)'!$B$20,IF(LQF!H53='def. pseudo-mineral groups(PMG)'!$A$21,'def. pseudo-mineral groups(PMG)'!$B$21,IF(LQF!H53='def. pseudo-mineral groups(PMG)'!$A$22,'def. pseudo-mineral groups(PMG)'!$B$22,IF(LQF!H53='def. pseudo-mineral groups(PMG)'!$A$23,'def. pseudo-mineral groups(PMG)'!$B$23,IF(LQF!H53='def. pseudo-mineral groups(PMG)'!$A$24,'def. pseudo-mineral groups(PMG)'!$B$24,IF(LQF!H53='def. pseudo-mineral groups(PMG)'!$A$25,'def. pseudo-mineral groups(PMG)'!$B$25,IF(LQF!H53='def. pseudo-mineral groups(PMG)'!$A$26,'def. pseudo-mineral groups(PMG)'!$B$26,IF(LQF!H53='def. pseudo-mineral groups(PMG)'!$A$27,'def. pseudo-mineral groups(PMG)'!$B$27,IF(LQF!H53='def. pseudo-mineral groups(PMG)'!$A$28,'def. pseudo-mineral groups(PMG)'!$B$28,IF(LQF!H53='def. pseudo-mineral groups(PMG)'!$A$29,'def. pseudo-mineral groups(PMG)'!$B$29,IF(LQF!H53='def. pseudo-mineral groups(PMG)'!$A$30,'def. pseudo-mineral groups(PMG)'!$B$30,IF(LQF!H53='def. pseudo-mineral groups(PMG)'!$A$31,'def. pseudo-mineral groups(PMG)'!$B$31,IF(LQF!H53='def. pseudo-mineral groups(PMG)'!$A$32,'def. pseudo-mineral groups(PMG)'!$B$32,IF(LQF!H53='def. pseudo-mineral groups(PMG)'!$A$33,'def. pseudo-mineral groups(PMG)'!$B$33,IF(LQF!H53='def. pseudo-mineral groups(PMG)'!$A$34,'def. pseudo-mineral groups(PMG)'!$B$34,IF(LQF!H53='def. pseudo-mineral groups(PMG)'!$A$35,'def. pseudo-mineral groups(PMG)'!$B$35,IF(LQF!H53='def. pseudo-mineral groups(PMG)'!$A$36,'def. pseudo-mineral groups(PMG)'!$B$36,IF(LQF!H53='def. pseudo-mineral groups(PMG)'!$A$37,'def. pseudo-mineral groups(PMG)'!$B$37,IF(LQF!H53='def. pseudo-mineral groups(PMG)'!$A$38,'def. pseudo-mineral groups(PMG)'!$B$38,IF(LQF!H53='def. pseudo-mineral groups(PMG)'!$A$39,'def. pseudo-mineral groups(PMG)'!$B$39,IF(LQF!H53='def. pseudo-mineral groups(PMG)'!$A$40,'def. pseudo-mineral groups(PMG)'!$B$40,IF(LQF!H53='def. pseudo-mineral groups(PMG)'!$A$41,'def. pseudo-mineral groups(PMG)'!$B$41,IF(LQF!H53='def. pseudo-mineral groups(PMG)'!$A$41,'def. pseudo-mineral groups(PMG)'!$B$41,IF(LQF!H53='def. pseudo-mineral groups(PMG)'!$A$42,'def. pseudo-mineral groups(PMG)'!$B$42,IF(LQF!H53='def. pseudo-mineral groups(PMG)'!$A$43,'def. pseudo-mineral groups(PMG)'!$B$43,IF(LQF!H53='def. pseudo-mineral groups(PMG)'!$A$44,'def. pseudo-mineral groups(PMG)'!$B$44,IF(LQF!H53='def. pseudo-mineral groups(PMG)'!$A$45,'def. pseudo-mineral groups(PMG)'!$B$45,IF(LQF!H53='def. pseudo-mineral groups(PMG)'!$A$46,'def. pseudo-mineral groups(PMG)'!$B$46,IF(LQF!H53='def. pseudo-mineral groups(PMG)'!$A$47,'def. pseudo-mineral groups(PMG)'!$B$47,IF(LQF!H53='def. pseudo-mineral groups(PMG)'!$A$48,'def. pseudo-mineral groups(PMG)'!$B$48,IF(LQF!H53='def. pseudo-mineral groups(PMG)'!$A$49,'def. pseudo-mineral groups(PMG)'!$B$49,IF(LQF!H53='def. pseudo-mineral groups(PMG)'!$A$50,'def. pseudo-mineral groups(PMG)'!$B$50,IF(LQF!H53='def. pseudo-mineral groups(PMG)'!$A$51,'def. pseudo-mineral groups(PMG)'!$B$51,IF(LQF!H53='def. pseudo-mineral groups(PMG)'!$A$52,'def. pseudo-mineral groups(PMG)'!$B$52,IF(LQF!H53='def. pseudo-mineral groups(PMG)'!$A$53,'def. pseudo-mineral groups(PMG)'!$B$53,IF(LQF!H53='def. pseudo-mineral groups(PMG)'!$A$54,'def. pseudo-mineral groups(PMG)'!$B$54,IF(LQF!H53='def. pseudo-mineral groups(PMG)'!$A$55,'def. pseudo-mineral groups(PMG)'!$B$55,IF(LQF!H53='def. pseudo-mineral groups(PMG)'!$A$56,'def. pseudo-mineral groups(PMG)'!$B$56,IF(LQF!H53='def. pseudo-mineral groups(PMG)'!$A$57,'def. pseudo-mineral groups(PMG)'!$B$57,IF(LQF!H53='def. pseudo-mineral groups(PMG)'!$A$58,'def. pseudo-mineral groups(PMG)'!$B$58,IF(LQF!H53='def. pseudo-mineral groups(PMG)'!$A$59,'def. pseudo-mineral groups(PMG)'!$B$59,IF(LQF!H53='def. pseudo-mineral groups(PMG)'!$A$60,'def. pseudo-mineral groups(PMG)'!$B$60,IF(LQF!H53='def. pseudo-mineral groups(PMG)'!$A$61,'def. pseudo-mineral groups(PMG)'!$B$61,IF(LQF!H53='def. pseudo-mineral groups(PMG)'!$A$62,'def. pseudo-mineral groups(PMG)'!$B$62,IF(LQF!H53='def. pseudo-mineral groups(PMG)'!$A$63,'def. pseudo-mineral groups(PMG)'!$B$63,IF(LQF!H53='def. pseudo-mineral groups(PMG)'!$A$64,'def. pseudo-mineral groups(PMG)'!$B$64)))))))))))))))))))))))))))))))))))))))))))))))))))))))))))))))))</f>
        <v>Fe(III) oxy+org</v>
      </c>
      <c r="I53" s="1">
        <f t="shared" si="0"/>
        <v>1.0030000000000001</v>
      </c>
      <c r="J53" s="6">
        <v>1.0399999999999999E-4</v>
      </c>
      <c r="K53" s="1">
        <v>17.509654850855501</v>
      </c>
      <c r="L53" s="1">
        <v>41.409985612209496</v>
      </c>
      <c r="M53" s="21">
        <v>42949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5">
      <c r="A54" s="1" t="s">
        <v>192</v>
      </c>
      <c r="B54" s="1"/>
      <c r="C54" s="1">
        <v>0.19700000000000001</v>
      </c>
      <c r="D54" s="7" t="str">
        <f>IF(LQF!D54='def. pseudo-mineral groups(PMG)'!$A$1,'def. pseudo-mineral groups(PMG)'!$B$1,IF(LQF!D54='def. pseudo-mineral groups(PMG)'!$A$2,'def. pseudo-mineral groups(PMG)'!$B$2,IF(LQF!D54='def. pseudo-mineral groups(PMG)'!$A$3,'def. pseudo-mineral groups(PMG)'!$B$3,IF(LQF!D54='def. pseudo-mineral groups(PMG)'!$A$4,'def. pseudo-mineral groups(PMG)'!$B$4,IF(LQF!D54='def. pseudo-mineral groups(PMG)'!$A$5,'def. pseudo-mineral groups(PMG)'!$B$5,IF(LQF!D54='def. pseudo-mineral groups(PMG)'!$A$6,'def. pseudo-mineral groups(PMG)'!$B$6,IF(LQF!D54='def. pseudo-mineral groups(PMG)'!$A$7,'def. pseudo-mineral groups(PMG)'!$B$7,IF(LQF!D54='def. pseudo-mineral groups(PMG)'!$A$8,'def. pseudo-mineral groups(PMG)'!$B$8,IF(LQF!D54='def. pseudo-mineral groups(PMG)'!$A$9,'def. pseudo-mineral groups(PMG)'!$B$9,IF(LQF!D54='def. pseudo-mineral groups(PMG)'!$A$10,'def. pseudo-mineral groups(PMG)'!$B$10,IF(LQF!D54='def. pseudo-mineral groups(PMG)'!$A$11,'def. pseudo-mineral groups(PMG)'!$B$11,IF(LQF!D54='def. pseudo-mineral groups(PMG)'!$A$12,'def. pseudo-mineral groups(PMG)'!$B$12,IF(LQF!D54='def. pseudo-mineral groups(PMG)'!$A$13,'def. pseudo-mineral groups(PMG)'!$B$13,IF(LQF!D54='def. pseudo-mineral groups(PMG)'!$A$14,'def. pseudo-mineral groups(PMG)'!$B$14,IF(LQF!D54='def. pseudo-mineral groups(PMG)'!$A$15,'def. pseudo-mineral groups(PMG)'!$B$15,IF(LQF!D54='def. pseudo-mineral groups(PMG)'!$A$16,'def. pseudo-mineral groups(PMG)'!$B$16,IF(LQF!D54='def. pseudo-mineral groups(PMG)'!$A$17,'def. pseudo-mineral groups(PMG)'!$B$17,IF(LQF!D54='def. pseudo-mineral groups(PMG)'!$A$18,'def. pseudo-mineral groups(PMG)'!$B$18,IF(LQF!D54='def. pseudo-mineral groups(PMG)'!$A$19,'def. pseudo-mineral groups(PMG)'!$B$19,IF(LQF!D54='def. pseudo-mineral groups(PMG)'!$A$20,'def. pseudo-mineral groups(PMG)'!$B$20,IF(LQF!D54='def. pseudo-mineral groups(PMG)'!$A$21,'def. pseudo-mineral groups(PMG)'!$B$21,IF(LQF!D54='def. pseudo-mineral groups(PMG)'!$A$22,'def. pseudo-mineral groups(PMG)'!$B$22,IF(LQF!D54='def. pseudo-mineral groups(PMG)'!$A$23,'def. pseudo-mineral groups(PMG)'!$B$23,IF(LQF!D54='def. pseudo-mineral groups(PMG)'!$A$24,'def. pseudo-mineral groups(PMG)'!$B$24,IF(LQF!D54='def. pseudo-mineral groups(PMG)'!$A$25,'def. pseudo-mineral groups(PMG)'!$B$25,IF(LQF!D54='def. pseudo-mineral groups(PMG)'!$A$26,'def. pseudo-mineral groups(PMG)'!$B$26,IF(LQF!D54='def. pseudo-mineral groups(PMG)'!$A$27,'def. pseudo-mineral groups(PMG)'!$B$27,IF(LQF!D54='def. pseudo-mineral groups(PMG)'!$A$28,'def. pseudo-mineral groups(PMG)'!$B$28,IF(LQF!D54='def. pseudo-mineral groups(PMG)'!$A$29,'def. pseudo-mineral groups(PMG)'!$B$29,IF(LQF!D54='def. pseudo-mineral groups(PMG)'!$A$30,'def. pseudo-mineral groups(PMG)'!$B$30,IF(LQF!D54='def. pseudo-mineral groups(PMG)'!$A$31,'def. pseudo-mineral groups(PMG)'!$B$31,IF(LQF!D54='def. pseudo-mineral groups(PMG)'!$A$32,'def. pseudo-mineral groups(PMG)'!$B$32,IF(LQF!D54='def. pseudo-mineral groups(PMG)'!$A$33,'def. pseudo-mineral groups(PMG)'!$B$33,IF(LQF!D54='def. pseudo-mineral groups(PMG)'!$A$34,'def. pseudo-mineral groups(PMG)'!$B$34,IF(LQF!D54='def. pseudo-mineral groups(PMG)'!$A$35,'def. pseudo-mineral groups(PMG)'!$B$35,IF(LQF!D54='def. pseudo-mineral groups(PMG)'!$A$36,'def. pseudo-mineral groups(PMG)'!$B$36,IF(LQF!D54='def. pseudo-mineral groups(PMG)'!$A$37,'def. pseudo-mineral groups(PMG)'!$B$37,IF(LQF!D54='def. pseudo-mineral groups(PMG)'!$A$38,'def. pseudo-mineral groups(PMG)'!$B$38,IF(LQF!D54='def. pseudo-mineral groups(PMG)'!$A$39,'def. pseudo-mineral groups(PMG)'!$B$39,IF(LQF!D54='def. pseudo-mineral groups(PMG)'!$A$40,'def. pseudo-mineral groups(PMG)'!$B$40,IF(LQF!D54='def. pseudo-mineral groups(PMG)'!$A$41,'def. pseudo-mineral groups(PMG)'!$B$41,IF(LQF!D54='def. pseudo-mineral groups(PMG)'!$A$41,'def. pseudo-mineral groups(PMG)'!$B$41,IF(LQF!D54='def. pseudo-mineral groups(PMG)'!$A$42,'def. pseudo-mineral groups(PMG)'!$B$42,IF(LQF!D54='def. pseudo-mineral groups(PMG)'!$A$43,'def. pseudo-mineral groups(PMG)'!$B$43,IF(LQF!D54='def. pseudo-mineral groups(PMG)'!$A$44,'def. pseudo-mineral groups(PMG)'!$B$44,IF(LQF!D54='def. pseudo-mineral groups(PMG)'!$A$45,'def. pseudo-mineral groups(PMG)'!$B$45,IF(LQF!D54='def. pseudo-mineral groups(PMG)'!$A$46,'def. pseudo-mineral groups(PMG)'!$B$46,IF(LQF!D54='def. pseudo-mineral groups(PMG)'!$A$47,'def. pseudo-mineral groups(PMG)'!$B$47,IF(LQF!D54='def. pseudo-mineral groups(PMG)'!$A$48,'def. pseudo-mineral groups(PMG)'!$B$48,IF(LQF!D54='def. pseudo-mineral groups(PMG)'!$A$49,'def. pseudo-mineral groups(PMG)'!$B$49,IF(LQF!D54='def. pseudo-mineral groups(PMG)'!$A$50,'def. pseudo-mineral groups(PMG)'!$B$50,IF(LQF!D54='def. pseudo-mineral groups(PMG)'!$A$51,'def. pseudo-mineral groups(PMG)'!$B$51,IF(LQF!D54='def. pseudo-mineral groups(PMG)'!$A$52,'def. pseudo-mineral groups(PMG)'!$B$52,IF(LQF!D54='def. pseudo-mineral groups(PMG)'!$A$53,'def. pseudo-mineral groups(PMG)'!$B$53,IF(LQF!D54='def. pseudo-mineral groups(PMG)'!$A$54,'def. pseudo-mineral groups(PMG)'!$B$54,IF(LQF!D54='def. pseudo-mineral groups(PMG)'!$A$55,'def. pseudo-mineral groups(PMG)'!$B$55,IF(LQF!D54='def. pseudo-mineral groups(PMG)'!$A$56,'def. pseudo-mineral groups(PMG)'!$B$56,IF(LQF!D54='def. pseudo-mineral groups(PMG)'!$A$57,'def. pseudo-mineral groups(PMG)'!$B$57,IF(LQF!D54='def. pseudo-mineral groups(PMG)'!$A$58,'def. pseudo-mineral groups(PMG)'!$B$58,IF(LQF!D54='def. pseudo-mineral groups(PMG)'!$A$59,'def. pseudo-mineral groups(PMG)'!$B$59,IF(LQF!D54='def. pseudo-mineral groups(PMG)'!$A$60,'def. pseudo-mineral groups(PMG)'!$B$60,IF(LQF!D54='def. pseudo-mineral groups(PMG)'!$A$61,'def. pseudo-mineral groups(PMG)'!$B$61,IF(LQF!D54='def. pseudo-mineral groups(PMG)'!$A$62,'def. pseudo-mineral groups(PMG)'!$B$62,IF(LQF!D54='def. pseudo-mineral groups(PMG)'!$A$63,'def. pseudo-mineral groups(PMG)'!$B$63,IF(LQF!D54='def. pseudo-mineral groups(PMG)'!$A$64,'def. pseudo-mineral groups(PMG)'!$B$64)))))))))))))))))))))))))))))))))))))))))))))))))))))))))))))))))</f>
        <v>Fe(III) phosphate</v>
      </c>
      <c r="E54" s="1">
        <v>0.49199999999999999</v>
      </c>
      <c r="F54" s="7" t="str">
        <f>IF(LQF!F54='def. pseudo-mineral groups(PMG)'!$A$1,'def. pseudo-mineral groups(PMG)'!$B$1,IF(LQF!F54='def. pseudo-mineral groups(PMG)'!$A$2,'def. pseudo-mineral groups(PMG)'!$B$2,IF(LQF!F54='def. pseudo-mineral groups(PMG)'!$A$3,'def. pseudo-mineral groups(PMG)'!$B$3,IF(LQF!F54='def. pseudo-mineral groups(PMG)'!$A$4,'def. pseudo-mineral groups(PMG)'!$B$4,IF(LQF!F54='def. pseudo-mineral groups(PMG)'!$A$5,'def. pseudo-mineral groups(PMG)'!$B$5,IF(LQF!F54='def. pseudo-mineral groups(PMG)'!$A$6,'def. pseudo-mineral groups(PMG)'!$B$6,IF(LQF!F54='def. pseudo-mineral groups(PMG)'!$A$7,'def. pseudo-mineral groups(PMG)'!$B$7,IF(LQF!F54='def. pseudo-mineral groups(PMG)'!$A$8,'def. pseudo-mineral groups(PMG)'!$B$8,IF(LQF!F54='def. pseudo-mineral groups(PMG)'!$A$9,'def. pseudo-mineral groups(PMG)'!$B$9,IF(LQF!F54='def. pseudo-mineral groups(PMG)'!$A$10,'def. pseudo-mineral groups(PMG)'!$B$10,IF(LQF!F54='def. pseudo-mineral groups(PMG)'!$A$11,'def. pseudo-mineral groups(PMG)'!$B$11,IF(LQF!F54='def. pseudo-mineral groups(PMG)'!$A$12,'def. pseudo-mineral groups(PMG)'!$B$12,IF(LQF!F54='def. pseudo-mineral groups(PMG)'!$A$13,'def. pseudo-mineral groups(PMG)'!$B$13,IF(LQF!F54='def. pseudo-mineral groups(PMG)'!$A$14,'def. pseudo-mineral groups(PMG)'!$B$14,IF(LQF!F54='def. pseudo-mineral groups(PMG)'!$A$15,'def. pseudo-mineral groups(PMG)'!$B$15,IF(LQF!F54='def. pseudo-mineral groups(PMG)'!$A$16,'def. pseudo-mineral groups(PMG)'!$B$16,IF(LQF!F54='def. pseudo-mineral groups(PMG)'!$A$17,'def. pseudo-mineral groups(PMG)'!$B$17,IF(LQF!F54='def. pseudo-mineral groups(PMG)'!$A$18,'def. pseudo-mineral groups(PMG)'!$B$18,IF(LQF!F54='def. pseudo-mineral groups(PMG)'!$A$19,'def. pseudo-mineral groups(PMG)'!$B$19,IF(LQF!F54='def. pseudo-mineral groups(PMG)'!$A$20,'def. pseudo-mineral groups(PMG)'!$B$20,IF(LQF!F54='def. pseudo-mineral groups(PMG)'!$A$21,'def. pseudo-mineral groups(PMG)'!$B$21,IF(LQF!F54='def. pseudo-mineral groups(PMG)'!$A$22,'def. pseudo-mineral groups(PMG)'!$B$22,IF(LQF!F54='def. pseudo-mineral groups(PMG)'!$A$23,'def. pseudo-mineral groups(PMG)'!$B$23,IF(LQF!F54='def. pseudo-mineral groups(PMG)'!$A$24,'def. pseudo-mineral groups(PMG)'!$B$24,IF(LQF!F54='def. pseudo-mineral groups(PMG)'!$A$25,'def. pseudo-mineral groups(PMG)'!$B$25,IF(LQF!F54='def. pseudo-mineral groups(PMG)'!$A$26,'def. pseudo-mineral groups(PMG)'!$B$26,IF(LQF!F54='def. pseudo-mineral groups(PMG)'!$A$27,'def. pseudo-mineral groups(PMG)'!$B$27,IF(LQF!F54='def. pseudo-mineral groups(PMG)'!$A$28,'def. pseudo-mineral groups(PMG)'!$B$28,IF(LQF!F54='def. pseudo-mineral groups(PMG)'!$A$29,'def. pseudo-mineral groups(PMG)'!$B$29,IF(LQF!F54='def. pseudo-mineral groups(PMG)'!$A$30,'def. pseudo-mineral groups(PMG)'!$B$30,IF(LQF!F54='def. pseudo-mineral groups(PMG)'!$A$31,'def. pseudo-mineral groups(PMG)'!$B$31,IF(LQF!F54='def. pseudo-mineral groups(PMG)'!$A$32,'def. pseudo-mineral groups(PMG)'!$B$32,IF(LQF!F54='def. pseudo-mineral groups(PMG)'!$A$33,'def. pseudo-mineral groups(PMG)'!$B$33,IF(LQF!F54='def. pseudo-mineral groups(PMG)'!$A$34,'def. pseudo-mineral groups(PMG)'!$B$34,IF(LQF!F54='def. pseudo-mineral groups(PMG)'!$A$35,'def. pseudo-mineral groups(PMG)'!$B$35,IF(LQF!F54='def. pseudo-mineral groups(PMG)'!$A$36,'def. pseudo-mineral groups(PMG)'!$B$36,IF(LQF!F54='def. pseudo-mineral groups(PMG)'!$A$37,'def. pseudo-mineral groups(PMG)'!$B$37,IF(LQF!F54='def. pseudo-mineral groups(PMG)'!$A$38,'def. pseudo-mineral groups(PMG)'!$B$38,IF(LQF!F54='def. pseudo-mineral groups(PMG)'!$A$39,'def. pseudo-mineral groups(PMG)'!$B$39,IF(LQF!F54='def. pseudo-mineral groups(PMG)'!$A$40,'def. pseudo-mineral groups(PMG)'!$B$40,IF(LQF!F54='def. pseudo-mineral groups(PMG)'!$A$41,'def. pseudo-mineral groups(PMG)'!$B$41,IF(LQF!F54='def. pseudo-mineral groups(PMG)'!$A$41,'def. pseudo-mineral groups(PMG)'!$B$41,IF(LQF!F54='def. pseudo-mineral groups(PMG)'!$A$42,'def. pseudo-mineral groups(PMG)'!$B$42,IF(LQF!F54='def. pseudo-mineral groups(PMG)'!$A$43,'def. pseudo-mineral groups(PMG)'!$B$43,IF(LQF!F54='def. pseudo-mineral groups(PMG)'!$A$44,'def. pseudo-mineral groups(PMG)'!$B$44,IF(LQF!F54='def. pseudo-mineral groups(PMG)'!$A$45,'def. pseudo-mineral groups(PMG)'!$B$45,IF(LQF!F54='def. pseudo-mineral groups(PMG)'!$A$46,'def. pseudo-mineral groups(PMG)'!$B$46,IF(LQF!F54='def. pseudo-mineral groups(PMG)'!$A$47,'def. pseudo-mineral groups(PMG)'!$B$47,IF(LQF!F54='def. pseudo-mineral groups(PMG)'!$A$48,'def. pseudo-mineral groups(PMG)'!$B$48,IF(LQF!F54='def. pseudo-mineral groups(PMG)'!$A$49,'def. pseudo-mineral groups(PMG)'!$B$49,IF(LQF!F54='def. pseudo-mineral groups(PMG)'!$A$50,'def. pseudo-mineral groups(PMG)'!$B$50,IF(LQF!F54='def. pseudo-mineral groups(PMG)'!$A$51,'def. pseudo-mineral groups(PMG)'!$B$51,IF(LQF!F54='def. pseudo-mineral groups(PMG)'!$A$52,'def. pseudo-mineral groups(PMG)'!$B$52,IF(LQF!F54='def. pseudo-mineral groups(PMG)'!$A$53,'def. pseudo-mineral groups(PMG)'!$B$53,IF(LQF!F54='def. pseudo-mineral groups(PMG)'!$A$54,'def. pseudo-mineral groups(PMG)'!$B$54,IF(LQF!F54='def. pseudo-mineral groups(PMG)'!$A$55,'def. pseudo-mineral groups(PMG)'!$B$55,IF(LQF!F54='def. pseudo-mineral groups(PMG)'!$A$56,'def. pseudo-mineral groups(PMG)'!$B$56,IF(LQF!F54='def. pseudo-mineral groups(PMG)'!$A$57,'def. pseudo-mineral groups(PMG)'!$B$57,IF(LQF!F54='def. pseudo-mineral groups(PMG)'!$A$58,'def. pseudo-mineral groups(PMG)'!$B$58,IF(LQF!F54='def. pseudo-mineral groups(PMG)'!$A$59,'def. pseudo-mineral groups(PMG)'!$B$59,IF(LQF!F54='def. pseudo-mineral groups(PMG)'!$A$60,'def. pseudo-mineral groups(PMG)'!$B$60,IF(LQF!F54='def. pseudo-mineral groups(PMG)'!$A$61,'def. pseudo-mineral groups(PMG)'!$B$61,IF(LQF!F54='def. pseudo-mineral groups(PMG)'!$A$62,'def. pseudo-mineral groups(PMG)'!$B$62,IF(LQF!F54='def. pseudo-mineral groups(PMG)'!$A$63,'def. pseudo-mineral groups(PMG)'!$B$63,IF(LQF!F54='def. pseudo-mineral groups(PMG)'!$A$64,'def. pseudo-mineral groups(PMG)'!$B$64)))))))))))))))))))))))))))))))))))))))))))))))))))))))))))))))))</f>
        <v>Fe(III) oxy+org</v>
      </c>
      <c r="G54" s="1">
        <v>0.30499999999999999</v>
      </c>
      <c r="H54" s="7" t="str">
        <f>IF(LQF!H54='def. pseudo-mineral groups(PMG)'!$A$1,'def. pseudo-mineral groups(PMG)'!$B$1,IF(LQF!H54='def. pseudo-mineral groups(PMG)'!$A$2,'def. pseudo-mineral groups(PMG)'!$B$2,IF(LQF!H54='def. pseudo-mineral groups(PMG)'!$A$3,'def. pseudo-mineral groups(PMG)'!$B$3,IF(LQF!H54='def. pseudo-mineral groups(PMG)'!$A$4,'def. pseudo-mineral groups(PMG)'!$B$4,IF(LQF!H54='def. pseudo-mineral groups(PMG)'!$A$5,'def. pseudo-mineral groups(PMG)'!$B$5,IF(LQF!H54='def. pseudo-mineral groups(PMG)'!$A$6,'def. pseudo-mineral groups(PMG)'!$B$6,IF(LQF!H54='def. pseudo-mineral groups(PMG)'!$A$7,'def. pseudo-mineral groups(PMG)'!$B$7,IF(LQF!H54='def. pseudo-mineral groups(PMG)'!$A$8,'def. pseudo-mineral groups(PMG)'!$B$8,IF(LQF!H54='def. pseudo-mineral groups(PMG)'!$A$9,'def. pseudo-mineral groups(PMG)'!$B$9,IF(LQF!H54='def. pseudo-mineral groups(PMG)'!$A$10,'def. pseudo-mineral groups(PMG)'!$B$10,IF(LQF!H54='def. pseudo-mineral groups(PMG)'!$A$11,'def. pseudo-mineral groups(PMG)'!$B$11,IF(LQF!H54='def. pseudo-mineral groups(PMG)'!$A$12,'def. pseudo-mineral groups(PMG)'!$B$12,IF(LQF!H54='def. pseudo-mineral groups(PMG)'!$A$13,'def. pseudo-mineral groups(PMG)'!$B$13,IF(LQF!H54='def. pseudo-mineral groups(PMG)'!$A$14,'def. pseudo-mineral groups(PMG)'!$B$14,IF(LQF!H54='def. pseudo-mineral groups(PMG)'!$A$15,'def. pseudo-mineral groups(PMG)'!$B$15,IF(LQF!H54='def. pseudo-mineral groups(PMG)'!$A$16,'def. pseudo-mineral groups(PMG)'!$B$16,IF(LQF!H54='def. pseudo-mineral groups(PMG)'!$A$17,'def. pseudo-mineral groups(PMG)'!$B$17,IF(LQF!H54='def. pseudo-mineral groups(PMG)'!$A$18,'def. pseudo-mineral groups(PMG)'!$B$18,IF(LQF!H54='def. pseudo-mineral groups(PMG)'!$A$19,'def. pseudo-mineral groups(PMG)'!$B$19,IF(LQF!H54='def. pseudo-mineral groups(PMG)'!$A$20,'def. pseudo-mineral groups(PMG)'!$B$20,IF(LQF!H54='def. pseudo-mineral groups(PMG)'!$A$21,'def. pseudo-mineral groups(PMG)'!$B$21,IF(LQF!H54='def. pseudo-mineral groups(PMG)'!$A$22,'def. pseudo-mineral groups(PMG)'!$B$22,IF(LQF!H54='def. pseudo-mineral groups(PMG)'!$A$23,'def. pseudo-mineral groups(PMG)'!$B$23,IF(LQF!H54='def. pseudo-mineral groups(PMG)'!$A$24,'def. pseudo-mineral groups(PMG)'!$B$24,IF(LQF!H54='def. pseudo-mineral groups(PMG)'!$A$25,'def. pseudo-mineral groups(PMG)'!$B$25,IF(LQF!H54='def. pseudo-mineral groups(PMG)'!$A$26,'def. pseudo-mineral groups(PMG)'!$B$26,IF(LQF!H54='def. pseudo-mineral groups(PMG)'!$A$27,'def. pseudo-mineral groups(PMG)'!$B$27,IF(LQF!H54='def. pseudo-mineral groups(PMG)'!$A$28,'def. pseudo-mineral groups(PMG)'!$B$28,IF(LQF!H54='def. pseudo-mineral groups(PMG)'!$A$29,'def. pseudo-mineral groups(PMG)'!$B$29,IF(LQF!H54='def. pseudo-mineral groups(PMG)'!$A$30,'def. pseudo-mineral groups(PMG)'!$B$30,IF(LQF!H54='def. pseudo-mineral groups(PMG)'!$A$31,'def. pseudo-mineral groups(PMG)'!$B$31,IF(LQF!H54='def. pseudo-mineral groups(PMG)'!$A$32,'def. pseudo-mineral groups(PMG)'!$B$32,IF(LQF!H54='def. pseudo-mineral groups(PMG)'!$A$33,'def. pseudo-mineral groups(PMG)'!$B$33,IF(LQF!H54='def. pseudo-mineral groups(PMG)'!$A$34,'def. pseudo-mineral groups(PMG)'!$B$34,IF(LQF!H54='def. pseudo-mineral groups(PMG)'!$A$35,'def. pseudo-mineral groups(PMG)'!$B$35,IF(LQF!H54='def. pseudo-mineral groups(PMG)'!$A$36,'def. pseudo-mineral groups(PMG)'!$B$36,IF(LQF!H54='def. pseudo-mineral groups(PMG)'!$A$37,'def. pseudo-mineral groups(PMG)'!$B$37,IF(LQF!H54='def. pseudo-mineral groups(PMG)'!$A$38,'def. pseudo-mineral groups(PMG)'!$B$38,IF(LQF!H54='def. pseudo-mineral groups(PMG)'!$A$39,'def. pseudo-mineral groups(PMG)'!$B$39,IF(LQF!H54='def. pseudo-mineral groups(PMG)'!$A$40,'def. pseudo-mineral groups(PMG)'!$B$40,IF(LQF!H54='def. pseudo-mineral groups(PMG)'!$A$41,'def. pseudo-mineral groups(PMG)'!$B$41,IF(LQF!H54='def. pseudo-mineral groups(PMG)'!$A$41,'def. pseudo-mineral groups(PMG)'!$B$41,IF(LQF!H54='def. pseudo-mineral groups(PMG)'!$A$42,'def. pseudo-mineral groups(PMG)'!$B$42,IF(LQF!H54='def. pseudo-mineral groups(PMG)'!$A$43,'def. pseudo-mineral groups(PMG)'!$B$43,IF(LQF!H54='def. pseudo-mineral groups(PMG)'!$A$44,'def. pseudo-mineral groups(PMG)'!$B$44,IF(LQF!H54='def. pseudo-mineral groups(PMG)'!$A$45,'def. pseudo-mineral groups(PMG)'!$B$45,IF(LQF!H54='def. pseudo-mineral groups(PMG)'!$A$46,'def. pseudo-mineral groups(PMG)'!$B$46,IF(LQF!H54='def. pseudo-mineral groups(PMG)'!$A$47,'def. pseudo-mineral groups(PMG)'!$B$47,IF(LQF!H54='def. pseudo-mineral groups(PMG)'!$A$48,'def. pseudo-mineral groups(PMG)'!$B$48,IF(LQF!H54='def. pseudo-mineral groups(PMG)'!$A$49,'def. pseudo-mineral groups(PMG)'!$B$49,IF(LQF!H54='def. pseudo-mineral groups(PMG)'!$A$50,'def. pseudo-mineral groups(PMG)'!$B$50,IF(LQF!H54='def. pseudo-mineral groups(PMG)'!$A$51,'def. pseudo-mineral groups(PMG)'!$B$51,IF(LQF!H54='def. pseudo-mineral groups(PMG)'!$A$52,'def. pseudo-mineral groups(PMG)'!$B$52,IF(LQF!H54='def. pseudo-mineral groups(PMG)'!$A$53,'def. pseudo-mineral groups(PMG)'!$B$53,IF(LQF!H54='def. pseudo-mineral groups(PMG)'!$A$54,'def. pseudo-mineral groups(PMG)'!$B$54,IF(LQF!H54='def. pseudo-mineral groups(PMG)'!$A$55,'def. pseudo-mineral groups(PMG)'!$B$55,IF(LQF!H54='def. pseudo-mineral groups(PMG)'!$A$56,'def. pseudo-mineral groups(PMG)'!$B$56,IF(LQF!H54='def. pseudo-mineral groups(PMG)'!$A$57,'def. pseudo-mineral groups(PMG)'!$B$57,IF(LQF!H54='def. pseudo-mineral groups(PMG)'!$A$58,'def. pseudo-mineral groups(PMG)'!$B$58,IF(LQF!H54='def. pseudo-mineral groups(PMG)'!$A$59,'def. pseudo-mineral groups(PMG)'!$B$59,IF(LQF!H54='def. pseudo-mineral groups(PMG)'!$A$60,'def. pseudo-mineral groups(PMG)'!$B$60,IF(LQF!H54='def. pseudo-mineral groups(PMG)'!$A$61,'def. pseudo-mineral groups(PMG)'!$B$61,IF(LQF!H54='def. pseudo-mineral groups(PMG)'!$A$62,'def. pseudo-mineral groups(PMG)'!$B$62,IF(LQF!H54='def. pseudo-mineral groups(PMG)'!$A$63,'def. pseudo-mineral groups(PMG)'!$B$63,IF(LQF!H54='def. pseudo-mineral groups(PMG)'!$A$64,'def. pseudo-mineral groups(PMG)'!$B$64)))))))))))))))))))))))))))))))))))))))))))))))))))))))))))))))))</f>
        <v>Fe(II) sulfate</v>
      </c>
      <c r="I54" s="1">
        <f t="shared" si="0"/>
        <v>0.99399999999999999</v>
      </c>
      <c r="J54" s="6">
        <v>4.6900000000000002E-5</v>
      </c>
      <c r="K54" s="1">
        <v>5.8678795458678126</v>
      </c>
      <c r="L54" s="1">
        <v>25.076126959883172</v>
      </c>
      <c r="M54" s="21">
        <v>42959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5">
      <c r="A55" s="1" t="s">
        <v>193</v>
      </c>
      <c r="B55" s="1"/>
      <c r="C55" s="1">
        <v>0.23300000000000001</v>
      </c>
      <c r="D55" s="7" t="str">
        <f>IF(LQF!D55='def. pseudo-mineral groups(PMG)'!$A$1,'def. pseudo-mineral groups(PMG)'!$B$1,IF(LQF!D55='def. pseudo-mineral groups(PMG)'!$A$2,'def. pseudo-mineral groups(PMG)'!$B$2,IF(LQF!D55='def. pseudo-mineral groups(PMG)'!$A$3,'def. pseudo-mineral groups(PMG)'!$B$3,IF(LQF!D55='def. pseudo-mineral groups(PMG)'!$A$4,'def. pseudo-mineral groups(PMG)'!$B$4,IF(LQF!D55='def. pseudo-mineral groups(PMG)'!$A$5,'def. pseudo-mineral groups(PMG)'!$B$5,IF(LQF!D55='def. pseudo-mineral groups(PMG)'!$A$6,'def. pseudo-mineral groups(PMG)'!$B$6,IF(LQF!D55='def. pseudo-mineral groups(PMG)'!$A$7,'def. pseudo-mineral groups(PMG)'!$B$7,IF(LQF!D55='def. pseudo-mineral groups(PMG)'!$A$8,'def. pseudo-mineral groups(PMG)'!$B$8,IF(LQF!D55='def. pseudo-mineral groups(PMG)'!$A$9,'def. pseudo-mineral groups(PMG)'!$B$9,IF(LQF!D55='def. pseudo-mineral groups(PMG)'!$A$10,'def. pseudo-mineral groups(PMG)'!$B$10,IF(LQF!D55='def. pseudo-mineral groups(PMG)'!$A$11,'def. pseudo-mineral groups(PMG)'!$B$11,IF(LQF!D55='def. pseudo-mineral groups(PMG)'!$A$12,'def. pseudo-mineral groups(PMG)'!$B$12,IF(LQF!D55='def. pseudo-mineral groups(PMG)'!$A$13,'def. pseudo-mineral groups(PMG)'!$B$13,IF(LQF!D55='def. pseudo-mineral groups(PMG)'!$A$14,'def. pseudo-mineral groups(PMG)'!$B$14,IF(LQF!D55='def. pseudo-mineral groups(PMG)'!$A$15,'def. pseudo-mineral groups(PMG)'!$B$15,IF(LQF!D55='def. pseudo-mineral groups(PMG)'!$A$16,'def. pseudo-mineral groups(PMG)'!$B$16,IF(LQF!D55='def. pseudo-mineral groups(PMG)'!$A$17,'def. pseudo-mineral groups(PMG)'!$B$17,IF(LQF!D55='def. pseudo-mineral groups(PMG)'!$A$18,'def. pseudo-mineral groups(PMG)'!$B$18,IF(LQF!D55='def. pseudo-mineral groups(PMG)'!$A$19,'def. pseudo-mineral groups(PMG)'!$B$19,IF(LQF!D55='def. pseudo-mineral groups(PMG)'!$A$20,'def. pseudo-mineral groups(PMG)'!$B$20,IF(LQF!D55='def. pseudo-mineral groups(PMG)'!$A$21,'def. pseudo-mineral groups(PMG)'!$B$21,IF(LQF!D55='def. pseudo-mineral groups(PMG)'!$A$22,'def. pseudo-mineral groups(PMG)'!$B$22,IF(LQF!D55='def. pseudo-mineral groups(PMG)'!$A$23,'def. pseudo-mineral groups(PMG)'!$B$23,IF(LQF!D55='def. pseudo-mineral groups(PMG)'!$A$24,'def. pseudo-mineral groups(PMG)'!$B$24,IF(LQF!D55='def. pseudo-mineral groups(PMG)'!$A$25,'def. pseudo-mineral groups(PMG)'!$B$25,IF(LQF!D55='def. pseudo-mineral groups(PMG)'!$A$26,'def. pseudo-mineral groups(PMG)'!$B$26,IF(LQF!D55='def. pseudo-mineral groups(PMG)'!$A$27,'def. pseudo-mineral groups(PMG)'!$B$27,IF(LQF!D55='def. pseudo-mineral groups(PMG)'!$A$28,'def. pseudo-mineral groups(PMG)'!$B$28,IF(LQF!D55='def. pseudo-mineral groups(PMG)'!$A$29,'def. pseudo-mineral groups(PMG)'!$B$29,IF(LQF!D55='def. pseudo-mineral groups(PMG)'!$A$30,'def. pseudo-mineral groups(PMG)'!$B$30,IF(LQF!D55='def. pseudo-mineral groups(PMG)'!$A$31,'def. pseudo-mineral groups(PMG)'!$B$31,IF(LQF!D55='def. pseudo-mineral groups(PMG)'!$A$32,'def. pseudo-mineral groups(PMG)'!$B$32,IF(LQF!D55='def. pseudo-mineral groups(PMG)'!$A$33,'def. pseudo-mineral groups(PMG)'!$B$33,IF(LQF!D55='def. pseudo-mineral groups(PMG)'!$A$34,'def. pseudo-mineral groups(PMG)'!$B$34,IF(LQF!D55='def. pseudo-mineral groups(PMG)'!$A$35,'def. pseudo-mineral groups(PMG)'!$B$35,IF(LQF!D55='def. pseudo-mineral groups(PMG)'!$A$36,'def. pseudo-mineral groups(PMG)'!$B$36,IF(LQF!D55='def. pseudo-mineral groups(PMG)'!$A$37,'def. pseudo-mineral groups(PMG)'!$B$37,IF(LQF!D55='def. pseudo-mineral groups(PMG)'!$A$38,'def. pseudo-mineral groups(PMG)'!$B$38,IF(LQF!D55='def. pseudo-mineral groups(PMG)'!$A$39,'def. pseudo-mineral groups(PMG)'!$B$39,IF(LQF!D55='def. pseudo-mineral groups(PMG)'!$A$40,'def. pseudo-mineral groups(PMG)'!$B$40,IF(LQF!D55='def. pseudo-mineral groups(PMG)'!$A$41,'def. pseudo-mineral groups(PMG)'!$B$41,IF(LQF!D55='def. pseudo-mineral groups(PMG)'!$A$41,'def. pseudo-mineral groups(PMG)'!$B$41,IF(LQF!D55='def. pseudo-mineral groups(PMG)'!$A$42,'def. pseudo-mineral groups(PMG)'!$B$42,IF(LQF!D55='def. pseudo-mineral groups(PMG)'!$A$43,'def. pseudo-mineral groups(PMG)'!$B$43,IF(LQF!D55='def. pseudo-mineral groups(PMG)'!$A$44,'def. pseudo-mineral groups(PMG)'!$B$44,IF(LQF!D55='def. pseudo-mineral groups(PMG)'!$A$45,'def. pseudo-mineral groups(PMG)'!$B$45,IF(LQF!D55='def. pseudo-mineral groups(PMG)'!$A$46,'def. pseudo-mineral groups(PMG)'!$B$46,IF(LQF!D55='def. pseudo-mineral groups(PMG)'!$A$47,'def. pseudo-mineral groups(PMG)'!$B$47,IF(LQF!D55='def. pseudo-mineral groups(PMG)'!$A$48,'def. pseudo-mineral groups(PMG)'!$B$48,IF(LQF!D55='def. pseudo-mineral groups(PMG)'!$A$49,'def. pseudo-mineral groups(PMG)'!$B$49,IF(LQF!D55='def. pseudo-mineral groups(PMG)'!$A$50,'def. pseudo-mineral groups(PMG)'!$B$50,IF(LQF!D55='def. pseudo-mineral groups(PMG)'!$A$51,'def. pseudo-mineral groups(PMG)'!$B$51,IF(LQF!D55='def. pseudo-mineral groups(PMG)'!$A$52,'def. pseudo-mineral groups(PMG)'!$B$52,IF(LQF!D55='def. pseudo-mineral groups(PMG)'!$A$53,'def. pseudo-mineral groups(PMG)'!$B$53,IF(LQF!D55='def. pseudo-mineral groups(PMG)'!$A$54,'def. pseudo-mineral groups(PMG)'!$B$54,IF(LQF!D55='def. pseudo-mineral groups(PMG)'!$A$55,'def. pseudo-mineral groups(PMG)'!$B$55,IF(LQF!D55='def. pseudo-mineral groups(PMG)'!$A$56,'def. pseudo-mineral groups(PMG)'!$B$56,IF(LQF!D55='def. pseudo-mineral groups(PMG)'!$A$57,'def. pseudo-mineral groups(PMG)'!$B$57,IF(LQF!D55='def. pseudo-mineral groups(PMG)'!$A$58,'def. pseudo-mineral groups(PMG)'!$B$58,IF(LQF!D55='def. pseudo-mineral groups(PMG)'!$A$59,'def. pseudo-mineral groups(PMG)'!$B$59,IF(LQF!D55='def. pseudo-mineral groups(PMG)'!$A$60,'def. pseudo-mineral groups(PMG)'!$B$60,IF(LQF!D55='def. pseudo-mineral groups(PMG)'!$A$61,'def. pseudo-mineral groups(PMG)'!$B$61,IF(LQF!D55='def. pseudo-mineral groups(PMG)'!$A$62,'def. pseudo-mineral groups(PMG)'!$B$62,IF(LQF!D55='def. pseudo-mineral groups(PMG)'!$A$63,'def. pseudo-mineral groups(PMG)'!$B$63,IF(LQF!D55='def. pseudo-mineral groups(PMG)'!$A$64,'def. pseudo-mineral groups(PMG)'!$B$64)))))))))))))))))))))))))))))))))))))))))))))))))))))))))))))))))</f>
        <v>Native</v>
      </c>
      <c r="E55" s="1">
        <v>0.15</v>
      </c>
      <c r="F55" s="7" t="str">
        <f>IF(LQF!F55='def. pseudo-mineral groups(PMG)'!$A$1,'def. pseudo-mineral groups(PMG)'!$B$1,IF(LQF!F55='def. pseudo-mineral groups(PMG)'!$A$2,'def. pseudo-mineral groups(PMG)'!$B$2,IF(LQF!F55='def. pseudo-mineral groups(PMG)'!$A$3,'def. pseudo-mineral groups(PMG)'!$B$3,IF(LQF!F55='def. pseudo-mineral groups(PMG)'!$A$4,'def. pseudo-mineral groups(PMG)'!$B$4,IF(LQF!F55='def. pseudo-mineral groups(PMG)'!$A$5,'def. pseudo-mineral groups(PMG)'!$B$5,IF(LQF!F55='def. pseudo-mineral groups(PMG)'!$A$6,'def. pseudo-mineral groups(PMG)'!$B$6,IF(LQF!F55='def. pseudo-mineral groups(PMG)'!$A$7,'def. pseudo-mineral groups(PMG)'!$B$7,IF(LQF!F55='def. pseudo-mineral groups(PMG)'!$A$8,'def. pseudo-mineral groups(PMG)'!$B$8,IF(LQF!F55='def. pseudo-mineral groups(PMG)'!$A$9,'def. pseudo-mineral groups(PMG)'!$B$9,IF(LQF!F55='def. pseudo-mineral groups(PMG)'!$A$10,'def. pseudo-mineral groups(PMG)'!$B$10,IF(LQF!F55='def. pseudo-mineral groups(PMG)'!$A$11,'def. pseudo-mineral groups(PMG)'!$B$11,IF(LQF!F55='def. pseudo-mineral groups(PMG)'!$A$12,'def. pseudo-mineral groups(PMG)'!$B$12,IF(LQF!F55='def. pseudo-mineral groups(PMG)'!$A$13,'def. pseudo-mineral groups(PMG)'!$B$13,IF(LQF!F55='def. pseudo-mineral groups(PMG)'!$A$14,'def. pseudo-mineral groups(PMG)'!$B$14,IF(LQF!F55='def. pseudo-mineral groups(PMG)'!$A$15,'def. pseudo-mineral groups(PMG)'!$B$15,IF(LQF!F55='def. pseudo-mineral groups(PMG)'!$A$16,'def. pseudo-mineral groups(PMG)'!$B$16,IF(LQF!F55='def. pseudo-mineral groups(PMG)'!$A$17,'def. pseudo-mineral groups(PMG)'!$B$17,IF(LQF!F55='def. pseudo-mineral groups(PMG)'!$A$18,'def. pseudo-mineral groups(PMG)'!$B$18,IF(LQF!F55='def. pseudo-mineral groups(PMG)'!$A$19,'def. pseudo-mineral groups(PMG)'!$B$19,IF(LQF!F55='def. pseudo-mineral groups(PMG)'!$A$20,'def. pseudo-mineral groups(PMG)'!$B$20,IF(LQF!F55='def. pseudo-mineral groups(PMG)'!$A$21,'def. pseudo-mineral groups(PMG)'!$B$21,IF(LQF!F55='def. pseudo-mineral groups(PMG)'!$A$22,'def. pseudo-mineral groups(PMG)'!$B$22,IF(LQF!F55='def. pseudo-mineral groups(PMG)'!$A$23,'def. pseudo-mineral groups(PMG)'!$B$23,IF(LQF!F55='def. pseudo-mineral groups(PMG)'!$A$24,'def. pseudo-mineral groups(PMG)'!$B$24,IF(LQF!F55='def. pseudo-mineral groups(PMG)'!$A$25,'def. pseudo-mineral groups(PMG)'!$B$25,IF(LQF!F55='def. pseudo-mineral groups(PMG)'!$A$26,'def. pseudo-mineral groups(PMG)'!$B$26,IF(LQF!F55='def. pseudo-mineral groups(PMG)'!$A$27,'def. pseudo-mineral groups(PMG)'!$B$27,IF(LQF!F55='def. pseudo-mineral groups(PMG)'!$A$28,'def. pseudo-mineral groups(PMG)'!$B$28,IF(LQF!F55='def. pseudo-mineral groups(PMG)'!$A$29,'def. pseudo-mineral groups(PMG)'!$B$29,IF(LQF!F55='def. pseudo-mineral groups(PMG)'!$A$30,'def. pseudo-mineral groups(PMG)'!$B$30,IF(LQF!F55='def. pseudo-mineral groups(PMG)'!$A$31,'def. pseudo-mineral groups(PMG)'!$B$31,IF(LQF!F55='def. pseudo-mineral groups(PMG)'!$A$32,'def. pseudo-mineral groups(PMG)'!$B$32,IF(LQF!F55='def. pseudo-mineral groups(PMG)'!$A$33,'def. pseudo-mineral groups(PMG)'!$B$33,IF(LQF!F55='def. pseudo-mineral groups(PMG)'!$A$34,'def. pseudo-mineral groups(PMG)'!$B$34,IF(LQF!F55='def. pseudo-mineral groups(PMG)'!$A$35,'def. pseudo-mineral groups(PMG)'!$B$35,IF(LQF!F55='def. pseudo-mineral groups(PMG)'!$A$36,'def. pseudo-mineral groups(PMG)'!$B$36,IF(LQF!F55='def. pseudo-mineral groups(PMG)'!$A$37,'def. pseudo-mineral groups(PMG)'!$B$37,IF(LQF!F55='def. pseudo-mineral groups(PMG)'!$A$38,'def. pseudo-mineral groups(PMG)'!$B$38,IF(LQF!F55='def. pseudo-mineral groups(PMG)'!$A$39,'def. pseudo-mineral groups(PMG)'!$B$39,IF(LQF!F55='def. pseudo-mineral groups(PMG)'!$A$40,'def. pseudo-mineral groups(PMG)'!$B$40,IF(LQF!F55='def. pseudo-mineral groups(PMG)'!$A$41,'def. pseudo-mineral groups(PMG)'!$B$41,IF(LQF!F55='def. pseudo-mineral groups(PMG)'!$A$41,'def. pseudo-mineral groups(PMG)'!$B$41,IF(LQF!F55='def. pseudo-mineral groups(PMG)'!$A$42,'def. pseudo-mineral groups(PMG)'!$B$42,IF(LQF!F55='def. pseudo-mineral groups(PMG)'!$A$43,'def. pseudo-mineral groups(PMG)'!$B$43,IF(LQF!F55='def. pseudo-mineral groups(PMG)'!$A$44,'def. pseudo-mineral groups(PMG)'!$B$44,IF(LQF!F55='def. pseudo-mineral groups(PMG)'!$A$45,'def. pseudo-mineral groups(PMG)'!$B$45,IF(LQF!F55='def. pseudo-mineral groups(PMG)'!$A$46,'def. pseudo-mineral groups(PMG)'!$B$46,IF(LQF!F55='def. pseudo-mineral groups(PMG)'!$A$47,'def. pseudo-mineral groups(PMG)'!$B$47,IF(LQF!F55='def. pseudo-mineral groups(PMG)'!$A$48,'def. pseudo-mineral groups(PMG)'!$B$48,IF(LQF!F55='def. pseudo-mineral groups(PMG)'!$A$49,'def. pseudo-mineral groups(PMG)'!$B$49,IF(LQF!F55='def. pseudo-mineral groups(PMG)'!$A$50,'def. pseudo-mineral groups(PMG)'!$B$50,IF(LQF!F55='def. pseudo-mineral groups(PMG)'!$A$51,'def. pseudo-mineral groups(PMG)'!$B$51,IF(LQF!F55='def. pseudo-mineral groups(PMG)'!$A$52,'def. pseudo-mineral groups(PMG)'!$B$52,IF(LQF!F55='def. pseudo-mineral groups(PMG)'!$A$53,'def. pseudo-mineral groups(PMG)'!$B$53,IF(LQF!F55='def. pseudo-mineral groups(PMG)'!$A$54,'def. pseudo-mineral groups(PMG)'!$B$54,IF(LQF!F55='def. pseudo-mineral groups(PMG)'!$A$55,'def. pseudo-mineral groups(PMG)'!$B$55,IF(LQF!F55='def. pseudo-mineral groups(PMG)'!$A$56,'def. pseudo-mineral groups(PMG)'!$B$56,IF(LQF!F55='def. pseudo-mineral groups(PMG)'!$A$57,'def. pseudo-mineral groups(PMG)'!$B$57,IF(LQF!F55='def. pseudo-mineral groups(PMG)'!$A$58,'def. pseudo-mineral groups(PMG)'!$B$58,IF(LQF!F55='def. pseudo-mineral groups(PMG)'!$A$59,'def. pseudo-mineral groups(PMG)'!$B$59,IF(LQF!F55='def. pseudo-mineral groups(PMG)'!$A$60,'def. pseudo-mineral groups(PMG)'!$B$60,IF(LQF!F55='def. pseudo-mineral groups(PMG)'!$A$61,'def. pseudo-mineral groups(PMG)'!$B$61,IF(LQF!F55='def. pseudo-mineral groups(PMG)'!$A$62,'def. pseudo-mineral groups(PMG)'!$B$62,IF(LQF!F55='def. pseudo-mineral groups(PMG)'!$A$63,'def. pseudo-mineral groups(PMG)'!$B$63,IF(LQF!F55='def. pseudo-mineral groups(PMG)'!$A$64,'def. pseudo-mineral groups(PMG)'!$B$64)))))))))))))))))))))))))))))))))))))))))))))))))))))))))))))))))</f>
        <v>Mixed</v>
      </c>
      <c r="G55" s="1">
        <v>0.61499999999999999</v>
      </c>
      <c r="H55" s="7" t="str">
        <f>IF(LQF!H55='def. pseudo-mineral groups(PMG)'!$A$1,'def. pseudo-mineral groups(PMG)'!$B$1,IF(LQF!H55='def. pseudo-mineral groups(PMG)'!$A$2,'def. pseudo-mineral groups(PMG)'!$B$2,IF(LQF!H55='def. pseudo-mineral groups(PMG)'!$A$3,'def. pseudo-mineral groups(PMG)'!$B$3,IF(LQF!H55='def. pseudo-mineral groups(PMG)'!$A$4,'def. pseudo-mineral groups(PMG)'!$B$4,IF(LQF!H55='def. pseudo-mineral groups(PMG)'!$A$5,'def. pseudo-mineral groups(PMG)'!$B$5,IF(LQF!H55='def. pseudo-mineral groups(PMG)'!$A$6,'def. pseudo-mineral groups(PMG)'!$B$6,IF(LQF!H55='def. pseudo-mineral groups(PMG)'!$A$7,'def. pseudo-mineral groups(PMG)'!$B$7,IF(LQF!H55='def. pseudo-mineral groups(PMG)'!$A$8,'def. pseudo-mineral groups(PMG)'!$B$8,IF(LQF!H55='def. pseudo-mineral groups(PMG)'!$A$9,'def. pseudo-mineral groups(PMG)'!$B$9,IF(LQF!H55='def. pseudo-mineral groups(PMG)'!$A$10,'def. pseudo-mineral groups(PMG)'!$B$10,IF(LQF!H55='def. pseudo-mineral groups(PMG)'!$A$11,'def. pseudo-mineral groups(PMG)'!$B$11,IF(LQF!H55='def. pseudo-mineral groups(PMG)'!$A$12,'def. pseudo-mineral groups(PMG)'!$B$12,IF(LQF!H55='def. pseudo-mineral groups(PMG)'!$A$13,'def. pseudo-mineral groups(PMG)'!$B$13,IF(LQF!H55='def. pseudo-mineral groups(PMG)'!$A$14,'def. pseudo-mineral groups(PMG)'!$B$14,IF(LQF!H55='def. pseudo-mineral groups(PMG)'!$A$15,'def. pseudo-mineral groups(PMG)'!$B$15,IF(LQF!H55='def. pseudo-mineral groups(PMG)'!$A$16,'def. pseudo-mineral groups(PMG)'!$B$16,IF(LQF!H55='def. pseudo-mineral groups(PMG)'!$A$17,'def. pseudo-mineral groups(PMG)'!$B$17,IF(LQF!H55='def. pseudo-mineral groups(PMG)'!$A$18,'def. pseudo-mineral groups(PMG)'!$B$18,IF(LQF!H55='def. pseudo-mineral groups(PMG)'!$A$19,'def. pseudo-mineral groups(PMG)'!$B$19,IF(LQF!H55='def. pseudo-mineral groups(PMG)'!$A$20,'def. pseudo-mineral groups(PMG)'!$B$20,IF(LQF!H55='def. pseudo-mineral groups(PMG)'!$A$21,'def. pseudo-mineral groups(PMG)'!$B$21,IF(LQF!H55='def. pseudo-mineral groups(PMG)'!$A$22,'def. pseudo-mineral groups(PMG)'!$B$22,IF(LQF!H55='def. pseudo-mineral groups(PMG)'!$A$23,'def. pseudo-mineral groups(PMG)'!$B$23,IF(LQF!H55='def. pseudo-mineral groups(PMG)'!$A$24,'def. pseudo-mineral groups(PMG)'!$B$24,IF(LQF!H55='def. pseudo-mineral groups(PMG)'!$A$25,'def. pseudo-mineral groups(PMG)'!$B$25,IF(LQF!H55='def. pseudo-mineral groups(PMG)'!$A$26,'def. pseudo-mineral groups(PMG)'!$B$26,IF(LQF!H55='def. pseudo-mineral groups(PMG)'!$A$27,'def. pseudo-mineral groups(PMG)'!$B$27,IF(LQF!H55='def. pseudo-mineral groups(PMG)'!$A$28,'def. pseudo-mineral groups(PMG)'!$B$28,IF(LQF!H55='def. pseudo-mineral groups(PMG)'!$A$29,'def. pseudo-mineral groups(PMG)'!$B$29,IF(LQF!H55='def. pseudo-mineral groups(PMG)'!$A$30,'def. pseudo-mineral groups(PMG)'!$B$30,IF(LQF!H55='def. pseudo-mineral groups(PMG)'!$A$31,'def. pseudo-mineral groups(PMG)'!$B$31,IF(LQF!H55='def. pseudo-mineral groups(PMG)'!$A$32,'def. pseudo-mineral groups(PMG)'!$B$32,IF(LQF!H55='def. pseudo-mineral groups(PMG)'!$A$33,'def. pseudo-mineral groups(PMG)'!$B$33,IF(LQF!H55='def. pseudo-mineral groups(PMG)'!$A$34,'def. pseudo-mineral groups(PMG)'!$B$34,IF(LQF!H55='def. pseudo-mineral groups(PMG)'!$A$35,'def. pseudo-mineral groups(PMG)'!$B$35,IF(LQF!H55='def. pseudo-mineral groups(PMG)'!$A$36,'def. pseudo-mineral groups(PMG)'!$B$36,IF(LQF!H55='def. pseudo-mineral groups(PMG)'!$A$37,'def. pseudo-mineral groups(PMG)'!$B$37,IF(LQF!H55='def. pseudo-mineral groups(PMG)'!$A$38,'def. pseudo-mineral groups(PMG)'!$B$38,IF(LQF!H55='def. pseudo-mineral groups(PMG)'!$A$39,'def. pseudo-mineral groups(PMG)'!$B$39,IF(LQF!H55='def. pseudo-mineral groups(PMG)'!$A$40,'def. pseudo-mineral groups(PMG)'!$B$40,IF(LQF!H55='def. pseudo-mineral groups(PMG)'!$A$41,'def. pseudo-mineral groups(PMG)'!$B$41,IF(LQF!H55='def. pseudo-mineral groups(PMG)'!$A$41,'def. pseudo-mineral groups(PMG)'!$B$41,IF(LQF!H55='def. pseudo-mineral groups(PMG)'!$A$42,'def. pseudo-mineral groups(PMG)'!$B$42,IF(LQF!H55='def. pseudo-mineral groups(PMG)'!$A$43,'def. pseudo-mineral groups(PMG)'!$B$43,IF(LQF!H55='def. pseudo-mineral groups(PMG)'!$A$44,'def. pseudo-mineral groups(PMG)'!$B$44,IF(LQF!H55='def. pseudo-mineral groups(PMG)'!$A$45,'def. pseudo-mineral groups(PMG)'!$B$45,IF(LQF!H55='def. pseudo-mineral groups(PMG)'!$A$46,'def. pseudo-mineral groups(PMG)'!$B$46,IF(LQF!H55='def. pseudo-mineral groups(PMG)'!$A$47,'def. pseudo-mineral groups(PMG)'!$B$47,IF(LQF!H55='def. pseudo-mineral groups(PMG)'!$A$48,'def. pseudo-mineral groups(PMG)'!$B$48,IF(LQF!H55='def. pseudo-mineral groups(PMG)'!$A$49,'def. pseudo-mineral groups(PMG)'!$B$49,IF(LQF!H55='def. pseudo-mineral groups(PMG)'!$A$50,'def. pseudo-mineral groups(PMG)'!$B$50,IF(LQF!H55='def. pseudo-mineral groups(PMG)'!$A$51,'def. pseudo-mineral groups(PMG)'!$B$51,IF(LQF!H55='def. pseudo-mineral groups(PMG)'!$A$52,'def. pseudo-mineral groups(PMG)'!$B$52,IF(LQF!H55='def. pseudo-mineral groups(PMG)'!$A$53,'def. pseudo-mineral groups(PMG)'!$B$53,IF(LQF!H55='def. pseudo-mineral groups(PMG)'!$A$54,'def. pseudo-mineral groups(PMG)'!$B$54,IF(LQF!H55='def. pseudo-mineral groups(PMG)'!$A$55,'def. pseudo-mineral groups(PMG)'!$B$55,IF(LQF!H55='def. pseudo-mineral groups(PMG)'!$A$56,'def. pseudo-mineral groups(PMG)'!$B$56,IF(LQF!H55='def. pseudo-mineral groups(PMG)'!$A$57,'def. pseudo-mineral groups(PMG)'!$B$57,IF(LQF!H55='def. pseudo-mineral groups(PMG)'!$A$58,'def. pseudo-mineral groups(PMG)'!$B$58,IF(LQF!H55='def. pseudo-mineral groups(PMG)'!$A$59,'def. pseudo-mineral groups(PMG)'!$B$59,IF(LQF!H55='def. pseudo-mineral groups(PMG)'!$A$60,'def. pseudo-mineral groups(PMG)'!$B$60,IF(LQF!H55='def. pseudo-mineral groups(PMG)'!$A$61,'def. pseudo-mineral groups(PMG)'!$B$61,IF(LQF!H55='def. pseudo-mineral groups(PMG)'!$A$62,'def. pseudo-mineral groups(PMG)'!$B$62,IF(LQF!H55='def. pseudo-mineral groups(PMG)'!$A$63,'def. pseudo-mineral groups(PMG)'!$B$63,IF(LQF!H55='def. pseudo-mineral groups(PMG)'!$A$64,'def. pseudo-mineral groups(PMG)'!$B$64)))))))))))))))))))))))))))))))))))))))))))))))))))))))))))))))))</f>
        <v>Fe(III) oxy+org</v>
      </c>
      <c r="I55" s="1">
        <f t="shared" si="0"/>
        <v>0.998</v>
      </c>
      <c r="J55" s="6">
        <v>4.2400000000000001E-5</v>
      </c>
      <c r="K55" s="1">
        <v>5.8678795458678126</v>
      </c>
      <c r="L55" s="1">
        <v>25.076126959883172</v>
      </c>
      <c r="M55" s="21">
        <v>42959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5">
      <c r="A56" s="1" t="s">
        <v>194</v>
      </c>
      <c r="B56" s="1"/>
      <c r="C56" s="1">
        <v>0.29599999999999999</v>
      </c>
      <c r="D56" s="7" t="str">
        <f>IF(LQF!D56='def. pseudo-mineral groups(PMG)'!$A$1,'def. pseudo-mineral groups(PMG)'!$B$1,IF(LQF!D56='def. pseudo-mineral groups(PMG)'!$A$2,'def. pseudo-mineral groups(PMG)'!$B$2,IF(LQF!D56='def. pseudo-mineral groups(PMG)'!$A$3,'def. pseudo-mineral groups(PMG)'!$B$3,IF(LQF!D56='def. pseudo-mineral groups(PMG)'!$A$4,'def. pseudo-mineral groups(PMG)'!$B$4,IF(LQF!D56='def. pseudo-mineral groups(PMG)'!$A$5,'def. pseudo-mineral groups(PMG)'!$B$5,IF(LQF!D56='def. pseudo-mineral groups(PMG)'!$A$6,'def. pseudo-mineral groups(PMG)'!$B$6,IF(LQF!D56='def. pseudo-mineral groups(PMG)'!$A$7,'def. pseudo-mineral groups(PMG)'!$B$7,IF(LQF!D56='def. pseudo-mineral groups(PMG)'!$A$8,'def. pseudo-mineral groups(PMG)'!$B$8,IF(LQF!D56='def. pseudo-mineral groups(PMG)'!$A$9,'def. pseudo-mineral groups(PMG)'!$B$9,IF(LQF!D56='def. pseudo-mineral groups(PMG)'!$A$10,'def. pseudo-mineral groups(PMG)'!$B$10,IF(LQF!D56='def. pseudo-mineral groups(PMG)'!$A$11,'def. pseudo-mineral groups(PMG)'!$B$11,IF(LQF!D56='def. pseudo-mineral groups(PMG)'!$A$12,'def. pseudo-mineral groups(PMG)'!$B$12,IF(LQF!D56='def. pseudo-mineral groups(PMG)'!$A$13,'def. pseudo-mineral groups(PMG)'!$B$13,IF(LQF!D56='def. pseudo-mineral groups(PMG)'!$A$14,'def. pseudo-mineral groups(PMG)'!$B$14,IF(LQF!D56='def. pseudo-mineral groups(PMG)'!$A$15,'def. pseudo-mineral groups(PMG)'!$B$15,IF(LQF!D56='def. pseudo-mineral groups(PMG)'!$A$16,'def. pseudo-mineral groups(PMG)'!$B$16,IF(LQF!D56='def. pseudo-mineral groups(PMG)'!$A$17,'def. pseudo-mineral groups(PMG)'!$B$17,IF(LQF!D56='def. pseudo-mineral groups(PMG)'!$A$18,'def. pseudo-mineral groups(PMG)'!$B$18,IF(LQF!D56='def. pseudo-mineral groups(PMG)'!$A$19,'def. pseudo-mineral groups(PMG)'!$B$19,IF(LQF!D56='def. pseudo-mineral groups(PMG)'!$A$20,'def. pseudo-mineral groups(PMG)'!$B$20,IF(LQF!D56='def. pseudo-mineral groups(PMG)'!$A$21,'def. pseudo-mineral groups(PMG)'!$B$21,IF(LQF!D56='def. pseudo-mineral groups(PMG)'!$A$22,'def. pseudo-mineral groups(PMG)'!$B$22,IF(LQF!D56='def. pseudo-mineral groups(PMG)'!$A$23,'def. pseudo-mineral groups(PMG)'!$B$23,IF(LQF!D56='def. pseudo-mineral groups(PMG)'!$A$24,'def. pseudo-mineral groups(PMG)'!$B$24,IF(LQF!D56='def. pseudo-mineral groups(PMG)'!$A$25,'def. pseudo-mineral groups(PMG)'!$B$25,IF(LQF!D56='def. pseudo-mineral groups(PMG)'!$A$26,'def. pseudo-mineral groups(PMG)'!$B$26,IF(LQF!D56='def. pseudo-mineral groups(PMG)'!$A$27,'def. pseudo-mineral groups(PMG)'!$B$27,IF(LQF!D56='def. pseudo-mineral groups(PMG)'!$A$28,'def. pseudo-mineral groups(PMG)'!$B$28,IF(LQF!D56='def. pseudo-mineral groups(PMG)'!$A$29,'def. pseudo-mineral groups(PMG)'!$B$29,IF(LQF!D56='def. pseudo-mineral groups(PMG)'!$A$30,'def. pseudo-mineral groups(PMG)'!$B$30,IF(LQF!D56='def. pseudo-mineral groups(PMG)'!$A$31,'def. pseudo-mineral groups(PMG)'!$B$31,IF(LQF!D56='def. pseudo-mineral groups(PMG)'!$A$32,'def. pseudo-mineral groups(PMG)'!$B$32,IF(LQF!D56='def. pseudo-mineral groups(PMG)'!$A$33,'def. pseudo-mineral groups(PMG)'!$B$33,IF(LQF!D56='def. pseudo-mineral groups(PMG)'!$A$34,'def. pseudo-mineral groups(PMG)'!$B$34,IF(LQF!D56='def. pseudo-mineral groups(PMG)'!$A$35,'def. pseudo-mineral groups(PMG)'!$B$35,IF(LQF!D56='def. pseudo-mineral groups(PMG)'!$A$36,'def. pseudo-mineral groups(PMG)'!$B$36,IF(LQF!D56='def. pseudo-mineral groups(PMG)'!$A$37,'def. pseudo-mineral groups(PMG)'!$B$37,IF(LQF!D56='def. pseudo-mineral groups(PMG)'!$A$38,'def. pseudo-mineral groups(PMG)'!$B$38,IF(LQF!D56='def. pseudo-mineral groups(PMG)'!$A$39,'def. pseudo-mineral groups(PMG)'!$B$39,IF(LQF!D56='def. pseudo-mineral groups(PMG)'!$A$40,'def. pseudo-mineral groups(PMG)'!$B$40,IF(LQF!D56='def. pseudo-mineral groups(PMG)'!$A$41,'def. pseudo-mineral groups(PMG)'!$B$41,IF(LQF!D56='def. pseudo-mineral groups(PMG)'!$A$41,'def. pseudo-mineral groups(PMG)'!$B$41,IF(LQF!D56='def. pseudo-mineral groups(PMG)'!$A$42,'def. pseudo-mineral groups(PMG)'!$B$42,IF(LQF!D56='def. pseudo-mineral groups(PMG)'!$A$43,'def. pseudo-mineral groups(PMG)'!$B$43,IF(LQF!D56='def. pseudo-mineral groups(PMG)'!$A$44,'def. pseudo-mineral groups(PMG)'!$B$44,IF(LQF!D56='def. pseudo-mineral groups(PMG)'!$A$45,'def. pseudo-mineral groups(PMG)'!$B$45,IF(LQF!D56='def. pseudo-mineral groups(PMG)'!$A$46,'def. pseudo-mineral groups(PMG)'!$B$46,IF(LQF!D56='def. pseudo-mineral groups(PMG)'!$A$47,'def. pseudo-mineral groups(PMG)'!$B$47,IF(LQF!D56='def. pseudo-mineral groups(PMG)'!$A$48,'def. pseudo-mineral groups(PMG)'!$B$48,IF(LQF!D56='def. pseudo-mineral groups(PMG)'!$A$49,'def. pseudo-mineral groups(PMG)'!$B$49,IF(LQF!D56='def. pseudo-mineral groups(PMG)'!$A$50,'def. pseudo-mineral groups(PMG)'!$B$50,IF(LQF!D56='def. pseudo-mineral groups(PMG)'!$A$51,'def. pseudo-mineral groups(PMG)'!$B$51,IF(LQF!D56='def. pseudo-mineral groups(PMG)'!$A$52,'def. pseudo-mineral groups(PMG)'!$B$52,IF(LQF!D56='def. pseudo-mineral groups(PMG)'!$A$53,'def. pseudo-mineral groups(PMG)'!$B$53,IF(LQF!D56='def. pseudo-mineral groups(PMG)'!$A$54,'def. pseudo-mineral groups(PMG)'!$B$54,IF(LQF!D56='def. pseudo-mineral groups(PMG)'!$A$55,'def. pseudo-mineral groups(PMG)'!$B$55,IF(LQF!D56='def. pseudo-mineral groups(PMG)'!$A$56,'def. pseudo-mineral groups(PMG)'!$B$56,IF(LQF!D56='def. pseudo-mineral groups(PMG)'!$A$57,'def. pseudo-mineral groups(PMG)'!$B$57,IF(LQF!D56='def. pseudo-mineral groups(PMG)'!$A$58,'def. pseudo-mineral groups(PMG)'!$B$58,IF(LQF!D56='def. pseudo-mineral groups(PMG)'!$A$59,'def. pseudo-mineral groups(PMG)'!$B$59,IF(LQF!D56='def. pseudo-mineral groups(PMG)'!$A$60,'def. pseudo-mineral groups(PMG)'!$B$60,IF(LQF!D56='def. pseudo-mineral groups(PMG)'!$A$61,'def. pseudo-mineral groups(PMG)'!$B$61,IF(LQF!D56='def. pseudo-mineral groups(PMG)'!$A$62,'def. pseudo-mineral groups(PMG)'!$B$62,IF(LQF!D56='def. pseudo-mineral groups(PMG)'!$A$63,'def. pseudo-mineral groups(PMG)'!$B$63,IF(LQF!D56='def. pseudo-mineral groups(PMG)'!$A$64,'def. pseudo-mineral groups(PMG)'!$B$64)))))))))))))))))))))))))))))))))))))))))))))))))))))))))))))))))</f>
        <v>Fe(III) oxy+org</v>
      </c>
      <c r="E56" s="1">
        <v>0.2</v>
      </c>
      <c r="F56" s="7" t="str">
        <f>IF(LQF!F56='def. pseudo-mineral groups(PMG)'!$A$1,'def. pseudo-mineral groups(PMG)'!$B$1,IF(LQF!F56='def. pseudo-mineral groups(PMG)'!$A$2,'def. pseudo-mineral groups(PMG)'!$B$2,IF(LQF!F56='def. pseudo-mineral groups(PMG)'!$A$3,'def. pseudo-mineral groups(PMG)'!$B$3,IF(LQF!F56='def. pseudo-mineral groups(PMG)'!$A$4,'def. pseudo-mineral groups(PMG)'!$B$4,IF(LQF!F56='def. pseudo-mineral groups(PMG)'!$A$5,'def. pseudo-mineral groups(PMG)'!$B$5,IF(LQF!F56='def. pseudo-mineral groups(PMG)'!$A$6,'def. pseudo-mineral groups(PMG)'!$B$6,IF(LQF!F56='def. pseudo-mineral groups(PMG)'!$A$7,'def. pseudo-mineral groups(PMG)'!$B$7,IF(LQF!F56='def. pseudo-mineral groups(PMG)'!$A$8,'def. pseudo-mineral groups(PMG)'!$B$8,IF(LQF!F56='def. pseudo-mineral groups(PMG)'!$A$9,'def. pseudo-mineral groups(PMG)'!$B$9,IF(LQF!F56='def. pseudo-mineral groups(PMG)'!$A$10,'def. pseudo-mineral groups(PMG)'!$B$10,IF(LQF!F56='def. pseudo-mineral groups(PMG)'!$A$11,'def. pseudo-mineral groups(PMG)'!$B$11,IF(LQF!F56='def. pseudo-mineral groups(PMG)'!$A$12,'def. pseudo-mineral groups(PMG)'!$B$12,IF(LQF!F56='def. pseudo-mineral groups(PMG)'!$A$13,'def. pseudo-mineral groups(PMG)'!$B$13,IF(LQF!F56='def. pseudo-mineral groups(PMG)'!$A$14,'def. pseudo-mineral groups(PMG)'!$B$14,IF(LQF!F56='def. pseudo-mineral groups(PMG)'!$A$15,'def. pseudo-mineral groups(PMG)'!$B$15,IF(LQF!F56='def. pseudo-mineral groups(PMG)'!$A$16,'def. pseudo-mineral groups(PMG)'!$B$16,IF(LQF!F56='def. pseudo-mineral groups(PMG)'!$A$17,'def. pseudo-mineral groups(PMG)'!$B$17,IF(LQF!F56='def. pseudo-mineral groups(PMG)'!$A$18,'def. pseudo-mineral groups(PMG)'!$B$18,IF(LQF!F56='def. pseudo-mineral groups(PMG)'!$A$19,'def. pseudo-mineral groups(PMG)'!$B$19,IF(LQF!F56='def. pseudo-mineral groups(PMG)'!$A$20,'def. pseudo-mineral groups(PMG)'!$B$20,IF(LQF!F56='def. pseudo-mineral groups(PMG)'!$A$21,'def. pseudo-mineral groups(PMG)'!$B$21,IF(LQF!F56='def. pseudo-mineral groups(PMG)'!$A$22,'def. pseudo-mineral groups(PMG)'!$B$22,IF(LQF!F56='def. pseudo-mineral groups(PMG)'!$A$23,'def. pseudo-mineral groups(PMG)'!$B$23,IF(LQF!F56='def. pseudo-mineral groups(PMG)'!$A$24,'def. pseudo-mineral groups(PMG)'!$B$24,IF(LQF!F56='def. pseudo-mineral groups(PMG)'!$A$25,'def. pseudo-mineral groups(PMG)'!$B$25,IF(LQF!F56='def. pseudo-mineral groups(PMG)'!$A$26,'def. pseudo-mineral groups(PMG)'!$B$26,IF(LQF!F56='def. pseudo-mineral groups(PMG)'!$A$27,'def. pseudo-mineral groups(PMG)'!$B$27,IF(LQF!F56='def. pseudo-mineral groups(PMG)'!$A$28,'def. pseudo-mineral groups(PMG)'!$B$28,IF(LQF!F56='def. pseudo-mineral groups(PMG)'!$A$29,'def. pseudo-mineral groups(PMG)'!$B$29,IF(LQF!F56='def. pseudo-mineral groups(PMG)'!$A$30,'def. pseudo-mineral groups(PMG)'!$B$30,IF(LQF!F56='def. pseudo-mineral groups(PMG)'!$A$31,'def. pseudo-mineral groups(PMG)'!$B$31,IF(LQF!F56='def. pseudo-mineral groups(PMG)'!$A$32,'def. pseudo-mineral groups(PMG)'!$B$32,IF(LQF!F56='def. pseudo-mineral groups(PMG)'!$A$33,'def. pseudo-mineral groups(PMG)'!$B$33,IF(LQF!F56='def. pseudo-mineral groups(PMG)'!$A$34,'def. pseudo-mineral groups(PMG)'!$B$34,IF(LQF!F56='def. pseudo-mineral groups(PMG)'!$A$35,'def. pseudo-mineral groups(PMG)'!$B$35,IF(LQF!F56='def. pseudo-mineral groups(PMG)'!$A$36,'def. pseudo-mineral groups(PMG)'!$B$36,IF(LQF!F56='def. pseudo-mineral groups(PMG)'!$A$37,'def. pseudo-mineral groups(PMG)'!$B$37,IF(LQF!F56='def. pseudo-mineral groups(PMG)'!$A$38,'def. pseudo-mineral groups(PMG)'!$B$38,IF(LQF!F56='def. pseudo-mineral groups(PMG)'!$A$39,'def. pseudo-mineral groups(PMG)'!$B$39,IF(LQF!F56='def. pseudo-mineral groups(PMG)'!$A$40,'def. pseudo-mineral groups(PMG)'!$B$40,IF(LQF!F56='def. pseudo-mineral groups(PMG)'!$A$41,'def. pseudo-mineral groups(PMG)'!$B$41,IF(LQF!F56='def. pseudo-mineral groups(PMG)'!$A$41,'def. pseudo-mineral groups(PMG)'!$B$41,IF(LQF!F56='def. pseudo-mineral groups(PMG)'!$A$42,'def. pseudo-mineral groups(PMG)'!$B$42,IF(LQF!F56='def. pseudo-mineral groups(PMG)'!$A$43,'def. pseudo-mineral groups(PMG)'!$B$43,IF(LQF!F56='def. pseudo-mineral groups(PMG)'!$A$44,'def. pseudo-mineral groups(PMG)'!$B$44,IF(LQF!F56='def. pseudo-mineral groups(PMG)'!$A$45,'def. pseudo-mineral groups(PMG)'!$B$45,IF(LQF!F56='def. pseudo-mineral groups(PMG)'!$A$46,'def. pseudo-mineral groups(PMG)'!$B$46,IF(LQF!F56='def. pseudo-mineral groups(PMG)'!$A$47,'def. pseudo-mineral groups(PMG)'!$B$47,IF(LQF!F56='def. pseudo-mineral groups(PMG)'!$A$48,'def. pseudo-mineral groups(PMG)'!$B$48,IF(LQF!F56='def. pseudo-mineral groups(PMG)'!$A$49,'def. pseudo-mineral groups(PMG)'!$B$49,IF(LQF!F56='def. pseudo-mineral groups(PMG)'!$A$50,'def. pseudo-mineral groups(PMG)'!$B$50,IF(LQF!F56='def. pseudo-mineral groups(PMG)'!$A$51,'def. pseudo-mineral groups(PMG)'!$B$51,IF(LQF!F56='def. pseudo-mineral groups(PMG)'!$A$52,'def. pseudo-mineral groups(PMG)'!$B$52,IF(LQF!F56='def. pseudo-mineral groups(PMG)'!$A$53,'def. pseudo-mineral groups(PMG)'!$B$53,IF(LQF!F56='def. pseudo-mineral groups(PMG)'!$A$54,'def. pseudo-mineral groups(PMG)'!$B$54,IF(LQF!F56='def. pseudo-mineral groups(PMG)'!$A$55,'def. pseudo-mineral groups(PMG)'!$B$55,IF(LQF!F56='def. pseudo-mineral groups(PMG)'!$A$56,'def. pseudo-mineral groups(PMG)'!$B$56,IF(LQF!F56='def. pseudo-mineral groups(PMG)'!$A$57,'def. pseudo-mineral groups(PMG)'!$B$57,IF(LQF!F56='def. pseudo-mineral groups(PMG)'!$A$58,'def. pseudo-mineral groups(PMG)'!$B$58,IF(LQF!F56='def. pseudo-mineral groups(PMG)'!$A$59,'def. pseudo-mineral groups(PMG)'!$B$59,IF(LQF!F56='def. pseudo-mineral groups(PMG)'!$A$60,'def. pseudo-mineral groups(PMG)'!$B$60,IF(LQF!F56='def. pseudo-mineral groups(PMG)'!$A$61,'def. pseudo-mineral groups(PMG)'!$B$61,IF(LQF!F56='def. pseudo-mineral groups(PMG)'!$A$62,'def. pseudo-mineral groups(PMG)'!$B$62,IF(LQF!F56='def. pseudo-mineral groups(PMG)'!$A$63,'def. pseudo-mineral groups(PMG)'!$B$63,IF(LQF!F56='def. pseudo-mineral groups(PMG)'!$A$64,'def. pseudo-mineral groups(PMG)'!$B$64)))))))))))))))))))))))))))))))))))))))))))))))))))))))))))))))))</f>
        <v>Fe(II) oxide</v>
      </c>
      <c r="G56" s="1">
        <v>0.502</v>
      </c>
      <c r="H56" s="7" t="str">
        <f>IF(LQF!H56='def. pseudo-mineral groups(PMG)'!$A$1,'def. pseudo-mineral groups(PMG)'!$B$1,IF(LQF!H56='def. pseudo-mineral groups(PMG)'!$A$2,'def. pseudo-mineral groups(PMG)'!$B$2,IF(LQF!H56='def. pseudo-mineral groups(PMG)'!$A$3,'def. pseudo-mineral groups(PMG)'!$B$3,IF(LQF!H56='def. pseudo-mineral groups(PMG)'!$A$4,'def. pseudo-mineral groups(PMG)'!$B$4,IF(LQF!H56='def. pseudo-mineral groups(PMG)'!$A$5,'def. pseudo-mineral groups(PMG)'!$B$5,IF(LQF!H56='def. pseudo-mineral groups(PMG)'!$A$6,'def. pseudo-mineral groups(PMG)'!$B$6,IF(LQF!H56='def. pseudo-mineral groups(PMG)'!$A$7,'def. pseudo-mineral groups(PMG)'!$B$7,IF(LQF!H56='def. pseudo-mineral groups(PMG)'!$A$8,'def. pseudo-mineral groups(PMG)'!$B$8,IF(LQF!H56='def. pseudo-mineral groups(PMG)'!$A$9,'def. pseudo-mineral groups(PMG)'!$B$9,IF(LQF!H56='def. pseudo-mineral groups(PMG)'!$A$10,'def. pseudo-mineral groups(PMG)'!$B$10,IF(LQF!H56='def. pseudo-mineral groups(PMG)'!$A$11,'def. pseudo-mineral groups(PMG)'!$B$11,IF(LQF!H56='def. pseudo-mineral groups(PMG)'!$A$12,'def. pseudo-mineral groups(PMG)'!$B$12,IF(LQF!H56='def. pseudo-mineral groups(PMG)'!$A$13,'def. pseudo-mineral groups(PMG)'!$B$13,IF(LQF!H56='def. pseudo-mineral groups(PMG)'!$A$14,'def. pseudo-mineral groups(PMG)'!$B$14,IF(LQF!H56='def. pseudo-mineral groups(PMG)'!$A$15,'def. pseudo-mineral groups(PMG)'!$B$15,IF(LQF!H56='def. pseudo-mineral groups(PMG)'!$A$16,'def. pseudo-mineral groups(PMG)'!$B$16,IF(LQF!H56='def. pseudo-mineral groups(PMG)'!$A$17,'def. pseudo-mineral groups(PMG)'!$B$17,IF(LQF!H56='def. pseudo-mineral groups(PMG)'!$A$18,'def. pseudo-mineral groups(PMG)'!$B$18,IF(LQF!H56='def. pseudo-mineral groups(PMG)'!$A$19,'def. pseudo-mineral groups(PMG)'!$B$19,IF(LQF!H56='def. pseudo-mineral groups(PMG)'!$A$20,'def. pseudo-mineral groups(PMG)'!$B$20,IF(LQF!H56='def. pseudo-mineral groups(PMG)'!$A$21,'def. pseudo-mineral groups(PMG)'!$B$21,IF(LQF!H56='def. pseudo-mineral groups(PMG)'!$A$22,'def. pseudo-mineral groups(PMG)'!$B$22,IF(LQF!H56='def. pseudo-mineral groups(PMG)'!$A$23,'def. pseudo-mineral groups(PMG)'!$B$23,IF(LQF!H56='def. pseudo-mineral groups(PMG)'!$A$24,'def. pseudo-mineral groups(PMG)'!$B$24,IF(LQF!H56='def. pseudo-mineral groups(PMG)'!$A$25,'def. pseudo-mineral groups(PMG)'!$B$25,IF(LQF!H56='def. pseudo-mineral groups(PMG)'!$A$26,'def. pseudo-mineral groups(PMG)'!$B$26,IF(LQF!H56='def. pseudo-mineral groups(PMG)'!$A$27,'def. pseudo-mineral groups(PMG)'!$B$27,IF(LQF!H56='def. pseudo-mineral groups(PMG)'!$A$28,'def. pseudo-mineral groups(PMG)'!$B$28,IF(LQF!H56='def. pseudo-mineral groups(PMG)'!$A$29,'def. pseudo-mineral groups(PMG)'!$B$29,IF(LQF!H56='def. pseudo-mineral groups(PMG)'!$A$30,'def. pseudo-mineral groups(PMG)'!$B$30,IF(LQF!H56='def. pseudo-mineral groups(PMG)'!$A$31,'def. pseudo-mineral groups(PMG)'!$B$31,IF(LQF!H56='def. pseudo-mineral groups(PMG)'!$A$32,'def. pseudo-mineral groups(PMG)'!$B$32,IF(LQF!H56='def. pseudo-mineral groups(PMG)'!$A$33,'def. pseudo-mineral groups(PMG)'!$B$33,IF(LQF!H56='def. pseudo-mineral groups(PMG)'!$A$34,'def. pseudo-mineral groups(PMG)'!$B$34,IF(LQF!H56='def. pseudo-mineral groups(PMG)'!$A$35,'def. pseudo-mineral groups(PMG)'!$B$35,IF(LQF!H56='def. pseudo-mineral groups(PMG)'!$A$36,'def. pseudo-mineral groups(PMG)'!$B$36,IF(LQF!H56='def. pseudo-mineral groups(PMG)'!$A$37,'def. pseudo-mineral groups(PMG)'!$B$37,IF(LQF!H56='def. pseudo-mineral groups(PMG)'!$A$38,'def. pseudo-mineral groups(PMG)'!$B$38,IF(LQF!H56='def. pseudo-mineral groups(PMG)'!$A$39,'def. pseudo-mineral groups(PMG)'!$B$39,IF(LQF!H56='def. pseudo-mineral groups(PMG)'!$A$40,'def. pseudo-mineral groups(PMG)'!$B$40,IF(LQF!H56='def. pseudo-mineral groups(PMG)'!$A$41,'def. pseudo-mineral groups(PMG)'!$B$41,IF(LQF!H56='def. pseudo-mineral groups(PMG)'!$A$41,'def. pseudo-mineral groups(PMG)'!$B$41,IF(LQF!H56='def. pseudo-mineral groups(PMG)'!$A$42,'def. pseudo-mineral groups(PMG)'!$B$42,IF(LQF!H56='def. pseudo-mineral groups(PMG)'!$A$43,'def. pseudo-mineral groups(PMG)'!$B$43,IF(LQF!H56='def. pseudo-mineral groups(PMG)'!$A$44,'def. pseudo-mineral groups(PMG)'!$B$44,IF(LQF!H56='def. pseudo-mineral groups(PMG)'!$A$45,'def. pseudo-mineral groups(PMG)'!$B$45,IF(LQF!H56='def. pseudo-mineral groups(PMG)'!$A$46,'def. pseudo-mineral groups(PMG)'!$B$46,IF(LQF!H56='def. pseudo-mineral groups(PMG)'!$A$47,'def. pseudo-mineral groups(PMG)'!$B$47,IF(LQF!H56='def. pseudo-mineral groups(PMG)'!$A$48,'def. pseudo-mineral groups(PMG)'!$B$48,IF(LQF!H56='def. pseudo-mineral groups(PMG)'!$A$49,'def. pseudo-mineral groups(PMG)'!$B$49,IF(LQF!H56='def. pseudo-mineral groups(PMG)'!$A$50,'def. pseudo-mineral groups(PMG)'!$B$50,IF(LQF!H56='def. pseudo-mineral groups(PMG)'!$A$51,'def. pseudo-mineral groups(PMG)'!$B$51,IF(LQF!H56='def. pseudo-mineral groups(PMG)'!$A$52,'def. pseudo-mineral groups(PMG)'!$B$52,IF(LQF!H56='def. pseudo-mineral groups(PMG)'!$A$53,'def. pseudo-mineral groups(PMG)'!$B$53,IF(LQF!H56='def. pseudo-mineral groups(PMG)'!$A$54,'def. pseudo-mineral groups(PMG)'!$B$54,IF(LQF!H56='def. pseudo-mineral groups(PMG)'!$A$55,'def. pseudo-mineral groups(PMG)'!$B$55,IF(LQF!H56='def. pseudo-mineral groups(PMG)'!$A$56,'def. pseudo-mineral groups(PMG)'!$B$56,IF(LQF!H56='def. pseudo-mineral groups(PMG)'!$A$57,'def. pseudo-mineral groups(PMG)'!$B$57,IF(LQF!H56='def. pseudo-mineral groups(PMG)'!$A$58,'def. pseudo-mineral groups(PMG)'!$B$58,IF(LQF!H56='def. pseudo-mineral groups(PMG)'!$A$59,'def. pseudo-mineral groups(PMG)'!$B$59,IF(LQF!H56='def. pseudo-mineral groups(PMG)'!$A$60,'def. pseudo-mineral groups(PMG)'!$B$60,IF(LQF!H56='def. pseudo-mineral groups(PMG)'!$A$61,'def. pseudo-mineral groups(PMG)'!$B$61,IF(LQF!H56='def. pseudo-mineral groups(PMG)'!$A$62,'def. pseudo-mineral groups(PMG)'!$B$62,IF(LQF!H56='def. pseudo-mineral groups(PMG)'!$A$63,'def. pseudo-mineral groups(PMG)'!$B$63,IF(LQF!H56='def. pseudo-mineral groups(PMG)'!$A$64,'def. pseudo-mineral groups(PMG)'!$B$64)))))))))))))))))))))))))))))))))))))))))))))))))))))))))))))))))</f>
        <v>Native</v>
      </c>
      <c r="I56" s="1">
        <f t="shared" si="0"/>
        <v>0.998</v>
      </c>
      <c r="J56" s="6">
        <v>4.9599999999999999E-5</v>
      </c>
      <c r="K56" s="1">
        <v>5.8678795458678126</v>
      </c>
      <c r="L56" s="1">
        <v>25.076126959883172</v>
      </c>
      <c r="M56" s="21">
        <v>42959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5">
      <c r="A57" s="1" t="s">
        <v>204</v>
      </c>
      <c r="B57" s="1"/>
      <c r="C57" s="1">
        <v>0.64100000000000001</v>
      </c>
      <c r="D57" s="7" t="str">
        <f>IF(LQF!D57='def. pseudo-mineral groups(PMG)'!$A$1,'def. pseudo-mineral groups(PMG)'!$B$1,IF(LQF!D57='def. pseudo-mineral groups(PMG)'!$A$2,'def. pseudo-mineral groups(PMG)'!$B$2,IF(LQF!D57='def. pseudo-mineral groups(PMG)'!$A$3,'def. pseudo-mineral groups(PMG)'!$B$3,IF(LQF!D57='def. pseudo-mineral groups(PMG)'!$A$4,'def. pseudo-mineral groups(PMG)'!$B$4,IF(LQF!D57='def. pseudo-mineral groups(PMG)'!$A$5,'def. pseudo-mineral groups(PMG)'!$B$5,IF(LQF!D57='def. pseudo-mineral groups(PMG)'!$A$6,'def. pseudo-mineral groups(PMG)'!$B$6,IF(LQF!D57='def. pseudo-mineral groups(PMG)'!$A$7,'def. pseudo-mineral groups(PMG)'!$B$7,IF(LQF!D57='def. pseudo-mineral groups(PMG)'!$A$8,'def. pseudo-mineral groups(PMG)'!$B$8,IF(LQF!D57='def. pseudo-mineral groups(PMG)'!$A$9,'def. pseudo-mineral groups(PMG)'!$B$9,IF(LQF!D57='def. pseudo-mineral groups(PMG)'!$A$10,'def. pseudo-mineral groups(PMG)'!$B$10,IF(LQF!D57='def. pseudo-mineral groups(PMG)'!$A$11,'def. pseudo-mineral groups(PMG)'!$B$11,IF(LQF!D57='def. pseudo-mineral groups(PMG)'!$A$12,'def. pseudo-mineral groups(PMG)'!$B$12,IF(LQF!D57='def. pseudo-mineral groups(PMG)'!$A$13,'def. pseudo-mineral groups(PMG)'!$B$13,IF(LQF!D57='def. pseudo-mineral groups(PMG)'!$A$14,'def. pseudo-mineral groups(PMG)'!$B$14,IF(LQF!D57='def. pseudo-mineral groups(PMG)'!$A$15,'def. pseudo-mineral groups(PMG)'!$B$15,IF(LQF!D57='def. pseudo-mineral groups(PMG)'!$A$16,'def. pseudo-mineral groups(PMG)'!$B$16,IF(LQF!D57='def. pseudo-mineral groups(PMG)'!$A$17,'def. pseudo-mineral groups(PMG)'!$B$17,IF(LQF!D57='def. pseudo-mineral groups(PMG)'!$A$18,'def. pseudo-mineral groups(PMG)'!$B$18,IF(LQF!D57='def. pseudo-mineral groups(PMG)'!$A$19,'def. pseudo-mineral groups(PMG)'!$B$19,IF(LQF!D57='def. pseudo-mineral groups(PMG)'!$A$20,'def. pseudo-mineral groups(PMG)'!$B$20,IF(LQF!D57='def. pseudo-mineral groups(PMG)'!$A$21,'def. pseudo-mineral groups(PMG)'!$B$21,IF(LQF!D57='def. pseudo-mineral groups(PMG)'!$A$22,'def. pseudo-mineral groups(PMG)'!$B$22,IF(LQF!D57='def. pseudo-mineral groups(PMG)'!$A$23,'def. pseudo-mineral groups(PMG)'!$B$23,IF(LQF!D57='def. pseudo-mineral groups(PMG)'!$A$24,'def. pseudo-mineral groups(PMG)'!$B$24,IF(LQF!D57='def. pseudo-mineral groups(PMG)'!$A$25,'def. pseudo-mineral groups(PMG)'!$B$25,IF(LQF!D57='def. pseudo-mineral groups(PMG)'!$A$26,'def. pseudo-mineral groups(PMG)'!$B$26,IF(LQF!D57='def. pseudo-mineral groups(PMG)'!$A$27,'def. pseudo-mineral groups(PMG)'!$B$27,IF(LQF!D57='def. pseudo-mineral groups(PMG)'!$A$28,'def. pseudo-mineral groups(PMG)'!$B$28,IF(LQF!D57='def. pseudo-mineral groups(PMG)'!$A$29,'def. pseudo-mineral groups(PMG)'!$B$29,IF(LQF!D57='def. pseudo-mineral groups(PMG)'!$A$30,'def. pseudo-mineral groups(PMG)'!$B$30,IF(LQF!D57='def. pseudo-mineral groups(PMG)'!$A$31,'def. pseudo-mineral groups(PMG)'!$B$31,IF(LQF!D57='def. pseudo-mineral groups(PMG)'!$A$32,'def. pseudo-mineral groups(PMG)'!$B$32,IF(LQF!D57='def. pseudo-mineral groups(PMG)'!$A$33,'def. pseudo-mineral groups(PMG)'!$B$33,IF(LQF!D57='def. pseudo-mineral groups(PMG)'!$A$34,'def. pseudo-mineral groups(PMG)'!$B$34,IF(LQF!D57='def. pseudo-mineral groups(PMG)'!$A$35,'def. pseudo-mineral groups(PMG)'!$B$35,IF(LQF!D57='def. pseudo-mineral groups(PMG)'!$A$36,'def. pseudo-mineral groups(PMG)'!$B$36,IF(LQF!D57='def. pseudo-mineral groups(PMG)'!$A$37,'def. pseudo-mineral groups(PMG)'!$B$37,IF(LQF!D57='def. pseudo-mineral groups(PMG)'!$A$38,'def. pseudo-mineral groups(PMG)'!$B$38,IF(LQF!D57='def. pseudo-mineral groups(PMG)'!$A$39,'def. pseudo-mineral groups(PMG)'!$B$39,IF(LQF!D57='def. pseudo-mineral groups(PMG)'!$A$40,'def. pseudo-mineral groups(PMG)'!$B$40,IF(LQF!D57='def. pseudo-mineral groups(PMG)'!$A$41,'def. pseudo-mineral groups(PMG)'!$B$41,IF(LQF!D57='def. pseudo-mineral groups(PMG)'!$A$41,'def. pseudo-mineral groups(PMG)'!$B$41,IF(LQF!D57='def. pseudo-mineral groups(PMG)'!$A$42,'def. pseudo-mineral groups(PMG)'!$B$42,IF(LQF!D57='def. pseudo-mineral groups(PMG)'!$A$43,'def. pseudo-mineral groups(PMG)'!$B$43,IF(LQF!D57='def. pseudo-mineral groups(PMG)'!$A$44,'def. pseudo-mineral groups(PMG)'!$B$44,IF(LQF!D57='def. pseudo-mineral groups(PMG)'!$A$45,'def. pseudo-mineral groups(PMG)'!$B$45,IF(LQF!D57='def. pseudo-mineral groups(PMG)'!$A$46,'def. pseudo-mineral groups(PMG)'!$B$46,IF(LQF!D57='def. pseudo-mineral groups(PMG)'!$A$47,'def. pseudo-mineral groups(PMG)'!$B$47,IF(LQF!D57='def. pseudo-mineral groups(PMG)'!$A$48,'def. pseudo-mineral groups(PMG)'!$B$48,IF(LQF!D57='def. pseudo-mineral groups(PMG)'!$A$49,'def. pseudo-mineral groups(PMG)'!$B$49,IF(LQF!D57='def. pseudo-mineral groups(PMG)'!$A$50,'def. pseudo-mineral groups(PMG)'!$B$50,IF(LQF!D57='def. pseudo-mineral groups(PMG)'!$A$51,'def. pseudo-mineral groups(PMG)'!$B$51,IF(LQF!D57='def. pseudo-mineral groups(PMG)'!$A$52,'def. pseudo-mineral groups(PMG)'!$B$52,IF(LQF!D57='def. pseudo-mineral groups(PMG)'!$A$53,'def. pseudo-mineral groups(PMG)'!$B$53,IF(LQF!D57='def. pseudo-mineral groups(PMG)'!$A$54,'def. pseudo-mineral groups(PMG)'!$B$54,IF(LQF!D57='def. pseudo-mineral groups(PMG)'!$A$55,'def. pseudo-mineral groups(PMG)'!$B$55,IF(LQF!D57='def. pseudo-mineral groups(PMG)'!$A$56,'def. pseudo-mineral groups(PMG)'!$B$56,IF(LQF!D57='def. pseudo-mineral groups(PMG)'!$A$57,'def. pseudo-mineral groups(PMG)'!$B$57,IF(LQF!D57='def. pseudo-mineral groups(PMG)'!$A$58,'def. pseudo-mineral groups(PMG)'!$B$58,IF(LQF!D57='def. pseudo-mineral groups(PMG)'!$A$59,'def. pseudo-mineral groups(PMG)'!$B$59,IF(LQF!D57='def. pseudo-mineral groups(PMG)'!$A$60,'def. pseudo-mineral groups(PMG)'!$B$60,IF(LQF!D57='def. pseudo-mineral groups(PMG)'!$A$61,'def. pseudo-mineral groups(PMG)'!$B$61,IF(LQF!D57='def. pseudo-mineral groups(PMG)'!$A$62,'def. pseudo-mineral groups(PMG)'!$B$62,IF(LQF!D57='def. pseudo-mineral groups(PMG)'!$A$63,'def. pseudo-mineral groups(PMG)'!$B$63,IF(LQF!D57='def. pseudo-mineral groups(PMG)'!$A$64,'def. pseudo-mineral groups(PMG)'!$B$64)))))))))))))))))))))))))))))))))))))))))))))))))))))))))))))))))</f>
        <v>Fe(III) oxy+org</v>
      </c>
      <c r="E57" s="1">
        <v>9.0999999999999998E-2</v>
      </c>
      <c r="F57" s="7" t="str">
        <f>IF(LQF!F57='def. pseudo-mineral groups(PMG)'!$A$1,'def. pseudo-mineral groups(PMG)'!$B$1,IF(LQF!F57='def. pseudo-mineral groups(PMG)'!$A$2,'def. pseudo-mineral groups(PMG)'!$B$2,IF(LQF!F57='def. pseudo-mineral groups(PMG)'!$A$3,'def. pseudo-mineral groups(PMG)'!$B$3,IF(LQF!F57='def. pseudo-mineral groups(PMG)'!$A$4,'def. pseudo-mineral groups(PMG)'!$B$4,IF(LQF!F57='def. pseudo-mineral groups(PMG)'!$A$5,'def. pseudo-mineral groups(PMG)'!$B$5,IF(LQF!F57='def. pseudo-mineral groups(PMG)'!$A$6,'def. pseudo-mineral groups(PMG)'!$B$6,IF(LQF!F57='def. pseudo-mineral groups(PMG)'!$A$7,'def. pseudo-mineral groups(PMG)'!$B$7,IF(LQF!F57='def. pseudo-mineral groups(PMG)'!$A$8,'def. pseudo-mineral groups(PMG)'!$B$8,IF(LQF!F57='def. pseudo-mineral groups(PMG)'!$A$9,'def. pseudo-mineral groups(PMG)'!$B$9,IF(LQF!F57='def. pseudo-mineral groups(PMG)'!$A$10,'def. pseudo-mineral groups(PMG)'!$B$10,IF(LQF!F57='def. pseudo-mineral groups(PMG)'!$A$11,'def. pseudo-mineral groups(PMG)'!$B$11,IF(LQF!F57='def. pseudo-mineral groups(PMG)'!$A$12,'def. pseudo-mineral groups(PMG)'!$B$12,IF(LQF!F57='def. pseudo-mineral groups(PMG)'!$A$13,'def. pseudo-mineral groups(PMG)'!$B$13,IF(LQF!F57='def. pseudo-mineral groups(PMG)'!$A$14,'def. pseudo-mineral groups(PMG)'!$B$14,IF(LQF!F57='def. pseudo-mineral groups(PMG)'!$A$15,'def. pseudo-mineral groups(PMG)'!$B$15,IF(LQF!F57='def. pseudo-mineral groups(PMG)'!$A$16,'def. pseudo-mineral groups(PMG)'!$B$16,IF(LQF!F57='def. pseudo-mineral groups(PMG)'!$A$17,'def. pseudo-mineral groups(PMG)'!$B$17,IF(LQF!F57='def. pseudo-mineral groups(PMG)'!$A$18,'def. pseudo-mineral groups(PMG)'!$B$18,IF(LQF!F57='def. pseudo-mineral groups(PMG)'!$A$19,'def. pseudo-mineral groups(PMG)'!$B$19,IF(LQF!F57='def. pseudo-mineral groups(PMG)'!$A$20,'def. pseudo-mineral groups(PMG)'!$B$20,IF(LQF!F57='def. pseudo-mineral groups(PMG)'!$A$21,'def. pseudo-mineral groups(PMG)'!$B$21,IF(LQF!F57='def. pseudo-mineral groups(PMG)'!$A$22,'def. pseudo-mineral groups(PMG)'!$B$22,IF(LQF!F57='def. pseudo-mineral groups(PMG)'!$A$23,'def. pseudo-mineral groups(PMG)'!$B$23,IF(LQF!F57='def. pseudo-mineral groups(PMG)'!$A$24,'def. pseudo-mineral groups(PMG)'!$B$24,IF(LQF!F57='def. pseudo-mineral groups(PMG)'!$A$25,'def. pseudo-mineral groups(PMG)'!$B$25,IF(LQF!F57='def. pseudo-mineral groups(PMG)'!$A$26,'def. pseudo-mineral groups(PMG)'!$B$26,IF(LQF!F57='def. pseudo-mineral groups(PMG)'!$A$27,'def. pseudo-mineral groups(PMG)'!$B$27,IF(LQF!F57='def. pseudo-mineral groups(PMG)'!$A$28,'def. pseudo-mineral groups(PMG)'!$B$28,IF(LQF!F57='def. pseudo-mineral groups(PMG)'!$A$29,'def. pseudo-mineral groups(PMG)'!$B$29,IF(LQF!F57='def. pseudo-mineral groups(PMG)'!$A$30,'def. pseudo-mineral groups(PMG)'!$B$30,IF(LQF!F57='def. pseudo-mineral groups(PMG)'!$A$31,'def. pseudo-mineral groups(PMG)'!$B$31,IF(LQF!F57='def. pseudo-mineral groups(PMG)'!$A$32,'def. pseudo-mineral groups(PMG)'!$B$32,IF(LQF!F57='def. pseudo-mineral groups(PMG)'!$A$33,'def. pseudo-mineral groups(PMG)'!$B$33,IF(LQF!F57='def. pseudo-mineral groups(PMG)'!$A$34,'def. pseudo-mineral groups(PMG)'!$B$34,IF(LQF!F57='def. pseudo-mineral groups(PMG)'!$A$35,'def. pseudo-mineral groups(PMG)'!$B$35,IF(LQF!F57='def. pseudo-mineral groups(PMG)'!$A$36,'def. pseudo-mineral groups(PMG)'!$B$36,IF(LQF!F57='def. pseudo-mineral groups(PMG)'!$A$37,'def. pseudo-mineral groups(PMG)'!$B$37,IF(LQF!F57='def. pseudo-mineral groups(PMG)'!$A$38,'def. pseudo-mineral groups(PMG)'!$B$38,IF(LQF!F57='def. pseudo-mineral groups(PMG)'!$A$39,'def. pseudo-mineral groups(PMG)'!$B$39,IF(LQF!F57='def. pseudo-mineral groups(PMG)'!$A$40,'def. pseudo-mineral groups(PMG)'!$B$40,IF(LQF!F57='def. pseudo-mineral groups(PMG)'!$A$41,'def. pseudo-mineral groups(PMG)'!$B$41,IF(LQF!F57='def. pseudo-mineral groups(PMG)'!$A$41,'def. pseudo-mineral groups(PMG)'!$B$41,IF(LQF!F57='def. pseudo-mineral groups(PMG)'!$A$42,'def. pseudo-mineral groups(PMG)'!$B$42,IF(LQF!F57='def. pseudo-mineral groups(PMG)'!$A$43,'def. pseudo-mineral groups(PMG)'!$B$43,IF(LQF!F57='def. pseudo-mineral groups(PMG)'!$A$44,'def. pseudo-mineral groups(PMG)'!$B$44,IF(LQF!F57='def. pseudo-mineral groups(PMG)'!$A$45,'def. pseudo-mineral groups(PMG)'!$B$45,IF(LQF!F57='def. pseudo-mineral groups(PMG)'!$A$46,'def. pseudo-mineral groups(PMG)'!$B$46,IF(LQF!F57='def. pseudo-mineral groups(PMG)'!$A$47,'def. pseudo-mineral groups(PMG)'!$B$47,IF(LQF!F57='def. pseudo-mineral groups(PMG)'!$A$48,'def. pseudo-mineral groups(PMG)'!$B$48,IF(LQF!F57='def. pseudo-mineral groups(PMG)'!$A$49,'def. pseudo-mineral groups(PMG)'!$B$49,IF(LQF!F57='def. pseudo-mineral groups(PMG)'!$A$50,'def. pseudo-mineral groups(PMG)'!$B$50,IF(LQF!F57='def. pseudo-mineral groups(PMG)'!$A$51,'def. pseudo-mineral groups(PMG)'!$B$51,IF(LQF!F57='def. pseudo-mineral groups(PMG)'!$A$52,'def. pseudo-mineral groups(PMG)'!$B$52,IF(LQF!F57='def. pseudo-mineral groups(PMG)'!$A$53,'def. pseudo-mineral groups(PMG)'!$B$53,IF(LQF!F57='def. pseudo-mineral groups(PMG)'!$A$54,'def. pseudo-mineral groups(PMG)'!$B$54,IF(LQF!F57='def. pseudo-mineral groups(PMG)'!$A$55,'def. pseudo-mineral groups(PMG)'!$B$55,IF(LQF!F57='def. pseudo-mineral groups(PMG)'!$A$56,'def. pseudo-mineral groups(PMG)'!$B$56,IF(LQF!F57='def. pseudo-mineral groups(PMG)'!$A$57,'def. pseudo-mineral groups(PMG)'!$B$57,IF(LQF!F57='def. pseudo-mineral groups(PMG)'!$A$58,'def. pseudo-mineral groups(PMG)'!$B$58,IF(LQF!F57='def. pseudo-mineral groups(PMG)'!$A$59,'def. pseudo-mineral groups(PMG)'!$B$59,IF(LQF!F57='def. pseudo-mineral groups(PMG)'!$A$60,'def. pseudo-mineral groups(PMG)'!$B$60,IF(LQF!F57='def. pseudo-mineral groups(PMG)'!$A$61,'def. pseudo-mineral groups(PMG)'!$B$61,IF(LQF!F57='def. pseudo-mineral groups(PMG)'!$A$62,'def. pseudo-mineral groups(PMG)'!$B$62,IF(LQF!F57='def. pseudo-mineral groups(PMG)'!$A$63,'def. pseudo-mineral groups(PMG)'!$B$63,IF(LQF!F57='def. pseudo-mineral groups(PMG)'!$A$64,'def. pseudo-mineral groups(PMG)'!$B$64)))))))))))))))))))))))))))))))))))))))))))))))))))))))))))))))))</f>
        <v>Fe(II) silicate</v>
      </c>
      <c r="G57" s="1">
        <v>0.26100000000000001</v>
      </c>
      <c r="H57" s="7" t="str">
        <f>IF(LQF!H57='def. pseudo-mineral groups(PMG)'!$A$1,'def. pseudo-mineral groups(PMG)'!$B$1,IF(LQF!H57='def. pseudo-mineral groups(PMG)'!$A$2,'def. pseudo-mineral groups(PMG)'!$B$2,IF(LQF!H57='def. pseudo-mineral groups(PMG)'!$A$3,'def. pseudo-mineral groups(PMG)'!$B$3,IF(LQF!H57='def. pseudo-mineral groups(PMG)'!$A$4,'def. pseudo-mineral groups(PMG)'!$B$4,IF(LQF!H57='def. pseudo-mineral groups(PMG)'!$A$5,'def. pseudo-mineral groups(PMG)'!$B$5,IF(LQF!H57='def. pseudo-mineral groups(PMG)'!$A$6,'def. pseudo-mineral groups(PMG)'!$B$6,IF(LQF!H57='def. pseudo-mineral groups(PMG)'!$A$7,'def. pseudo-mineral groups(PMG)'!$B$7,IF(LQF!H57='def. pseudo-mineral groups(PMG)'!$A$8,'def. pseudo-mineral groups(PMG)'!$B$8,IF(LQF!H57='def. pseudo-mineral groups(PMG)'!$A$9,'def. pseudo-mineral groups(PMG)'!$B$9,IF(LQF!H57='def. pseudo-mineral groups(PMG)'!$A$10,'def. pseudo-mineral groups(PMG)'!$B$10,IF(LQF!H57='def. pseudo-mineral groups(PMG)'!$A$11,'def. pseudo-mineral groups(PMG)'!$B$11,IF(LQF!H57='def. pseudo-mineral groups(PMG)'!$A$12,'def. pseudo-mineral groups(PMG)'!$B$12,IF(LQF!H57='def. pseudo-mineral groups(PMG)'!$A$13,'def. pseudo-mineral groups(PMG)'!$B$13,IF(LQF!H57='def. pseudo-mineral groups(PMG)'!$A$14,'def. pseudo-mineral groups(PMG)'!$B$14,IF(LQF!H57='def. pseudo-mineral groups(PMG)'!$A$15,'def. pseudo-mineral groups(PMG)'!$B$15,IF(LQF!H57='def. pseudo-mineral groups(PMG)'!$A$16,'def. pseudo-mineral groups(PMG)'!$B$16,IF(LQF!H57='def. pseudo-mineral groups(PMG)'!$A$17,'def. pseudo-mineral groups(PMG)'!$B$17,IF(LQF!H57='def. pseudo-mineral groups(PMG)'!$A$18,'def. pseudo-mineral groups(PMG)'!$B$18,IF(LQF!H57='def. pseudo-mineral groups(PMG)'!$A$19,'def. pseudo-mineral groups(PMG)'!$B$19,IF(LQF!H57='def. pseudo-mineral groups(PMG)'!$A$20,'def. pseudo-mineral groups(PMG)'!$B$20,IF(LQF!H57='def. pseudo-mineral groups(PMG)'!$A$21,'def. pseudo-mineral groups(PMG)'!$B$21,IF(LQF!H57='def. pseudo-mineral groups(PMG)'!$A$22,'def. pseudo-mineral groups(PMG)'!$B$22,IF(LQF!H57='def. pseudo-mineral groups(PMG)'!$A$23,'def. pseudo-mineral groups(PMG)'!$B$23,IF(LQF!H57='def. pseudo-mineral groups(PMG)'!$A$24,'def. pseudo-mineral groups(PMG)'!$B$24,IF(LQF!H57='def. pseudo-mineral groups(PMG)'!$A$25,'def. pseudo-mineral groups(PMG)'!$B$25,IF(LQF!H57='def. pseudo-mineral groups(PMG)'!$A$26,'def. pseudo-mineral groups(PMG)'!$B$26,IF(LQF!H57='def. pseudo-mineral groups(PMG)'!$A$27,'def. pseudo-mineral groups(PMG)'!$B$27,IF(LQF!H57='def. pseudo-mineral groups(PMG)'!$A$28,'def. pseudo-mineral groups(PMG)'!$B$28,IF(LQF!H57='def. pseudo-mineral groups(PMG)'!$A$29,'def. pseudo-mineral groups(PMG)'!$B$29,IF(LQF!H57='def. pseudo-mineral groups(PMG)'!$A$30,'def. pseudo-mineral groups(PMG)'!$B$30,IF(LQF!H57='def. pseudo-mineral groups(PMG)'!$A$31,'def. pseudo-mineral groups(PMG)'!$B$31,IF(LQF!H57='def. pseudo-mineral groups(PMG)'!$A$32,'def. pseudo-mineral groups(PMG)'!$B$32,IF(LQF!H57='def. pseudo-mineral groups(PMG)'!$A$33,'def. pseudo-mineral groups(PMG)'!$B$33,IF(LQF!H57='def. pseudo-mineral groups(PMG)'!$A$34,'def. pseudo-mineral groups(PMG)'!$B$34,IF(LQF!H57='def. pseudo-mineral groups(PMG)'!$A$35,'def. pseudo-mineral groups(PMG)'!$B$35,IF(LQF!H57='def. pseudo-mineral groups(PMG)'!$A$36,'def. pseudo-mineral groups(PMG)'!$B$36,IF(LQF!H57='def. pseudo-mineral groups(PMG)'!$A$37,'def. pseudo-mineral groups(PMG)'!$B$37,IF(LQF!H57='def. pseudo-mineral groups(PMG)'!$A$38,'def. pseudo-mineral groups(PMG)'!$B$38,IF(LQF!H57='def. pseudo-mineral groups(PMG)'!$A$39,'def. pseudo-mineral groups(PMG)'!$B$39,IF(LQF!H57='def. pseudo-mineral groups(PMG)'!$A$40,'def. pseudo-mineral groups(PMG)'!$B$40,IF(LQF!H57='def. pseudo-mineral groups(PMG)'!$A$41,'def. pseudo-mineral groups(PMG)'!$B$41,IF(LQF!H57='def. pseudo-mineral groups(PMG)'!$A$41,'def. pseudo-mineral groups(PMG)'!$B$41,IF(LQF!H57='def. pseudo-mineral groups(PMG)'!$A$42,'def. pseudo-mineral groups(PMG)'!$B$42,IF(LQF!H57='def. pseudo-mineral groups(PMG)'!$A$43,'def. pseudo-mineral groups(PMG)'!$B$43,IF(LQF!H57='def. pseudo-mineral groups(PMG)'!$A$44,'def. pseudo-mineral groups(PMG)'!$B$44,IF(LQF!H57='def. pseudo-mineral groups(PMG)'!$A$45,'def. pseudo-mineral groups(PMG)'!$B$45,IF(LQF!H57='def. pseudo-mineral groups(PMG)'!$A$46,'def. pseudo-mineral groups(PMG)'!$B$46,IF(LQF!H57='def. pseudo-mineral groups(PMG)'!$A$47,'def. pseudo-mineral groups(PMG)'!$B$47,IF(LQF!H57='def. pseudo-mineral groups(PMG)'!$A$48,'def. pseudo-mineral groups(PMG)'!$B$48,IF(LQF!H57='def. pseudo-mineral groups(PMG)'!$A$49,'def. pseudo-mineral groups(PMG)'!$B$49,IF(LQF!H57='def. pseudo-mineral groups(PMG)'!$A$50,'def. pseudo-mineral groups(PMG)'!$B$50,IF(LQF!H57='def. pseudo-mineral groups(PMG)'!$A$51,'def. pseudo-mineral groups(PMG)'!$B$51,IF(LQF!H57='def. pseudo-mineral groups(PMG)'!$A$52,'def. pseudo-mineral groups(PMG)'!$B$52,IF(LQF!H57='def. pseudo-mineral groups(PMG)'!$A$53,'def. pseudo-mineral groups(PMG)'!$B$53,IF(LQF!H57='def. pseudo-mineral groups(PMG)'!$A$54,'def. pseudo-mineral groups(PMG)'!$B$54,IF(LQF!H57='def. pseudo-mineral groups(PMG)'!$A$55,'def. pseudo-mineral groups(PMG)'!$B$55,IF(LQF!H57='def. pseudo-mineral groups(PMG)'!$A$56,'def. pseudo-mineral groups(PMG)'!$B$56,IF(LQF!H57='def. pseudo-mineral groups(PMG)'!$A$57,'def. pseudo-mineral groups(PMG)'!$B$57,IF(LQF!H57='def. pseudo-mineral groups(PMG)'!$A$58,'def. pseudo-mineral groups(PMG)'!$B$58,IF(LQF!H57='def. pseudo-mineral groups(PMG)'!$A$59,'def. pseudo-mineral groups(PMG)'!$B$59,IF(LQF!H57='def. pseudo-mineral groups(PMG)'!$A$60,'def. pseudo-mineral groups(PMG)'!$B$60,IF(LQF!H57='def. pseudo-mineral groups(PMG)'!$A$61,'def. pseudo-mineral groups(PMG)'!$B$61,IF(LQF!H57='def. pseudo-mineral groups(PMG)'!$A$62,'def. pseudo-mineral groups(PMG)'!$B$62,IF(LQF!H57='def. pseudo-mineral groups(PMG)'!$A$63,'def. pseudo-mineral groups(PMG)'!$B$63,IF(LQF!H57='def. pseudo-mineral groups(PMG)'!$A$64,'def. pseudo-mineral groups(PMG)'!$B$64)))))))))))))))))))))))))))))))))))))))))))))))))))))))))))))))))</f>
        <v>Fe(III) Clay</v>
      </c>
      <c r="I57" s="1">
        <f t="shared" si="0"/>
        <v>0.99299999999999999</v>
      </c>
      <c r="J57" s="6">
        <v>4.3099999999999997E-5</v>
      </c>
      <c r="K57" s="1" t="e">
        <v>#N/A</v>
      </c>
      <c r="L57" s="1">
        <v>66.423832446728994</v>
      </c>
      <c r="M57" s="35" t="s">
        <v>384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5">
      <c r="A58" s="1" t="s">
        <v>205</v>
      </c>
      <c r="B58" s="1"/>
      <c r="C58" s="1">
        <v>3.5000000000000003E-2</v>
      </c>
      <c r="D58" s="7" t="str">
        <f>IF(LQF!D58='def. pseudo-mineral groups(PMG)'!$A$1,'def. pseudo-mineral groups(PMG)'!$B$1,IF(LQF!D58='def. pseudo-mineral groups(PMG)'!$A$2,'def. pseudo-mineral groups(PMG)'!$B$2,IF(LQF!D58='def. pseudo-mineral groups(PMG)'!$A$3,'def. pseudo-mineral groups(PMG)'!$B$3,IF(LQF!D58='def. pseudo-mineral groups(PMG)'!$A$4,'def. pseudo-mineral groups(PMG)'!$B$4,IF(LQF!D58='def. pseudo-mineral groups(PMG)'!$A$5,'def. pseudo-mineral groups(PMG)'!$B$5,IF(LQF!D58='def. pseudo-mineral groups(PMG)'!$A$6,'def. pseudo-mineral groups(PMG)'!$B$6,IF(LQF!D58='def. pseudo-mineral groups(PMG)'!$A$7,'def. pseudo-mineral groups(PMG)'!$B$7,IF(LQF!D58='def. pseudo-mineral groups(PMG)'!$A$8,'def. pseudo-mineral groups(PMG)'!$B$8,IF(LQF!D58='def. pseudo-mineral groups(PMG)'!$A$9,'def. pseudo-mineral groups(PMG)'!$B$9,IF(LQF!D58='def. pseudo-mineral groups(PMG)'!$A$10,'def. pseudo-mineral groups(PMG)'!$B$10,IF(LQF!D58='def. pseudo-mineral groups(PMG)'!$A$11,'def. pseudo-mineral groups(PMG)'!$B$11,IF(LQF!D58='def. pseudo-mineral groups(PMG)'!$A$12,'def. pseudo-mineral groups(PMG)'!$B$12,IF(LQF!D58='def. pseudo-mineral groups(PMG)'!$A$13,'def. pseudo-mineral groups(PMG)'!$B$13,IF(LQF!D58='def. pseudo-mineral groups(PMG)'!$A$14,'def. pseudo-mineral groups(PMG)'!$B$14,IF(LQF!D58='def. pseudo-mineral groups(PMG)'!$A$15,'def. pseudo-mineral groups(PMG)'!$B$15,IF(LQF!D58='def. pseudo-mineral groups(PMG)'!$A$16,'def. pseudo-mineral groups(PMG)'!$B$16,IF(LQF!D58='def. pseudo-mineral groups(PMG)'!$A$17,'def. pseudo-mineral groups(PMG)'!$B$17,IF(LQF!D58='def. pseudo-mineral groups(PMG)'!$A$18,'def. pseudo-mineral groups(PMG)'!$B$18,IF(LQF!D58='def. pseudo-mineral groups(PMG)'!$A$19,'def. pseudo-mineral groups(PMG)'!$B$19,IF(LQF!D58='def. pseudo-mineral groups(PMG)'!$A$20,'def. pseudo-mineral groups(PMG)'!$B$20,IF(LQF!D58='def. pseudo-mineral groups(PMG)'!$A$21,'def. pseudo-mineral groups(PMG)'!$B$21,IF(LQF!D58='def. pseudo-mineral groups(PMG)'!$A$22,'def. pseudo-mineral groups(PMG)'!$B$22,IF(LQF!D58='def. pseudo-mineral groups(PMG)'!$A$23,'def. pseudo-mineral groups(PMG)'!$B$23,IF(LQF!D58='def. pseudo-mineral groups(PMG)'!$A$24,'def. pseudo-mineral groups(PMG)'!$B$24,IF(LQF!D58='def. pseudo-mineral groups(PMG)'!$A$25,'def. pseudo-mineral groups(PMG)'!$B$25,IF(LQF!D58='def. pseudo-mineral groups(PMG)'!$A$26,'def. pseudo-mineral groups(PMG)'!$B$26,IF(LQF!D58='def. pseudo-mineral groups(PMG)'!$A$27,'def. pseudo-mineral groups(PMG)'!$B$27,IF(LQF!D58='def. pseudo-mineral groups(PMG)'!$A$28,'def. pseudo-mineral groups(PMG)'!$B$28,IF(LQF!D58='def. pseudo-mineral groups(PMG)'!$A$29,'def. pseudo-mineral groups(PMG)'!$B$29,IF(LQF!D58='def. pseudo-mineral groups(PMG)'!$A$30,'def. pseudo-mineral groups(PMG)'!$B$30,IF(LQF!D58='def. pseudo-mineral groups(PMG)'!$A$31,'def. pseudo-mineral groups(PMG)'!$B$31,IF(LQF!D58='def. pseudo-mineral groups(PMG)'!$A$32,'def. pseudo-mineral groups(PMG)'!$B$32,IF(LQF!D58='def. pseudo-mineral groups(PMG)'!$A$33,'def. pseudo-mineral groups(PMG)'!$B$33,IF(LQF!D58='def. pseudo-mineral groups(PMG)'!$A$34,'def. pseudo-mineral groups(PMG)'!$B$34,IF(LQF!D58='def. pseudo-mineral groups(PMG)'!$A$35,'def. pseudo-mineral groups(PMG)'!$B$35,IF(LQF!D58='def. pseudo-mineral groups(PMG)'!$A$36,'def. pseudo-mineral groups(PMG)'!$B$36,IF(LQF!D58='def. pseudo-mineral groups(PMG)'!$A$37,'def. pseudo-mineral groups(PMG)'!$B$37,IF(LQF!D58='def. pseudo-mineral groups(PMG)'!$A$38,'def. pseudo-mineral groups(PMG)'!$B$38,IF(LQF!D58='def. pseudo-mineral groups(PMG)'!$A$39,'def. pseudo-mineral groups(PMG)'!$B$39,IF(LQF!D58='def. pseudo-mineral groups(PMG)'!$A$40,'def. pseudo-mineral groups(PMG)'!$B$40,IF(LQF!D58='def. pseudo-mineral groups(PMG)'!$A$41,'def. pseudo-mineral groups(PMG)'!$B$41,IF(LQF!D58='def. pseudo-mineral groups(PMG)'!$A$41,'def. pseudo-mineral groups(PMG)'!$B$41,IF(LQF!D58='def. pseudo-mineral groups(PMG)'!$A$42,'def. pseudo-mineral groups(PMG)'!$B$42,IF(LQF!D58='def. pseudo-mineral groups(PMG)'!$A$43,'def. pseudo-mineral groups(PMG)'!$B$43,IF(LQF!D58='def. pseudo-mineral groups(PMG)'!$A$44,'def. pseudo-mineral groups(PMG)'!$B$44,IF(LQF!D58='def. pseudo-mineral groups(PMG)'!$A$45,'def. pseudo-mineral groups(PMG)'!$B$45,IF(LQF!D58='def. pseudo-mineral groups(PMG)'!$A$46,'def. pseudo-mineral groups(PMG)'!$B$46,IF(LQF!D58='def. pseudo-mineral groups(PMG)'!$A$47,'def. pseudo-mineral groups(PMG)'!$B$47,IF(LQF!D58='def. pseudo-mineral groups(PMG)'!$A$48,'def. pseudo-mineral groups(PMG)'!$B$48,IF(LQF!D58='def. pseudo-mineral groups(PMG)'!$A$49,'def. pseudo-mineral groups(PMG)'!$B$49,IF(LQF!D58='def. pseudo-mineral groups(PMG)'!$A$50,'def. pseudo-mineral groups(PMG)'!$B$50,IF(LQF!D58='def. pseudo-mineral groups(PMG)'!$A$51,'def. pseudo-mineral groups(PMG)'!$B$51,IF(LQF!D58='def. pseudo-mineral groups(PMG)'!$A$52,'def. pseudo-mineral groups(PMG)'!$B$52,IF(LQF!D58='def. pseudo-mineral groups(PMG)'!$A$53,'def. pseudo-mineral groups(PMG)'!$B$53,IF(LQF!D58='def. pseudo-mineral groups(PMG)'!$A$54,'def. pseudo-mineral groups(PMG)'!$B$54,IF(LQF!D58='def. pseudo-mineral groups(PMG)'!$A$55,'def. pseudo-mineral groups(PMG)'!$B$55,IF(LQF!D58='def. pseudo-mineral groups(PMG)'!$A$56,'def. pseudo-mineral groups(PMG)'!$B$56,IF(LQF!D58='def. pseudo-mineral groups(PMG)'!$A$57,'def. pseudo-mineral groups(PMG)'!$B$57,IF(LQF!D58='def. pseudo-mineral groups(PMG)'!$A$58,'def. pseudo-mineral groups(PMG)'!$B$58,IF(LQF!D58='def. pseudo-mineral groups(PMG)'!$A$59,'def. pseudo-mineral groups(PMG)'!$B$59,IF(LQF!D58='def. pseudo-mineral groups(PMG)'!$A$60,'def. pseudo-mineral groups(PMG)'!$B$60,IF(LQF!D58='def. pseudo-mineral groups(PMG)'!$A$61,'def. pseudo-mineral groups(PMG)'!$B$61,IF(LQF!D58='def. pseudo-mineral groups(PMG)'!$A$62,'def. pseudo-mineral groups(PMG)'!$B$62,IF(LQF!D58='def. pseudo-mineral groups(PMG)'!$A$63,'def. pseudo-mineral groups(PMG)'!$B$63,IF(LQF!D58='def. pseudo-mineral groups(PMG)'!$A$64,'def. pseudo-mineral groups(PMG)'!$B$64)))))))))))))))))))))))))))))))))))))))))))))))))))))))))))))))))</f>
        <v>Native</v>
      </c>
      <c r="E58" s="1">
        <v>0.42399999999999999</v>
      </c>
      <c r="F58" s="7" t="str">
        <f>IF(LQF!F58='def. pseudo-mineral groups(PMG)'!$A$1,'def. pseudo-mineral groups(PMG)'!$B$1,IF(LQF!F58='def. pseudo-mineral groups(PMG)'!$A$2,'def. pseudo-mineral groups(PMG)'!$B$2,IF(LQF!F58='def. pseudo-mineral groups(PMG)'!$A$3,'def. pseudo-mineral groups(PMG)'!$B$3,IF(LQF!F58='def. pseudo-mineral groups(PMG)'!$A$4,'def. pseudo-mineral groups(PMG)'!$B$4,IF(LQF!F58='def. pseudo-mineral groups(PMG)'!$A$5,'def. pseudo-mineral groups(PMG)'!$B$5,IF(LQF!F58='def. pseudo-mineral groups(PMG)'!$A$6,'def. pseudo-mineral groups(PMG)'!$B$6,IF(LQF!F58='def. pseudo-mineral groups(PMG)'!$A$7,'def. pseudo-mineral groups(PMG)'!$B$7,IF(LQF!F58='def. pseudo-mineral groups(PMG)'!$A$8,'def. pseudo-mineral groups(PMG)'!$B$8,IF(LQF!F58='def. pseudo-mineral groups(PMG)'!$A$9,'def. pseudo-mineral groups(PMG)'!$B$9,IF(LQF!F58='def. pseudo-mineral groups(PMG)'!$A$10,'def. pseudo-mineral groups(PMG)'!$B$10,IF(LQF!F58='def. pseudo-mineral groups(PMG)'!$A$11,'def. pseudo-mineral groups(PMG)'!$B$11,IF(LQF!F58='def. pseudo-mineral groups(PMG)'!$A$12,'def. pseudo-mineral groups(PMG)'!$B$12,IF(LQF!F58='def. pseudo-mineral groups(PMG)'!$A$13,'def. pseudo-mineral groups(PMG)'!$B$13,IF(LQF!F58='def. pseudo-mineral groups(PMG)'!$A$14,'def. pseudo-mineral groups(PMG)'!$B$14,IF(LQF!F58='def. pseudo-mineral groups(PMG)'!$A$15,'def. pseudo-mineral groups(PMG)'!$B$15,IF(LQF!F58='def. pseudo-mineral groups(PMG)'!$A$16,'def. pseudo-mineral groups(PMG)'!$B$16,IF(LQF!F58='def. pseudo-mineral groups(PMG)'!$A$17,'def. pseudo-mineral groups(PMG)'!$B$17,IF(LQF!F58='def. pseudo-mineral groups(PMG)'!$A$18,'def. pseudo-mineral groups(PMG)'!$B$18,IF(LQF!F58='def. pseudo-mineral groups(PMG)'!$A$19,'def. pseudo-mineral groups(PMG)'!$B$19,IF(LQF!F58='def. pseudo-mineral groups(PMG)'!$A$20,'def. pseudo-mineral groups(PMG)'!$B$20,IF(LQF!F58='def. pseudo-mineral groups(PMG)'!$A$21,'def. pseudo-mineral groups(PMG)'!$B$21,IF(LQF!F58='def. pseudo-mineral groups(PMG)'!$A$22,'def. pseudo-mineral groups(PMG)'!$B$22,IF(LQF!F58='def. pseudo-mineral groups(PMG)'!$A$23,'def. pseudo-mineral groups(PMG)'!$B$23,IF(LQF!F58='def. pseudo-mineral groups(PMG)'!$A$24,'def. pseudo-mineral groups(PMG)'!$B$24,IF(LQF!F58='def. pseudo-mineral groups(PMG)'!$A$25,'def. pseudo-mineral groups(PMG)'!$B$25,IF(LQF!F58='def. pseudo-mineral groups(PMG)'!$A$26,'def. pseudo-mineral groups(PMG)'!$B$26,IF(LQF!F58='def. pseudo-mineral groups(PMG)'!$A$27,'def. pseudo-mineral groups(PMG)'!$B$27,IF(LQF!F58='def. pseudo-mineral groups(PMG)'!$A$28,'def. pseudo-mineral groups(PMG)'!$B$28,IF(LQF!F58='def. pseudo-mineral groups(PMG)'!$A$29,'def. pseudo-mineral groups(PMG)'!$B$29,IF(LQF!F58='def. pseudo-mineral groups(PMG)'!$A$30,'def. pseudo-mineral groups(PMG)'!$B$30,IF(LQF!F58='def. pseudo-mineral groups(PMG)'!$A$31,'def. pseudo-mineral groups(PMG)'!$B$31,IF(LQF!F58='def. pseudo-mineral groups(PMG)'!$A$32,'def. pseudo-mineral groups(PMG)'!$B$32,IF(LQF!F58='def. pseudo-mineral groups(PMG)'!$A$33,'def. pseudo-mineral groups(PMG)'!$B$33,IF(LQF!F58='def. pseudo-mineral groups(PMG)'!$A$34,'def. pseudo-mineral groups(PMG)'!$B$34,IF(LQF!F58='def. pseudo-mineral groups(PMG)'!$A$35,'def. pseudo-mineral groups(PMG)'!$B$35,IF(LQF!F58='def. pseudo-mineral groups(PMG)'!$A$36,'def. pseudo-mineral groups(PMG)'!$B$36,IF(LQF!F58='def. pseudo-mineral groups(PMG)'!$A$37,'def. pseudo-mineral groups(PMG)'!$B$37,IF(LQF!F58='def. pseudo-mineral groups(PMG)'!$A$38,'def. pseudo-mineral groups(PMG)'!$B$38,IF(LQF!F58='def. pseudo-mineral groups(PMG)'!$A$39,'def. pseudo-mineral groups(PMG)'!$B$39,IF(LQF!F58='def. pseudo-mineral groups(PMG)'!$A$40,'def. pseudo-mineral groups(PMG)'!$B$40,IF(LQF!F58='def. pseudo-mineral groups(PMG)'!$A$41,'def. pseudo-mineral groups(PMG)'!$B$41,IF(LQF!F58='def. pseudo-mineral groups(PMG)'!$A$41,'def. pseudo-mineral groups(PMG)'!$B$41,IF(LQF!F58='def. pseudo-mineral groups(PMG)'!$A$42,'def. pseudo-mineral groups(PMG)'!$B$42,IF(LQF!F58='def. pseudo-mineral groups(PMG)'!$A$43,'def. pseudo-mineral groups(PMG)'!$B$43,IF(LQF!F58='def. pseudo-mineral groups(PMG)'!$A$44,'def. pseudo-mineral groups(PMG)'!$B$44,IF(LQF!F58='def. pseudo-mineral groups(PMG)'!$A$45,'def. pseudo-mineral groups(PMG)'!$B$45,IF(LQF!F58='def. pseudo-mineral groups(PMG)'!$A$46,'def. pseudo-mineral groups(PMG)'!$B$46,IF(LQF!F58='def. pseudo-mineral groups(PMG)'!$A$47,'def. pseudo-mineral groups(PMG)'!$B$47,IF(LQF!F58='def. pseudo-mineral groups(PMG)'!$A$48,'def. pseudo-mineral groups(PMG)'!$B$48,IF(LQF!F58='def. pseudo-mineral groups(PMG)'!$A$49,'def. pseudo-mineral groups(PMG)'!$B$49,IF(LQF!F58='def. pseudo-mineral groups(PMG)'!$A$50,'def. pseudo-mineral groups(PMG)'!$B$50,IF(LQF!F58='def. pseudo-mineral groups(PMG)'!$A$51,'def. pseudo-mineral groups(PMG)'!$B$51,IF(LQF!F58='def. pseudo-mineral groups(PMG)'!$A$52,'def. pseudo-mineral groups(PMG)'!$B$52,IF(LQF!F58='def. pseudo-mineral groups(PMG)'!$A$53,'def. pseudo-mineral groups(PMG)'!$B$53,IF(LQF!F58='def. pseudo-mineral groups(PMG)'!$A$54,'def. pseudo-mineral groups(PMG)'!$B$54,IF(LQF!F58='def. pseudo-mineral groups(PMG)'!$A$55,'def. pseudo-mineral groups(PMG)'!$B$55,IF(LQF!F58='def. pseudo-mineral groups(PMG)'!$A$56,'def. pseudo-mineral groups(PMG)'!$B$56,IF(LQF!F58='def. pseudo-mineral groups(PMG)'!$A$57,'def. pseudo-mineral groups(PMG)'!$B$57,IF(LQF!F58='def. pseudo-mineral groups(PMG)'!$A$58,'def. pseudo-mineral groups(PMG)'!$B$58,IF(LQF!F58='def. pseudo-mineral groups(PMG)'!$A$59,'def. pseudo-mineral groups(PMG)'!$B$59,IF(LQF!F58='def. pseudo-mineral groups(PMG)'!$A$60,'def. pseudo-mineral groups(PMG)'!$B$60,IF(LQF!F58='def. pseudo-mineral groups(PMG)'!$A$61,'def. pseudo-mineral groups(PMG)'!$B$61,IF(LQF!F58='def. pseudo-mineral groups(PMG)'!$A$62,'def. pseudo-mineral groups(PMG)'!$B$62,IF(LQF!F58='def. pseudo-mineral groups(PMG)'!$A$63,'def. pseudo-mineral groups(PMG)'!$B$63,IF(LQF!F58='def. pseudo-mineral groups(PMG)'!$A$64,'def. pseudo-mineral groups(PMG)'!$B$64)))))))))))))))))))))))))))))))))))))))))))))))))))))))))))))))))</f>
        <v>Fe(II) Clay</v>
      </c>
      <c r="G58" s="1">
        <v>0.53900000000000003</v>
      </c>
      <c r="H58" s="7" t="str">
        <f>IF(LQF!H58='def. pseudo-mineral groups(PMG)'!$A$1,'def. pseudo-mineral groups(PMG)'!$B$1,IF(LQF!H58='def. pseudo-mineral groups(PMG)'!$A$2,'def. pseudo-mineral groups(PMG)'!$B$2,IF(LQF!H58='def. pseudo-mineral groups(PMG)'!$A$3,'def. pseudo-mineral groups(PMG)'!$B$3,IF(LQF!H58='def. pseudo-mineral groups(PMG)'!$A$4,'def. pseudo-mineral groups(PMG)'!$B$4,IF(LQF!H58='def. pseudo-mineral groups(PMG)'!$A$5,'def. pseudo-mineral groups(PMG)'!$B$5,IF(LQF!H58='def. pseudo-mineral groups(PMG)'!$A$6,'def. pseudo-mineral groups(PMG)'!$B$6,IF(LQF!H58='def. pseudo-mineral groups(PMG)'!$A$7,'def. pseudo-mineral groups(PMG)'!$B$7,IF(LQF!H58='def. pseudo-mineral groups(PMG)'!$A$8,'def. pseudo-mineral groups(PMG)'!$B$8,IF(LQF!H58='def. pseudo-mineral groups(PMG)'!$A$9,'def. pseudo-mineral groups(PMG)'!$B$9,IF(LQF!H58='def. pseudo-mineral groups(PMG)'!$A$10,'def. pseudo-mineral groups(PMG)'!$B$10,IF(LQF!H58='def. pseudo-mineral groups(PMG)'!$A$11,'def. pseudo-mineral groups(PMG)'!$B$11,IF(LQF!H58='def. pseudo-mineral groups(PMG)'!$A$12,'def. pseudo-mineral groups(PMG)'!$B$12,IF(LQF!H58='def. pseudo-mineral groups(PMG)'!$A$13,'def. pseudo-mineral groups(PMG)'!$B$13,IF(LQF!H58='def. pseudo-mineral groups(PMG)'!$A$14,'def. pseudo-mineral groups(PMG)'!$B$14,IF(LQF!H58='def. pseudo-mineral groups(PMG)'!$A$15,'def. pseudo-mineral groups(PMG)'!$B$15,IF(LQF!H58='def. pseudo-mineral groups(PMG)'!$A$16,'def. pseudo-mineral groups(PMG)'!$B$16,IF(LQF!H58='def. pseudo-mineral groups(PMG)'!$A$17,'def. pseudo-mineral groups(PMG)'!$B$17,IF(LQF!H58='def. pseudo-mineral groups(PMG)'!$A$18,'def. pseudo-mineral groups(PMG)'!$B$18,IF(LQF!H58='def. pseudo-mineral groups(PMG)'!$A$19,'def. pseudo-mineral groups(PMG)'!$B$19,IF(LQF!H58='def. pseudo-mineral groups(PMG)'!$A$20,'def. pseudo-mineral groups(PMG)'!$B$20,IF(LQF!H58='def. pseudo-mineral groups(PMG)'!$A$21,'def. pseudo-mineral groups(PMG)'!$B$21,IF(LQF!H58='def. pseudo-mineral groups(PMG)'!$A$22,'def. pseudo-mineral groups(PMG)'!$B$22,IF(LQF!H58='def. pseudo-mineral groups(PMG)'!$A$23,'def. pseudo-mineral groups(PMG)'!$B$23,IF(LQF!H58='def. pseudo-mineral groups(PMG)'!$A$24,'def. pseudo-mineral groups(PMG)'!$B$24,IF(LQF!H58='def. pseudo-mineral groups(PMG)'!$A$25,'def. pseudo-mineral groups(PMG)'!$B$25,IF(LQF!H58='def. pseudo-mineral groups(PMG)'!$A$26,'def. pseudo-mineral groups(PMG)'!$B$26,IF(LQF!H58='def. pseudo-mineral groups(PMG)'!$A$27,'def. pseudo-mineral groups(PMG)'!$B$27,IF(LQF!H58='def. pseudo-mineral groups(PMG)'!$A$28,'def. pseudo-mineral groups(PMG)'!$B$28,IF(LQF!H58='def. pseudo-mineral groups(PMG)'!$A$29,'def. pseudo-mineral groups(PMG)'!$B$29,IF(LQF!H58='def. pseudo-mineral groups(PMG)'!$A$30,'def. pseudo-mineral groups(PMG)'!$B$30,IF(LQF!H58='def. pseudo-mineral groups(PMG)'!$A$31,'def. pseudo-mineral groups(PMG)'!$B$31,IF(LQF!H58='def. pseudo-mineral groups(PMG)'!$A$32,'def. pseudo-mineral groups(PMG)'!$B$32,IF(LQF!H58='def. pseudo-mineral groups(PMG)'!$A$33,'def. pseudo-mineral groups(PMG)'!$B$33,IF(LQF!H58='def. pseudo-mineral groups(PMG)'!$A$34,'def. pseudo-mineral groups(PMG)'!$B$34,IF(LQF!H58='def. pseudo-mineral groups(PMG)'!$A$35,'def. pseudo-mineral groups(PMG)'!$B$35,IF(LQF!H58='def. pseudo-mineral groups(PMG)'!$A$36,'def. pseudo-mineral groups(PMG)'!$B$36,IF(LQF!H58='def. pseudo-mineral groups(PMG)'!$A$37,'def. pseudo-mineral groups(PMG)'!$B$37,IF(LQF!H58='def. pseudo-mineral groups(PMG)'!$A$38,'def. pseudo-mineral groups(PMG)'!$B$38,IF(LQF!H58='def. pseudo-mineral groups(PMG)'!$A$39,'def. pseudo-mineral groups(PMG)'!$B$39,IF(LQF!H58='def. pseudo-mineral groups(PMG)'!$A$40,'def. pseudo-mineral groups(PMG)'!$B$40,IF(LQF!H58='def. pseudo-mineral groups(PMG)'!$A$41,'def. pseudo-mineral groups(PMG)'!$B$41,IF(LQF!H58='def. pseudo-mineral groups(PMG)'!$A$41,'def. pseudo-mineral groups(PMG)'!$B$41,IF(LQF!H58='def. pseudo-mineral groups(PMG)'!$A$42,'def. pseudo-mineral groups(PMG)'!$B$42,IF(LQF!H58='def. pseudo-mineral groups(PMG)'!$A$43,'def. pseudo-mineral groups(PMG)'!$B$43,IF(LQF!H58='def. pseudo-mineral groups(PMG)'!$A$44,'def. pseudo-mineral groups(PMG)'!$B$44,IF(LQF!H58='def. pseudo-mineral groups(PMG)'!$A$45,'def. pseudo-mineral groups(PMG)'!$B$45,IF(LQF!H58='def. pseudo-mineral groups(PMG)'!$A$46,'def. pseudo-mineral groups(PMG)'!$B$46,IF(LQF!H58='def. pseudo-mineral groups(PMG)'!$A$47,'def. pseudo-mineral groups(PMG)'!$B$47,IF(LQF!H58='def. pseudo-mineral groups(PMG)'!$A$48,'def. pseudo-mineral groups(PMG)'!$B$48,IF(LQF!H58='def. pseudo-mineral groups(PMG)'!$A$49,'def. pseudo-mineral groups(PMG)'!$B$49,IF(LQF!H58='def. pseudo-mineral groups(PMG)'!$A$50,'def. pseudo-mineral groups(PMG)'!$B$50,IF(LQF!H58='def. pseudo-mineral groups(PMG)'!$A$51,'def. pseudo-mineral groups(PMG)'!$B$51,IF(LQF!H58='def. pseudo-mineral groups(PMG)'!$A$52,'def. pseudo-mineral groups(PMG)'!$B$52,IF(LQF!H58='def. pseudo-mineral groups(PMG)'!$A$53,'def. pseudo-mineral groups(PMG)'!$B$53,IF(LQF!H58='def. pseudo-mineral groups(PMG)'!$A$54,'def. pseudo-mineral groups(PMG)'!$B$54,IF(LQF!H58='def. pseudo-mineral groups(PMG)'!$A$55,'def. pseudo-mineral groups(PMG)'!$B$55,IF(LQF!H58='def. pseudo-mineral groups(PMG)'!$A$56,'def. pseudo-mineral groups(PMG)'!$B$56,IF(LQF!H58='def. pseudo-mineral groups(PMG)'!$A$57,'def. pseudo-mineral groups(PMG)'!$B$57,IF(LQF!H58='def. pseudo-mineral groups(PMG)'!$A$58,'def. pseudo-mineral groups(PMG)'!$B$58,IF(LQF!H58='def. pseudo-mineral groups(PMG)'!$A$59,'def. pseudo-mineral groups(PMG)'!$B$59,IF(LQF!H58='def. pseudo-mineral groups(PMG)'!$A$60,'def. pseudo-mineral groups(PMG)'!$B$60,IF(LQF!H58='def. pseudo-mineral groups(PMG)'!$A$61,'def. pseudo-mineral groups(PMG)'!$B$61,IF(LQF!H58='def. pseudo-mineral groups(PMG)'!$A$62,'def. pseudo-mineral groups(PMG)'!$B$62,IF(LQF!H58='def. pseudo-mineral groups(PMG)'!$A$63,'def. pseudo-mineral groups(PMG)'!$B$63,IF(LQF!H58='def. pseudo-mineral groups(PMG)'!$A$64,'def. pseudo-mineral groups(PMG)'!$B$64)))))))))))))))))))))))))))))))))))))))))))))))))))))))))))))))))</f>
        <v>Fe(III) oxy+org</v>
      </c>
      <c r="I58" s="1">
        <f t="shared" si="0"/>
        <v>0.99800000000000011</v>
      </c>
      <c r="J58" s="6">
        <v>3.6699999999999998E-5</v>
      </c>
      <c r="K58" s="1" t="e">
        <v>#N/A</v>
      </c>
      <c r="L58" s="1">
        <v>66.423832446728994</v>
      </c>
      <c r="M58" s="35" t="s">
        <v>384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5">
      <c r="A59" s="1" t="s">
        <v>206</v>
      </c>
      <c r="B59" s="1"/>
      <c r="C59" s="1">
        <v>5.8999999999999997E-2</v>
      </c>
      <c r="D59" s="7" t="str">
        <f>IF(LQF!D59='def. pseudo-mineral groups(PMG)'!$A$1,'def. pseudo-mineral groups(PMG)'!$B$1,IF(LQF!D59='def. pseudo-mineral groups(PMG)'!$A$2,'def. pseudo-mineral groups(PMG)'!$B$2,IF(LQF!D59='def. pseudo-mineral groups(PMG)'!$A$3,'def. pseudo-mineral groups(PMG)'!$B$3,IF(LQF!D59='def. pseudo-mineral groups(PMG)'!$A$4,'def. pseudo-mineral groups(PMG)'!$B$4,IF(LQF!D59='def. pseudo-mineral groups(PMG)'!$A$5,'def. pseudo-mineral groups(PMG)'!$B$5,IF(LQF!D59='def. pseudo-mineral groups(PMG)'!$A$6,'def. pseudo-mineral groups(PMG)'!$B$6,IF(LQF!D59='def. pseudo-mineral groups(PMG)'!$A$7,'def. pseudo-mineral groups(PMG)'!$B$7,IF(LQF!D59='def. pseudo-mineral groups(PMG)'!$A$8,'def. pseudo-mineral groups(PMG)'!$B$8,IF(LQF!D59='def. pseudo-mineral groups(PMG)'!$A$9,'def. pseudo-mineral groups(PMG)'!$B$9,IF(LQF!D59='def. pseudo-mineral groups(PMG)'!$A$10,'def. pseudo-mineral groups(PMG)'!$B$10,IF(LQF!D59='def. pseudo-mineral groups(PMG)'!$A$11,'def. pseudo-mineral groups(PMG)'!$B$11,IF(LQF!D59='def. pseudo-mineral groups(PMG)'!$A$12,'def. pseudo-mineral groups(PMG)'!$B$12,IF(LQF!D59='def. pseudo-mineral groups(PMG)'!$A$13,'def. pseudo-mineral groups(PMG)'!$B$13,IF(LQF!D59='def. pseudo-mineral groups(PMG)'!$A$14,'def. pseudo-mineral groups(PMG)'!$B$14,IF(LQF!D59='def. pseudo-mineral groups(PMG)'!$A$15,'def. pseudo-mineral groups(PMG)'!$B$15,IF(LQF!D59='def. pseudo-mineral groups(PMG)'!$A$16,'def. pseudo-mineral groups(PMG)'!$B$16,IF(LQF!D59='def. pseudo-mineral groups(PMG)'!$A$17,'def. pseudo-mineral groups(PMG)'!$B$17,IF(LQF!D59='def. pseudo-mineral groups(PMG)'!$A$18,'def. pseudo-mineral groups(PMG)'!$B$18,IF(LQF!D59='def. pseudo-mineral groups(PMG)'!$A$19,'def. pseudo-mineral groups(PMG)'!$B$19,IF(LQF!D59='def. pseudo-mineral groups(PMG)'!$A$20,'def. pseudo-mineral groups(PMG)'!$B$20,IF(LQF!D59='def. pseudo-mineral groups(PMG)'!$A$21,'def. pseudo-mineral groups(PMG)'!$B$21,IF(LQF!D59='def. pseudo-mineral groups(PMG)'!$A$22,'def. pseudo-mineral groups(PMG)'!$B$22,IF(LQF!D59='def. pseudo-mineral groups(PMG)'!$A$23,'def. pseudo-mineral groups(PMG)'!$B$23,IF(LQF!D59='def. pseudo-mineral groups(PMG)'!$A$24,'def. pseudo-mineral groups(PMG)'!$B$24,IF(LQF!D59='def. pseudo-mineral groups(PMG)'!$A$25,'def. pseudo-mineral groups(PMG)'!$B$25,IF(LQF!D59='def. pseudo-mineral groups(PMG)'!$A$26,'def. pseudo-mineral groups(PMG)'!$B$26,IF(LQF!D59='def. pseudo-mineral groups(PMG)'!$A$27,'def. pseudo-mineral groups(PMG)'!$B$27,IF(LQF!D59='def. pseudo-mineral groups(PMG)'!$A$28,'def. pseudo-mineral groups(PMG)'!$B$28,IF(LQF!D59='def. pseudo-mineral groups(PMG)'!$A$29,'def. pseudo-mineral groups(PMG)'!$B$29,IF(LQF!D59='def. pseudo-mineral groups(PMG)'!$A$30,'def. pseudo-mineral groups(PMG)'!$B$30,IF(LQF!D59='def. pseudo-mineral groups(PMG)'!$A$31,'def. pseudo-mineral groups(PMG)'!$B$31,IF(LQF!D59='def. pseudo-mineral groups(PMG)'!$A$32,'def. pseudo-mineral groups(PMG)'!$B$32,IF(LQF!D59='def. pseudo-mineral groups(PMG)'!$A$33,'def. pseudo-mineral groups(PMG)'!$B$33,IF(LQF!D59='def. pseudo-mineral groups(PMG)'!$A$34,'def. pseudo-mineral groups(PMG)'!$B$34,IF(LQF!D59='def. pseudo-mineral groups(PMG)'!$A$35,'def. pseudo-mineral groups(PMG)'!$B$35,IF(LQF!D59='def. pseudo-mineral groups(PMG)'!$A$36,'def. pseudo-mineral groups(PMG)'!$B$36,IF(LQF!D59='def. pseudo-mineral groups(PMG)'!$A$37,'def. pseudo-mineral groups(PMG)'!$B$37,IF(LQF!D59='def. pseudo-mineral groups(PMG)'!$A$38,'def. pseudo-mineral groups(PMG)'!$B$38,IF(LQF!D59='def. pseudo-mineral groups(PMG)'!$A$39,'def. pseudo-mineral groups(PMG)'!$B$39,IF(LQF!D59='def. pseudo-mineral groups(PMG)'!$A$40,'def. pseudo-mineral groups(PMG)'!$B$40,IF(LQF!D59='def. pseudo-mineral groups(PMG)'!$A$41,'def. pseudo-mineral groups(PMG)'!$B$41,IF(LQF!D59='def. pseudo-mineral groups(PMG)'!$A$41,'def. pseudo-mineral groups(PMG)'!$B$41,IF(LQF!D59='def. pseudo-mineral groups(PMG)'!$A$42,'def. pseudo-mineral groups(PMG)'!$B$42,IF(LQF!D59='def. pseudo-mineral groups(PMG)'!$A$43,'def. pseudo-mineral groups(PMG)'!$B$43,IF(LQF!D59='def. pseudo-mineral groups(PMG)'!$A$44,'def. pseudo-mineral groups(PMG)'!$B$44,IF(LQF!D59='def. pseudo-mineral groups(PMG)'!$A$45,'def. pseudo-mineral groups(PMG)'!$B$45,IF(LQF!D59='def. pseudo-mineral groups(PMG)'!$A$46,'def. pseudo-mineral groups(PMG)'!$B$46,IF(LQF!D59='def. pseudo-mineral groups(PMG)'!$A$47,'def. pseudo-mineral groups(PMG)'!$B$47,IF(LQF!D59='def. pseudo-mineral groups(PMG)'!$A$48,'def. pseudo-mineral groups(PMG)'!$B$48,IF(LQF!D59='def. pseudo-mineral groups(PMG)'!$A$49,'def. pseudo-mineral groups(PMG)'!$B$49,IF(LQF!D59='def. pseudo-mineral groups(PMG)'!$A$50,'def. pseudo-mineral groups(PMG)'!$B$50,IF(LQF!D59='def. pseudo-mineral groups(PMG)'!$A$51,'def. pseudo-mineral groups(PMG)'!$B$51,IF(LQF!D59='def. pseudo-mineral groups(PMG)'!$A$52,'def. pseudo-mineral groups(PMG)'!$B$52,IF(LQF!D59='def. pseudo-mineral groups(PMG)'!$A$53,'def. pseudo-mineral groups(PMG)'!$B$53,IF(LQF!D59='def. pseudo-mineral groups(PMG)'!$A$54,'def. pseudo-mineral groups(PMG)'!$B$54,IF(LQF!D59='def. pseudo-mineral groups(PMG)'!$A$55,'def. pseudo-mineral groups(PMG)'!$B$55,IF(LQF!D59='def. pseudo-mineral groups(PMG)'!$A$56,'def. pseudo-mineral groups(PMG)'!$B$56,IF(LQF!D59='def. pseudo-mineral groups(PMG)'!$A$57,'def. pseudo-mineral groups(PMG)'!$B$57,IF(LQF!D59='def. pseudo-mineral groups(PMG)'!$A$58,'def. pseudo-mineral groups(PMG)'!$B$58,IF(LQF!D59='def. pseudo-mineral groups(PMG)'!$A$59,'def. pseudo-mineral groups(PMG)'!$B$59,IF(LQF!D59='def. pseudo-mineral groups(PMG)'!$A$60,'def. pseudo-mineral groups(PMG)'!$B$60,IF(LQF!D59='def. pseudo-mineral groups(PMG)'!$A$61,'def. pseudo-mineral groups(PMG)'!$B$61,IF(LQF!D59='def. pseudo-mineral groups(PMG)'!$A$62,'def. pseudo-mineral groups(PMG)'!$B$62,IF(LQF!D59='def. pseudo-mineral groups(PMG)'!$A$63,'def. pseudo-mineral groups(PMG)'!$B$63,IF(LQF!D59='def. pseudo-mineral groups(PMG)'!$A$64,'def. pseudo-mineral groups(PMG)'!$B$64)))))))))))))))))))))))))))))))))))))))))))))))))))))))))))))))))</f>
        <v>Native</v>
      </c>
      <c r="E59" s="1">
        <v>0.41099999999999998</v>
      </c>
      <c r="F59" s="7" t="str">
        <f>IF(LQF!F59='def. pseudo-mineral groups(PMG)'!$A$1,'def. pseudo-mineral groups(PMG)'!$B$1,IF(LQF!F59='def. pseudo-mineral groups(PMG)'!$A$2,'def. pseudo-mineral groups(PMG)'!$B$2,IF(LQF!F59='def. pseudo-mineral groups(PMG)'!$A$3,'def. pseudo-mineral groups(PMG)'!$B$3,IF(LQF!F59='def. pseudo-mineral groups(PMG)'!$A$4,'def. pseudo-mineral groups(PMG)'!$B$4,IF(LQF!F59='def. pseudo-mineral groups(PMG)'!$A$5,'def. pseudo-mineral groups(PMG)'!$B$5,IF(LQF!F59='def. pseudo-mineral groups(PMG)'!$A$6,'def. pseudo-mineral groups(PMG)'!$B$6,IF(LQF!F59='def. pseudo-mineral groups(PMG)'!$A$7,'def. pseudo-mineral groups(PMG)'!$B$7,IF(LQF!F59='def. pseudo-mineral groups(PMG)'!$A$8,'def. pseudo-mineral groups(PMG)'!$B$8,IF(LQF!F59='def. pseudo-mineral groups(PMG)'!$A$9,'def. pseudo-mineral groups(PMG)'!$B$9,IF(LQF!F59='def. pseudo-mineral groups(PMG)'!$A$10,'def. pseudo-mineral groups(PMG)'!$B$10,IF(LQF!F59='def. pseudo-mineral groups(PMG)'!$A$11,'def. pseudo-mineral groups(PMG)'!$B$11,IF(LQF!F59='def. pseudo-mineral groups(PMG)'!$A$12,'def. pseudo-mineral groups(PMG)'!$B$12,IF(LQF!F59='def. pseudo-mineral groups(PMG)'!$A$13,'def. pseudo-mineral groups(PMG)'!$B$13,IF(LQF!F59='def. pseudo-mineral groups(PMG)'!$A$14,'def. pseudo-mineral groups(PMG)'!$B$14,IF(LQF!F59='def. pseudo-mineral groups(PMG)'!$A$15,'def. pseudo-mineral groups(PMG)'!$B$15,IF(LQF!F59='def. pseudo-mineral groups(PMG)'!$A$16,'def. pseudo-mineral groups(PMG)'!$B$16,IF(LQF!F59='def. pseudo-mineral groups(PMG)'!$A$17,'def. pseudo-mineral groups(PMG)'!$B$17,IF(LQF!F59='def. pseudo-mineral groups(PMG)'!$A$18,'def. pseudo-mineral groups(PMG)'!$B$18,IF(LQF!F59='def. pseudo-mineral groups(PMG)'!$A$19,'def. pseudo-mineral groups(PMG)'!$B$19,IF(LQF!F59='def. pseudo-mineral groups(PMG)'!$A$20,'def. pseudo-mineral groups(PMG)'!$B$20,IF(LQF!F59='def. pseudo-mineral groups(PMG)'!$A$21,'def. pseudo-mineral groups(PMG)'!$B$21,IF(LQF!F59='def. pseudo-mineral groups(PMG)'!$A$22,'def. pseudo-mineral groups(PMG)'!$B$22,IF(LQF!F59='def. pseudo-mineral groups(PMG)'!$A$23,'def. pseudo-mineral groups(PMG)'!$B$23,IF(LQF!F59='def. pseudo-mineral groups(PMG)'!$A$24,'def. pseudo-mineral groups(PMG)'!$B$24,IF(LQF!F59='def. pseudo-mineral groups(PMG)'!$A$25,'def. pseudo-mineral groups(PMG)'!$B$25,IF(LQF!F59='def. pseudo-mineral groups(PMG)'!$A$26,'def. pseudo-mineral groups(PMG)'!$B$26,IF(LQF!F59='def. pseudo-mineral groups(PMG)'!$A$27,'def. pseudo-mineral groups(PMG)'!$B$27,IF(LQF!F59='def. pseudo-mineral groups(PMG)'!$A$28,'def. pseudo-mineral groups(PMG)'!$B$28,IF(LQF!F59='def. pseudo-mineral groups(PMG)'!$A$29,'def. pseudo-mineral groups(PMG)'!$B$29,IF(LQF!F59='def. pseudo-mineral groups(PMG)'!$A$30,'def. pseudo-mineral groups(PMG)'!$B$30,IF(LQF!F59='def. pseudo-mineral groups(PMG)'!$A$31,'def. pseudo-mineral groups(PMG)'!$B$31,IF(LQF!F59='def. pseudo-mineral groups(PMG)'!$A$32,'def. pseudo-mineral groups(PMG)'!$B$32,IF(LQF!F59='def. pseudo-mineral groups(PMG)'!$A$33,'def. pseudo-mineral groups(PMG)'!$B$33,IF(LQF!F59='def. pseudo-mineral groups(PMG)'!$A$34,'def. pseudo-mineral groups(PMG)'!$B$34,IF(LQF!F59='def. pseudo-mineral groups(PMG)'!$A$35,'def. pseudo-mineral groups(PMG)'!$B$35,IF(LQF!F59='def. pseudo-mineral groups(PMG)'!$A$36,'def. pseudo-mineral groups(PMG)'!$B$36,IF(LQF!F59='def. pseudo-mineral groups(PMG)'!$A$37,'def. pseudo-mineral groups(PMG)'!$B$37,IF(LQF!F59='def. pseudo-mineral groups(PMG)'!$A$38,'def. pseudo-mineral groups(PMG)'!$B$38,IF(LQF!F59='def. pseudo-mineral groups(PMG)'!$A$39,'def. pseudo-mineral groups(PMG)'!$B$39,IF(LQF!F59='def. pseudo-mineral groups(PMG)'!$A$40,'def. pseudo-mineral groups(PMG)'!$B$40,IF(LQF!F59='def. pseudo-mineral groups(PMG)'!$A$41,'def. pseudo-mineral groups(PMG)'!$B$41,IF(LQF!F59='def. pseudo-mineral groups(PMG)'!$A$41,'def. pseudo-mineral groups(PMG)'!$B$41,IF(LQF!F59='def. pseudo-mineral groups(PMG)'!$A$42,'def. pseudo-mineral groups(PMG)'!$B$42,IF(LQF!F59='def. pseudo-mineral groups(PMG)'!$A$43,'def. pseudo-mineral groups(PMG)'!$B$43,IF(LQF!F59='def. pseudo-mineral groups(PMG)'!$A$44,'def. pseudo-mineral groups(PMG)'!$B$44,IF(LQF!F59='def. pseudo-mineral groups(PMG)'!$A$45,'def. pseudo-mineral groups(PMG)'!$B$45,IF(LQF!F59='def. pseudo-mineral groups(PMG)'!$A$46,'def. pseudo-mineral groups(PMG)'!$B$46,IF(LQF!F59='def. pseudo-mineral groups(PMG)'!$A$47,'def. pseudo-mineral groups(PMG)'!$B$47,IF(LQF!F59='def. pseudo-mineral groups(PMG)'!$A$48,'def. pseudo-mineral groups(PMG)'!$B$48,IF(LQF!F59='def. pseudo-mineral groups(PMG)'!$A$49,'def. pseudo-mineral groups(PMG)'!$B$49,IF(LQF!F59='def. pseudo-mineral groups(PMG)'!$A$50,'def. pseudo-mineral groups(PMG)'!$B$50,IF(LQF!F59='def. pseudo-mineral groups(PMG)'!$A$51,'def. pseudo-mineral groups(PMG)'!$B$51,IF(LQF!F59='def. pseudo-mineral groups(PMG)'!$A$52,'def. pseudo-mineral groups(PMG)'!$B$52,IF(LQF!F59='def. pseudo-mineral groups(PMG)'!$A$53,'def. pseudo-mineral groups(PMG)'!$B$53,IF(LQF!F59='def. pseudo-mineral groups(PMG)'!$A$54,'def. pseudo-mineral groups(PMG)'!$B$54,IF(LQF!F59='def. pseudo-mineral groups(PMG)'!$A$55,'def. pseudo-mineral groups(PMG)'!$B$55,IF(LQF!F59='def. pseudo-mineral groups(PMG)'!$A$56,'def. pseudo-mineral groups(PMG)'!$B$56,IF(LQF!F59='def. pseudo-mineral groups(PMG)'!$A$57,'def. pseudo-mineral groups(PMG)'!$B$57,IF(LQF!F59='def. pseudo-mineral groups(PMG)'!$A$58,'def. pseudo-mineral groups(PMG)'!$B$58,IF(LQF!F59='def. pseudo-mineral groups(PMG)'!$A$59,'def. pseudo-mineral groups(PMG)'!$B$59,IF(LQF!F59='def. pseudo-mineral groups(PMG)'!$A$60,'def. pseudo-mineral groups(PMG)'!$B$60,IF(LQF!F59='def. pseudo-mineral groups(PMG)'!$A$61,'def. pseudo-mineral groups(PMG)'!$B$61,IF(LQF!F59='def. pseudo-mineral groups(PMG)'!$A$62,'def. pseudo-mineral groups(PMG)'!$B$62,IF(LQF!F59='def. pseudo-mineral groups(PMG)'!$A$63,'def. pseudo-mineral groups(PMG)'!$B$63,IF(LQF!F59='def. pseudo-mineral groups(PMG)'!$A$64,'def. pseudo-mineral groups(PMG)'!$B$64)))))))))))))))))))))))))))))))))))))))))))))))))))))))))))))))))</f>
        <v>Fe(II) Clay</v>
      </c>
      <c r="G59" s="1">
        <v>0.52700000000000002</v>
      </c>
      <c r="H59" s="7" t="str">
        <f>IF(LQF!H59='def. pseudo-mineral groups(PMG)'!$A$1,'def. pseudo-mineral groups(PMG)'!$B$1,IF(LQF!H59='def. pseudo-mineral groups(PMG)'!$A$2,'def. pseudo-mineral groups(PMG)'!$B$2,IF(LQF!H59='def. pseudo-mineral groups(PMG)'!$A$3,'def. pseudo-mineral groups(PMG)'!$B$3,IF(LQF!H59='def. pseudo-mineral groups(PMG)'!$A$4,'def. pseudo-mineral groups(PMG)'!$B$4,IF(LQF!H59='def. pseudo-mineral groups(PMG)'!$A$5,'def. pseudo-mineral groups(PMG)'!$B$5,IF(LQF!H59='def. pseudo-mineral groups(PMG)'!$A$6,'def. pseudo-mineral groups(PMG)'!$B$6,IF(LQF!H59='def. pseudo-mineral groups(PMG)'!$A$7,'def. pseudo-mineral groups(PMG)'!$B$7,IF(LQF!H59='def. pseudo-mineral groups(PMG)'!$A$8,'def. pseudo-mineral groups(PMG)'!$B$8,IF(LQF!H59='def. pseudo-mineral groups(PMG)'!$A$9,'def. pseudo-mineral groups(PMG)'!$B$9,IF(LQF!H59='def. pseudo-mineral groups(PMG)'!$A$10,'def. pseudo-mineral groups(PMG)'!$B$10,IF(LQF!H59='def. pseudo-mineral groups(PMG)'!$A$11,'def. pseudo-mineral groups(PMG)'!$B$11,IF(LQF!H59='def. pseudo-mineral groups(PMG)'!$A$12,'def. pseudo-mineral groups(PMG)'!$B$12,IF(LQF!H59='def. pseudo-mineral groups(PMG)'!$A$13,'def. pseudo-mineral groups(PMG)'!$B$13,IF(LQF!H59='def. pseudo-mineral groups(PMG)'!$A$14,'def. pseudo-mineral groups(PMG)'!$B$14,IF(LQF!H59='def. pseudo-mineral groups(PMG)'!$A$15,'def. pseudo-mineral groups(PMG)'!$B$15,IF(LQF!H59='def. pseudo-mineral groups(PMG)'!$A$16,'def. pseudo-mineral groups(PMG)'!$B$16,IF(LQF!H59='def. pseudo-mineral groups(PMG)'!$A$17,'def. pseudo-mineral groups(PMG)'!$B$17,IF(LQF!H59='def. pseudo-mineral groups(PMG)'!$A$18,'def. pseudo-mineral groups(PMG)'!$B$18,IF(LQF!H59='def. pseudo-mineral groups(PMG)'!$A$19,'def. pseudo-mineral groups(PMG)'!$B$19,IF(LQF!H59='def. pseudo-mineral groups(PMG)'!$A$20,'def. pseudo-mineral groups(PMG)'!$B$20,IF(LQF!H59='def. pseudo-mineral groups(PMG)'!$A$21,'def. pseudo-mineral groups(PMG)'!$B$21,IF(LQF!H59='def. pseudo-mineral groups(PMG)'!$A$22,'def. pseudo-mineral groups(PMG)'!$B$22,IF(LQF!H59='def. pseudo-mineral groups(PMG)'!$A$23,'def. pseudo-mineral groups(PMG)'!$B$23,IF(LQF!H59='def. pseudo-mineral groups(PMG)'!$A$24,'def. pseudo-mineral groups(PMG)'!$B$24,IF(LQF!H59='def. pseudo-mineral groups(PMG)'!$A$25,'def. pseudo-mineral groups(PMG)'!$B$25,IF(LQF!H59='def. pseudo-mineral groups(PMG)'!$A$26,'def. pseudo-mineral groups(PMG)'!$B$26,IF(LQF!H59='def. pseudo-mineral groups(PMG)'!$A$27,'def. pseudo-mineral groups(PMG)'!$B$27,IF(LQF!H59='def. pseudo-mineral groups(PMG)'!$A$28,'def. pseudo-mineral groups(PMG)'!$B$28,IF(LQF!H59='def. pseudo-mineral groups(PMG)'!$A$29,'def. pseudo-mineral groups(PMG)'!$B$29,IF(LQF!H59='def. pseudo-mineral groups(PMG)'!$A$30,'def. pseudo-mineral groups(PMG)'!$B$30,IF(LQF!H59='def. pseudo-mineral groups(PMG)'!$A$31,'def. pseudo-mineral groups(PMG)'!$B$31,IF(LQF!H59='def. pseudo-mineral groups(PMG)'!$A$32,'def. pseudo-mineral groups(PMG)'!$B$32,IF(LQF!H59='def. pseudo-mineral groups(PMG)'!$A$33,'def. pseudo-mineral groups(PMG)'!$B$33,IF(LQF!H59='def. pseudo-mineral groups(PMG)'!$A$34,'def. pseudo-mineral groups(PMG)'!$B$34,IF(LQF!H59='def. pseudo-mineral groups(PMG)'!$A$35,'def. pseudo-mineral groups(PMG)'!$B$35,IF(LQF!H59='def. pseudo-mineral groups(PMG)'!$A$36,'def. pseudo-mineral groups(PMG)'!$B$36,IF(LQF!H59='def. pseudo-mineral groups(PMG)'!$A$37,'def. pseudo-mineral groups(PMG)'!$B$37,IF(LQF!H59='def. pseudo-mineral groups(PMG)'!$A$38,'def. pseudo-mineral groups(PMG)'!$B$38,IF(LQF!H59='def. pseudo-mineral groups(PMG)'!$A$39,'def. pseudo-mineral groups(PMG)'!$B$39,IF(LQF!H59='def. pseudo-mineral groups(PMG)'!$A$40,'def. pseudo-mineral groups(PMG)'!$B$40,IF(LQF!H59='def. pseudo-mineral groups(PMG)'!$A$41,'def. pseudo-mineral groups(PMG)'!$B$41,IF(LQF!H59='def. pseudo-mineral groups(PMG)'!$A$41,'def. pseudo-mineral groups(PMG)'!$B$41,IF(LQF!H59='def. pseudo-mineral groups(PMG)'!$A$42,'def. pseudo-mineral groups(PMG)'!$B$42,IF(LQF!H59='def. pseudo-mineral groups(PMG)'!$A$43,'def. pseudo-mineral groups(PMG)'!$B$43,IF(LQF!H59='def. pseudo-mineral groups(PMG)'!$A$44,'def. pseudo-mineral groups(PMG)'!$B$44,IF(LQF!H59='def. pseudo-mineral groups(PMG)'!$A$45,'def. pseudo-mineral groups(PMG)'!$B$45,IF(LQF!H59='def. pseudo-mineral groups(PMG)'!$A$46,'def. pseudo-mineral groups(PMG)'!$B$46,IF(LQF!H59='def. pseudo-mineral groups(PMG)'!$A$47,'def. pseudo-mineral groups(PMG)'!$B$47,IF(LQF!H59='def. pseudo-mineral groups(PMG)'!$A$48,'def. pseudo-mineral groups(PMG)'!$B$48,IF(LQF!H59='def. pseudo-mineral groups(PMG)'!$A$49,'def. pseudo-mineral groups(PMG)'!$B$49,IF(LQF!H59='def. pseudo-mineral groups(PMG)'!$A$50,'def. pseudo-mineral groups(PMG)'!$B$50,IF(LQF!H59='def. pseudo-mineral groups(PMG)'!$A$51,'def. pseudo-mineral groups(PMG)'!$B$51,IF(LQF!H59='def. pseudo-mineral groups(PMG)'!$A$52,'def. pseudo-mineral groups(PMG)'!$B$52,IF(LQF!H59='def. pseudo-mineral groups(PMG)'!$A$53,'def. pseudo-mineral groups(PMG)'!$B$53,IF(LQF!H59='def. pseudo-mineral groups(PMG)'!$A$54,'def. pseudo-mineral groups(PMG)'!$B$54,IF(LQF!H59='def. pseudo-mineral groups(PMG)'!$A$55,'def. pseudo-mineral groups(PMG)'!$B$55,IF(LQF!H59='def. pseudo-mineral groups(PMG)'!$A$56,'def. pseudo-mineral groups(PMG)'!$B$56,IF(LQF!H59='def. pseudo-mineral groups(PMG)'!$A$57,'def. pseudo-mineral groups(PMG)'!$B$57,IF(LQF!H59='def. pseudo-mineral groups(PMG)'!$A$58,'def. pseudo-mineral groups(PMG)'!$B$58,IF(LQF!H59='def. pseudo-mineral groups(PMG)'!$A$59,'def. pseudo-mineral groups(PMG)'!$B$59,IF(LQF!H59='def. pseudo-mineral groups(PMG)'!$A$60,'def. pseudo-mineral groups(PMG)'!$B$60,IF(LQF!H59='def. pseudo-mineral groups(PMG)'!$A$61,'def. pseudo-mineral groups(PMG)'!$B$61,IF(LQF!H59='def. pseudo-mineral groups(PMG)'!$A$62,'def. pseudo-mineral groups(PMG)'!$B$62,IF(LQF!H59='def. pseudo-mineral groups(PMG)'!$A$63,'def. pseudo-mineral groups(PMG)'!$B$63,IF(LQF!H59='def. pseudo-mineral groups(PMG)'!$A$64,'def. pseudo-mineral groups(PMG)'!$B$64)))))))))))))))))))))))))))))))))))))))))))))))))))))))))))))))))</f>
        <v>Fe(III) oxy+org</v>
      </c>
      <c r="I59" s="1">
        <f t="shared" si="0"/>
        <v>0.99699999999999989</v>
      </c>
      <c r="J59" s="6">
        <v>2.8200000000000001E-5</v>
      </c>
      <c r="K59" s="1" t="e">
        <v>#N/A</v>
      </c>
      <c r="L59" s="1">
        <v>66.423832446728994</v>
      </c>
      <c r="M59" s="35" t="s">
        <v>384</v>
      </c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5">
      <c r="A60" s="1" t="s">
        <v>207</v>
      </c>
      <c r="B60" s="1"/>
      <c r="C60" s="1">
        <v>0.38300000000000001</v>
      </c>
      <c r="D60" s="7" t="str">
        <f>IF(LQF!D60='def. pseudo-mineral groups(PMG)'!$A$1,'def. pseudo-mineral groups(PMG)'!$B$1,IF(LQF!D60='def. pseudo-mineral groups(PMG)'!$A$2,'def. pseudo-mineral groups(PMG)'!$B$2,IF(LQF!D60='def. pseudo-mineral groups(PMG)'!$A$3,'def. pseudo-mineral groups(PMG)'!$B$3,IF(LQF!D60='def. pseudo-mineral groups(PMG)'!$A$4,'def. pseudo-mineral groups(PMG)'!$B$4,IF(LQF!D60='def. pseudo-mineral groups(PMG)'!$A$5,'def. pseudo-mineral groups(PMG)'!$B$5,IF(LQF!D60='def. pseudo-mineral groups(PMG)'!$A$6,'def. pseudo-mineral groups(PMG)'!$B$6,IF(LQF!D60='def. pseudo-mineral groups(PMG)'!$A$7,'def. pseudo-mineral groups(PMG)'!$B$7,IF(LQF!D60='def. pseudo-mineral groups(PMG)'!$A$8,'def. pseudo-mineral groups(PMG)'!$B$8,IF(LQF!D60='def. pseudo-mineral groups(PMG)'!$A$9,'def. pseudo-mineral groups(PMG)'!$B$9,IF(LQF!D60='def. pseudo-mineral groups(PMG)'!$A$10,'def. pseudo-mineral groups(PMG)'!$B$10,IF(LQF!D60='def. pseudo-mineral groups(PMG)'!$A$11,'def. pseudo-mineral groups(PMG)'!$B$11,IF(LQF!D60='def. pseudo-mineral groups(PMG)'!$A$12,'def. pseudo-mineral groups(PMG)'!$B$12,IF(LQF!D60='def. pseudo-mineral groups(PMG)'!$A$13,'def. pseudo-mineral groups(PMG)'!$B$13,IF(LQF!D60='def. pseudo-mineral groups(PMG)'!$A$14,'def. pseudo-mineral groups(PMG)'!$B$14,IF(LQF!D60='def. pseudo-mineral groups(PMG)'!$A$15,'def. pseudo-mineral groups(PMG)'!$B$15,IF(LQF!D60='def. pseudo-mineral groups(PMG)'!$A$16,'def. pseudo-mineral groups(PMG)'!$B$16,IF(LQF!D60='def. pseudo-mineral groups(PMG)'!$A$17,'def. pseudo-mineral groups(PMG)'!$B$17,IF(LQF!D60='def. pseudo-mineral groups(PMG)'!$A$18,'def. pseudo-mineral groups(PMG)'!$B$18,IF(LQF!D60='def. pseudo-mineral groups(PMG)'!$A$19,'def. pseudo-mineral groups(PMG)'!$B$19,IF(LQF!D60='def. pseudo-mineral groups(PMG)'!$A$20,'def. pseudo-mineral groups(PMG)'!$B$20,IF(LQF!D60='def. pseudo-mineral groups(PMG)'!$A$21,'def. pseudo-mineral groups(PMG)'!$B$21,IF(LQF!D60='def. pseudo-mineral groups(PMG)'!$A$22,'def. pseudo-mineral groups(PMG)'!$B$22,IF(LQF!D60='def. pseudo-mineral groups(PMG)'!$A$23,'def. pseudo-mineral groups(PMG)'!$B$23,IF(LQF!D60='def. pseudo-mineral groups(PMG)'!$A$24,'def. pseudo-mineral groups(PMG)'!$B$24,IF(LQF!D60='def. pseudo-mineral groups(PMG)'!$A$25,'def. pseudo-mineral groups(PMG)'!$B$25,IF(LQF!D60='def. pseudo-mineral groups(PMG)'!$A$26,'def. pseudo-mineral groups(PMG)'!$B$26,IF(LQF!D60='def. pseudo-mineral groups(PMG)'!$A$27,'def. pseudo-mineral groups(PMG)'!$B$27,IF(LQF!D60='def. pseudo-mineral groups(PMG)'!$A$28,'def. pseudo-mineral groups(PMG)'!$B$28,IF(LQF!D60='def. pseudo-mineral groups(PMG)'!$A$29,'def. pseudo-mineral groups(PMG)'!$B$29,IF(LQF!D60='def. pseudo-mineral groups(PMG)'!$A$30,'def. pseudo-mineral groups(PMG)'!$B$30,IF(LQF!D60='def. pseudo-mineral groups(PMG)'!$A$31,'def. pseudo-mineral groups(PMG)'!$B$31,IF(LQF!D60='def. pseudo-mineral groups(PMG)'!$A$32,'def. pseudo-mineral groups(PMG)'!$B$32,IF(LQF!D60='def. pseudo-mineral groups(PMG)'!$A$33,'def. pseudo-mineral groups(PMG)'!$B$33,IF(LQF!D60='def. pseudo-mineral groups(PMG)'!$A$34,'def. pseudo-mineral groups(PMG)'!$B$34,IF(LQF!D60='def. pseudo-mineral groups(PMG)'!$A$35,'def. pseudo-mineral groups(PMG)'!$B$35,IF(LQF!D60='def. pseudo-mineral groups(PMG)'!$A$36,'def. pseudo-mineral groups(PMG)'!$B$36,IF(LQF!D60='def. pseudo-mineral groups(PMG)'!$A$37,'def. pseudo-mineral groups(PMG)'!$B$37,IF(LQF!D60='def. pseudo-mineral groups(PMG)'!$A$38,'def. pseudo-mineral groups(PMG)'!$B$38,IF(LQF!D60='def. pseudo-mineral groups(PMG)'!$A$39,'def. pseudo-mineral groups(PMG)'!$B$39,IF(LQF!D60='def. pseudo-mineral groups(PMG)'!$A$40,'def. pseudo-mineral groups(PMG)'!$B$40,IF(LQF!D60='def. pseudo-mineral groups(PMG)'!$A$41,'def. pseudo-mineral groups(PMG)'!$B$41,IF(LQF!D60='def. pseudo-mineral groups(PMG)'!$A$41,'def. pseudo-mineral groups(PMG)'!$B$41,IF(LQF!D60='def. pseudo-mineral groups(PMG)'!$A$42,'def. pseudo-mineral groups(PMG)'!$B$42,IF(LQF!D60='def. pseudo-mineral groups(PMG)'!$A$43,'def. pseudo-mineral groups(PMG)'!$B$43,IF(LQF!D60='def. pseudo-mineral groups(PMG)'!$A$44,'def. pseudo-mineral groups(PMG)'!$B$44,IF(LQF!D60='def. pseudo-mineral groups(PMG)'!$A$45,'def. pseudo-mineral groups(PMG)'!$B$45,IF(LQF!D60='def. pseudo-mineral groups(PMG)'!$A$46,'def. pseudo-mineral groups(PMG)'!$B$46,IF(LQF!D60='def. pseudo-mineral groups(PMG)'!$A$47,'def. pseudo-mineral groups(PMG)'!$B$47,IF(LQF!D60='def. pseudo-mineral groups(PMG)'!$A$48,'def. pseudo-mineral groups(PMG)'!$B$48,IF(LQF!D60='def. pseudo-mineral groups(PMG)'!$A$49,'def. pseudo-mineral groups(PMG)'!$B$49,IF(LQF!D60='def. pseudo-mineral groups(PMG)'!$A$50,'def. pseudo-mineral groups(PMG)'!$B$50,IF(LQF!D60='def. pseudo-mineral groups(PMG)'!$A$51,'def. pseudo-mineral groups(PMG)'!$B$51,IF(LQF!D60='def. pseudo-mineral groups(PMG)'!$A$52,'def. pseudo-mineral groups(PMG)'!$B$52,IF(LQF!D60='def. pseudo-mineral groups(PMG)'!$A$53,'def. pseudo-mineral groups(PMG)'!$B$53,IF(LQF!D60='def. pseudo-mineral groups(PMG)'!$A$54,'def. pseudo-mineral groups(PMG)'!$B$54,IF(LQF!D60='def. pseudo-mineral groups(PMG)'!$A$55,'def. pseudo-mineral groups(PMG)'!$B$55,IF(LQF!D60='def. pseudo-mineral groups(PMG)'!$A$56,'def. pseudo-mineral groups(PMG)'!$B$56,IF(LQF!D60='def. pseudo-mineral groups(PMG)'!$A$57,'def. pseudo-mineral groups(PMG)'!$B$57,IF(LQF!D60='def. pseudo-mineral groups(PMG)'!$A$58,'def. pseudo-mineral groups(PMG)'!$B$58,IF(LQF!D60='def. pseudo-mineral groups(PMG)'!$A$59,'def. pseudo-mineral groups(PMG)'!$B$59,IF(LQF!D60='def. pseudo-mineral groups(PMG)'!$A$60,'def. pseudo-mineral groups(PMG)'!$B$60,IF(LQF!D60='def. pseudo-mineral groups(PMG)'!$A$61,'def. pseudo-mineral groups(PMG)'!$B$61,IF(LQF!D60='def. pseudo-mineral groups(PMG)'!$A$62,'def. pseudo-mineral groups(PMG)'!$B$62,IF(LQF!D60='def. pseudo-mineral groups(PMG)'!$A$63,'def. pseudo-mineral groups(PMG)'!$B$63,IF(LQF!D60='def. pseudo-mineral groups(PMG)'!$A$64,'def. pseudo-mineral groups(PMG)'!$B$64)))))))))))))))))))))))))))))))))))))))))))))))))))))))))))))))))</f>
        <v>Fe(III) silicate</v>
      </c>
      <c r="E60" s="1">
        <v>0.33300000000000002</v>
      </c>
      <c r="F60" s="7" t="str">
        <f>IF(LQF!F60='def. pseudo-mineral groups(PMG)'!$A$1,'def. pseudo-mineral groups(PMG)'!$B$1,IF(LQF!F60='def. pseudo-mineral groups(PMG)'!$A$2,'def. pseudo-mineral groups(PMG)'!$B$2,IF(LQF!F60='def. pseudo-mineral groups(PMG)'!$A$3,'def. pseudo-mineral groups(PMG)'!$B$3,IF(LQF!F60='def. pseudo-mineral groups(PMG)'!$A$4,'def. pseudo-mineral groups(PMG)'!$B$4,IF(LQF!F60='def. pseudo-mineral groups(PMG)'!$A$5,'def. pseudo-mineral groups(PMG)'!$B$5,IF(LQF!F60='def. pseudo-mineral groups(PMG)'!$A$6,'def. pseudo-mineral groups(PMG)'!$B$6,IF(LQF!F60='def. pseudo-mineral groups(PMG)'!$A$7,'def. pseudo-mineral groups(PMG)'!$B$7,IF(LQF!F60='def. pseudo-mineral groups(PMG)'!$A$8,'def. pseudo-mineral groups(PMG)'!$B$8,IF(LQF!F60='def. pseudo-mineral groups(PMG)'!$A$9,'def. pseudo-mineral groups(PMG)'!$B$9,IF(LQF!F60='def. pseudo-mineral groups(PMG)'!$A$10,'def. pseudo-mineral groups(PMG)'!$B$10,IF(LQF!F60='def. pseudo-mineral groups(PMG)'!$A$11,'def. pseudo-mineral groups(PMG)'!$B$11,IF(LQF!F60='def. pseudo-mineral groups(PMG)'!$A$12,'def. pseudo-mineral groups(PMG)'!$B$12,IF(LQF!F60='def. pseudo-mineral groups(PMG)'!$A$13,'def. pseudo-mineral groups(PMG)'!$B$13,IF(LQF!F60='def. pseudo-mineral groups(PMG)'!$A$14,'def. pseudo-mineral groups(PMG)'!$B$14,IF(LQF!F60='def. pseudo-mineral groups(PMG)'!$A$15,'def. pseudo-mineral groups(PMG)'!$B$15,IF(LQF!F60='def. pseudo-mineral groups(PMG)'!$A$16,'def. pseudo-mineral groups(PMG)'!$B$16,IF(LQF!F60='def. pseudo-mineral groups(PMG)'!$A$17,'def. pseudo-mineral groups(PMG)'!$B$17,IF(LQF!F60='def. pseudo-mineral groups(PMG)'!$A$18,'def. pseudo-mineral groups(PMG)'!$B$18,IF(LQF!F60='def. pseudo-mineral groups(PMG)'!$A$19,'def. pseudo-mineral groups(PMG)'!$B$19,IF(LQF!F60='def. pseudo-mineral groups(PMG)'!$A$20,'def. pseudo-mineral groups(PMG)'!$B$20,IF(LQF!F60='def. pseudo-mineral groups(PMG)'!$A$21,'def. pseudo-mineral groups(PMG)'!$B$21,IF(LQF!F60='def. pseudo-mineral groups(PMG)'!$A$22,'def. pseudo-mineral groups(PMG)'!$B$22,IF(LQF!F60='def. pseudo-mineral groups(PMG)'!$A$23,'def. pseudo-mineral groups(PMG)'!$B$23,IF(LQF!F60='def. pseudo-mineral groups(PMG)'!$A$24,'def. pseudo-mineral groups(PMG)'!$B$24,IF(LQF!F60='def. pseudo-mineral groups(PMG)'!$A$25,'def. pseudo-mineral groups(PMG)'!$B$25,IF(LQF!F60='def. pseudo-mineral groups(PMG)'!$A$26,'def. pseudo-mineral groups(PMG)'!$B$26,IF(LQF!F60='def. pseudo-mineral groups(PMG)'!$A$27,'def. pseudo-mineral groups(PMG)'!$B$27,IF(LQF!F60='def. pseudo-mineral groups(PMG)'!$A$28,'def. pseudo-mineral groups(PMG)'!$B$28,IF(LQF!F60='def. pseudo-mineral groups(PMG)'!$A$29,'def. pseudo-mineral groups(PMG)'!$B$29,IF(LQF!F60='def. pseudo-mineral groups(PMG)'!$A$30,'def. pseudo-mineral groups(PMG)'!$B$30,IF(LQF!F60='def. pseudo-mineral groups(PMG)'!$A$31,'def. pseudo-mineral groups(PMG)'!$B$31,IF(LQF!F60='def. pseudo-mineral groups(PMG)'!$A$32,'def. pseudo-mineral groups(PMG)'!$B$32,IF(LQF!F60='def. pseudo-mineral groups(PMG)'!$A$33,'def. pseudo-mineral groups(PMG)'!$B$33,IF(LQF!F60='def. pseudo-mineral groups(PMG)'!$A$34,'def. pseudo-mineral groups(PMG)'!$B$34,IF(LQF!F60='def. pseudo-mineral groups(PMG)'!$A$35,'def. pseudo-mineral groups(PMG)'!$B$35,IF(LQF!F60='def. pseudo-mineral groups(PMG)'!$A$36,'def. pseudo-mineral groups(PMG)'!$B$36,IF(LQF!F60='def. pseudo-mineral groups(PMG)'!$A$37,'def. pseudo-mineral groups(PMG)'!$B$37,IF(LQF!F60='def. pseudo-mineral groups(PMG)'!$A$38,'def. pseudo-mineral groups(PMG)'!$B$38,IF(LQF!F60='def. pseudo-mineral groups(PMG)'!$A$39,'def. pseudo-mineral groups(PMG)'!$B$39,IF(LQF!F60='def. pseudo-mineral groups(PMG)'!$A$40,'def. pseudo-mineral groups(PMG)'!$B$40,IF(LQF!F60='def. pseudo-mineral groups(PMG)'!$A$41,'def. pseudo-mineral groups(PMG)'!$B$41,IF(LQF!F60='def. pseudo-mineral groups(PMG)'!$A$41,'def. pseudo-mineral groups(PMG)'!$B$41,IF(LQF!F60='def. pseudo-mineral groups(PMG)'!$A$42,'def. pseudo-mineral groups(PMG)'!$B$42,IF(LQF!F60='def. pseudo-mineral groups(PMG)'!$A$43,'def. pseudo-mineral groups(PMG)'!$B$43,IF(LQF!F60='def. pseudo-mineral groups(PMG)'!$A$44,'def. pseudo-mineral groups(PMG)'!$B$44,IF(LQF!F60='def. pseudo-mineral groups(PMG)'!$A$45,'def. pseudo-mineral groups(PMG)'!$B$45,IF(LQF!F60='def. pseudo-mineral groups(PMG)'!$A$46,'def. pseudo-mineral groups(PMG)'!$B$46,IF(LQF!F60='def. pseudo-mineral groups(PMG)'!$A$47,'def. pseudo-mineral groups(PMG)'!$B$47,IF(LQF!F60='def. pseudo-mineral groups(PMG)'!$A$48,'def. pseudo-mineral groups(PMG)'!$B$48,IF(LQF!F60='def. pseudo-mineral groups(PMG)'!$A$49,'def. pseudo-mineral groups(PMG)'!$B$49,IF(LQF!F60='def. pseudo-mineral groups(PMG)'!$A$50,'def. pseudo-mineral groups(PMG)'!$B$50,IF(LQF!F60='def. pseudo-mineral groups(PMG)'!$A$51,'def. pseudo-mineral groups(PMG)'!$B$51,IF(LQF!F60='def. pseudo-mineral groups(PMG)'!$A$52,'def. pseudo-mineral groups(PMG)'!$B$52,IF(LQF!F60='def. pseudo-mineral groups(PMG)'!$A$53,'def. pseudo-mineral groups(PMG)'!$B$53,IF(LQF!F60='def. pseudo-mineral groups(PMG)'!$A$54,'def. pseudo-mineral groups(PMG)'!$B$54,IF(LQF!F60='def. pseudo-mineral groups(PMG)'!$A$55,'def. pseudo-mineral groups(PMG)'!$B$55,IF(LQF!F60='def. pseudo-mineral groups(PMG)'!$A$56,'def. pseudo-mineral groups(PMG)'!$B$56,IF(LQF!F60='def. pseudo-mineral groups(PMG)'!$A$57,'def. pseudo-mineral groups(PMG)'!$B$57,IF(LQF!F60='def. pseudo-mineral groups(PMG)'!$A$58,'def. pseudo-mineral groups(PMG)'!$B$58,IF(LQF!F60='def. pseudo-mineral groups(PMG)'!$A$59,'def. pseudo-mineral groups(PMG)'!$B$59,IF(LQF!F60='def. pseudo-mineral groups(PMG)'!$A$60,'def. pseudo-mineral groups(PMG)'!$B$60,IF(LQF!F60='def. pseudo-mineral groups(PMG)'!$A$61,'def. pseudo-mineral groups(PMG)'!$B$61,IF(LQF!F60='def. pseudo-mineral groups(PMG)'!$A$62,'def. pseudo-mineral groups(PMG)'!$B$62,IF(LQF!F60='def. pseudo-mineral groups(PMG)'!$A$63,'def. pseudo-mineral groups(PMG)'!$B$63,IF(LQF!F60='def. pseudo-mineral groups(PMG)'!$A$64,'def. pseudo-mineral groups(PMG)'!$B$64)))))))))))))))))))))))))))))))))))))))))))))))))))))))))))))))))</f>
        <v>Fe(III) oxide</v>
      </c>
      <c r="G60" s="1">
        <v>0.28399999999999997</v>
      </c>
      <c r="H60" s="7" t="str">
        <f>IF(LQF!H60='def. pseudo-mineral groups(PMG)'!$A$1,'def. pseudo-mineral groups(PMG)'!$B$1,IF(LQF!H60='def. pseudo-mineral groups(PMG)'!$A$2,'def. pseudo-mineral groups(PMG)'!$B$2,IF(LQF!H60='def. pseudo-mineral groups(PMG)'!$A$3,'def. pseudo-mineral groups(PMG)'!$B$3,IF(LQF!H60='def. pseudo-mineral groups(PMG)'!$A$4,'def. pseudo-mineral groups(PMG)'!$B$4,IF(LQF!H60='def. pseudo-mineral groups(PMG)'!$A$5,'def. pseudo-mineral groups(PMG)'!$B$5,IF(LQF!H60='def. pseudo-mineral groups(PMG)'!$A$6,'def. pseudo-mineral groups(PMG)'!$B$6,IF(LQF!H60='def. pseudo-mineral groups(PMG)'!$A$7,'def. pseudo-mineral groups(PMG)'!$B$7,IF(LQF!H60='def. pseudo-mineral groups(PMG)'!$A$8,'def. pseudo-mineral groups(PMG)'!$B$8,IF(LQF!H60='def. pseudo-mineral groups(PMG)'!$A$9,'def. pseudo-mineral groups(PMG)'!$B$9,IF(LQF!H60='def. pseudo-mineral groups(PMG)'!$A$10,'def. pseudo-mineral groups(PMG)'!$B$10,IF(LQF!H60='def. pseudo-mineral groups(PMG)'!$A$11,'def. pseudo-mineral groups(PMG)'!$B$11,IF(LQF!H60='def. pseudo-mineral groups(PMG)'!$A$12,'def. pseudo-mineral groups(PMG)'!$B$12,IF(LQF!H60='def. pseudo-mineral groups(PMG)'!$A$13,'def. pseudo-mineral groups(PMG)'!$B$13,IF(LQF!H60='def. pseudo-mineral groups(PMG)'!$A$14,'def. pseudo-mineral groups(PMG)'!$B$14,IF(LQF!H60='def. pseudo-mineral groups(PMG)'!$A$15,'def. pseudo-mineral groups(PMG)'!$B$15,IF(LQF!H60='def. pseudo-mineral groups(PMG)'!$A$16,'def. pseudo-mineral groups(PMG)'!$B$16,IF(LQF!H60='def. pseudo-mineral groups(PMG)'!$A$17,'def. pseudo-mineral groups(PMG)'!$B$17,IF(LQF!H60='def. pseudo-mineral groups(PMG)'!$A$18,'def. pseudo-mineral groups(PMG)'!$B$18,IF(LQF!H60='def. pseudo-mineral groups(PMG)'!$A$19,'def. pseudo-mineral groups(PMG)'!$B$19,IF(LQF!H60='def. pseudo-mineral groups(PMG)'!$A$20,'def. pseudo-mineral groups(PMG)'!$B$20,IF(LQF!H60='def. pseudo-mineral groups(PMG)'!$A$21,'def. pseudo-mineral groups(PMG)'!$B$21,IF(LQF!H60='def. pseudo-mineral groups(PMG)'!$A$22,'def. pseudo-mineral groups(PMG)'!$B$22,IF(LQF!H60='def. pseudo-mineral groups(PMG)'!$A$23,'def. pseudo-mineral groups(PMG)'!$B$23,IF(LQF!H60='def. pseudo-mineral groups(PMG)'!$A$24,'def. pseudo-mineral groups(PMG)'!$B$24,IF(LQF!H60='def. pseudo-mineral groups(PMG)'!$A$25,'def. pseudo-mineral groups(PMG)'!$B$25,IF(LQF!H60='def. pseudo-mineral groups(PMG)'!$A$26,'def. pseudo-mineral groups(PMG)'!$B$26,IF(LQF!H60='def. pseudo-mineral groups(PMG)'!$A$27,'def. pseudo-mineral groups(PMG)'!$B$27,IF(LQF!H60='def. pseudo-mineral groups(PMG)'!$A$28,'def. pseudo-mineral groups(PMG)'!$B$28,IF(LQF!H60='def. pseudo-mineral groups(PMG)'!$A$29,'def. pseudo-mineral groups(PMG)'!$B$29,IF(LQF!H60='def. pseudo-mineral groups(PMG)'!$A$30,'def. pseudo-mineral groups(PMG)'!$B$30,IF(LQF!H60='def. pseudo-mineral groups(PMG)'!$A$31,'def. pseudo-mineral groups(PMG)'!$B$31,IF(LQF!H60='def. pseudo-mineral groups(PMG)'!$A$32,'def. pseudo-mineral groups(PMG)'!$B$32,IF(LQF!H60='def. pseudo-mineral groups(PMG)'!$A$33,'def. pseudo-mineral groups(PMG)'!$B$33,IF(LQF!H60='def. pseudo-mineral groups(PMG)'!$A$34,'def. pseudo-mineral groups(PMG)'!$B$34,IF(LQF!H60='def. pseudo-mineral groups(PMG)'!$A$35,'def. pseudo-mineral groups(PMG)'!$B$35,IF(LQF!H60='def. pseudo-mineral groups(PMG)'!$A$36,'def. pseudo-mineral groups(PMG)'!$B$36,IF(LQF!H60='def. pseudo-mineral groups(PMG)'!$A$37,'def. pseudo-mineral groups(PMG)'!$B$37,IF(LQF!H60='def. pseudo-mineral groups(PMG)'!$A$38,'def. pseudo-mineral groups(PMG)'!$B$38,IF(LQF!H60='def. pseudo-mineral groups(PMG)'!$A$39,'def. pseudo-mineral groups(PMG)'!$B$39,IF(LQF!H60='def. pseudo-mineral groups(PMG)'!$A$40,'def. pseudo-mineral groups(PMG)'!$B$40,IF(LQF!H60='def. pseudo-mineral groups(PMG)'!$A$41,'def. pseudo-mineral groups(PMG)'!$B$41,IF(LQF!H60='def. pseudo-mineral groups(PMG)'!$A$41,'def. pseudo-mineral groups(PMG)'!$B$41,IF(LQF!H60='def. pseudo-mineral groups(PMG)'!$A$42,'def. pseudo-mineral groups(PMG)'!$B$42,IF(LQF!H60='def. pseudo-mineral groups(PMG)'!$A$43,'def. pseudo-mineral groups(PMG)'!$B$43,IF(LQF!H60='def. pseudo-mineral groups(PMG)'!$A$44,'def. pseudo-mineral groups(PMG)'!$B$44,IF(LQF!H60='def. pseudo-mineral groups(PMG)'!$A$45,'def. pseudo-mineral groups(PMG)'!$B$45,IF(LQF!H60='def. pseudo-mineral groups(PMG)'!$A$46,'def. pseudo-mineral groups(PMG)'!$B$46,IF(LQF!H60='def. pseudo-mineral groups(PMG)'!$A$47,'def. pseudo-mineral groups(PMG)'!$B$47,IF(LQF!H60='def. pseudo-mineral groups(PMG)'!$A$48,'def. pseudo-mineral groups(PMG)'!$B$48,IF(LQF!H60='def. pseudo-mineral groups(PMG)'!$A$49,'def. pseudo-mineral groups(PMG)'!$B$49,IF(LQF!H60='def. pseudo-mineral groups(PMG)'!$A$50,'def. pseudo-mineral groups(PMG)'!$B$50,IF(LQF!H60='def. pseudo-mineral groups(PMG)'!$A$51,'def. pseudo-mineral groups(PMG)'!$B$51,IF(LQF!H60='def. pseudo-mineral groups(PMG)'!$A$52,'def. pseudo-mineral groups(PMG)'!$B$52,IF(LQF!H60='def. pseudo-mineral groups(PMG)'!$A$53,'def. pseudo-mineral groups(PMG)'!$B$53,IF(LQF!H60='def. pseudo-mineral groups(PMG)'!$A$54,'def. pseudo-mineral groups(PMG)'!$B$54,IF(LQF!H60='def. pseudo-mineral groups(PMG)'!$A$55,'def. pseudo-mineral groups(PMG)'!$B$55,IF(LQF!H60='def. pseudo-mineral groups(PMG)'!$A$56,'def. pseudo-mineral groups(PMG)'!$B$56,IF(LQF!H60='def. pseudo-mineral groups(PMG)'!$A$57,'def. pseudo-mineral groups(PMG)'!$B$57,IF(LQF!H60='def. pseudo-mineral groups(PMG)'!$A$58,'def. pseudo-mineral groups(PMG)'!$B$58,IF(LQF!H60='def. pseudo-mineral groups(PMG)'!$A$59,'def. pseudo-mineral groups(PMG)'!$B$59,IF(LQF!H60='def. pseudo-mineral groups(PMG)'!$A$60,'def. pseudo-mineral groups(PMG)'!$B$60,IF(LQF!H60='def. pseudo-mineral groups(PMG)'!$A$61,'def. pseudo-mineral groups(PMG)'!$B$61,IF(LQF!H60='def. pseudo-mineral groups(PMG)'!$A$62,'def. pseudo-mineral groups(PMG)'!$B$62,IF(LQF!H60='def. pseudo-mineral groups(PMG)'!$A$63,'def. pseudo-mineral groups(PMG)'!$B$63,IF(LQF!H60='def. pseudo-mineral groups(PMG)'!$A$64,'def. pseudo-mineral groups(PMG)'!$B$64)))))))))))))))))))))))))))))))))))))))))))))))))))))))))))))))))</f>
        <v>Mixed</v>
      </c>
      <c r="I60" s="1">
        <f t="shared" si="0"/>
        <v>1</v>
      </c>
      <c r="J60" s="6">
        <v>6.4999999999999994E-5</v>
      </c>
      <c r="K60" s="1" t="e">
        <v>#N/A</v>
      </c>
      <c r="L60" s="1">
        <v>66.423832446728994</v>
      </c>
      <c r="M60" s="35" t="s">
        <v>384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5">
      <c r="A61" s="1" t="s">
        <v>325</v>
      </c>
      <c r="B61" s="1"/>
      <c r="C61" s="1">
        <v>0.124</v>
      </c>
      <c r="D61" s="7" t="str">
        <f>IF(LQF!D61='def. pseudo-mineral groups(PMG)'!$A$1,'def. pseudo-mineral groups(PMG)'!$B$1,IF(LQF!D61='def. pseudo-mineral groups(PMG)'!$A$2,'def. pseudo-mineral groups(PMG)'!$B$2,IF(LQF!D61='def. pseudo-mineral groups(PMG)'!$A$3,'def. pseudo-mineral groups(PMG)'!$B$3,IF(LQF!D61='def. pseudo-mineral groups(PMG)'!$A$4,'def. pseudo-mineral groups(PMG)'!$B$4,IF(LQF!D61='def. pseudo-mineral groups(PMG)'!$A$5,'def. pseudo-mineral groups(PMG)'!$B$5,IF(LQF!D61='def. pseudo-mineral groups(PMG)'!$A$6,'def. pseudo-mineral groups(PMG)'!$B$6,IF(LQF!D61='def. pseudo-mineral groups(PMG)'!$A$7,'def. pseudo-mineral groups(PMG)'!$B$7,IF(LQF!D61='def. pseudo-mineral groups(PMG)'!$A$8,'def. pseudo-mineral groups(PMG)'!$B$8,IF(LQF!D61='def. pseudo-mineral groups(PMG)'!$A$9,'def. pseudo-mineral groups(PMG)'!$B$9,IF(LQF!D61='def. pseudo-mineral groups(PMG)'!$A$10,'def. pseudo-mineral groups(PMG)'!$B$10,IF(LQF!D61='def. pseudo-mineral groups(PMG)'!$A$11,'def. pseudo-mineral groups(PMG)'!$B$11,IF(LQF!D61='def. pseudo-mineral groups(PMG)'!$A$12,'def. pseudo-mineral groups(PMG)'!$B$12,IF(LQF!D61='def. pseudo-mineral groups(PMG)'!$A$13,'def. pseudo-mineral groups(PMG)'!$B$13,IF(LQF!D61='def. pseudo-mineral groups(PMG)'!$A$14,'def. pseudo-mineral groups(PMG)'!$B$14,IF(LQF!D61='def. pseudo-mineral groups(PMG)'!$A$15,'def. pseudo-mineral groups(PMG)'!$B$15,IF(LQF!D61='def. pseudo-mineral groups(PMG)'!$A$16,'def. pseudo-mineral groups(PMG)'!$B$16,IF(LQF!D61='def. pseudo-mineral groups(PMG)'!$A$17,'def. pseudo-mineral groups(PMG)'!$B$17,IF(LQF!D61='def. pseudo-mineral groups(PMG)'!$A$18,'def. pseudo-mineral groups(PMG)'!$B$18,IF(LQF!D61='def. pseudo-mineral groups(PMG)'!$A$19,'def. pseudo-mineral groups(PMG)'!$B$19,IF(LQF!D61='def. pseudo-mineral groups(PMG)'!$A$20,'def. pseudo-mineral groups(PMG)'!$B$20,IF(LQF!D61='def. pseudo-mineral groups(PMG)'!$A$21,'def. pseudo-mineral groups(PMG)'!$B$21,IF(LQF!D61='def. pseudo-mineral groups(PMG)'!$A$22,'def. pseudo-mineral groups(PMG)'!$B$22,IF(LQF!D61='def. pseudo-mineral groups(PMG)'!$A$23,'def. pseudo-mineral groups(PMG)'!$B$23,IF(LQF!D61='def. pseudo-mineral groups(PMG)'!$A$24,'def. pseudo-mineral groups(PMG)'!$B$24,IF(LQF!D61='def. pseudo-mineral groups(PMG)'!$A$25,'def. pseudo-mineral groups(PMG)'!$B$25,IF(LQF!D61='def. pseudo-mineral groups(PMG)'!$A$26,'def. pseudo-mineral groups(PMG)'!$B$26,IF(LQF!D61='def. pseudo-mineral groups(PMG)'!$A$27,'def. pseudo-mineral groups(PMG)'!$B$27,IF(LQF!D61='def. pseudo-mineral groups(PMG)'!$A$28,'def. pseudo-mineral groups(PMG)'!$B$28,IF(LQF!D61='def. pseudo-mineral groups(PMG)'!$A$29,'def. pseudo-mineral groups(PMG)'!$B$29,IF(LQF!D61='def. pseudo-mineral groups(PMG)'!$A$30,'def. pseudo-mineral groups(PMG)'!$B$30,IF(LQF!D61='def. pseudo-mineral groups(PMG)'!$A$31,'def. pseudo-mineral groups(PMG)'!$B$31,IF(LQF!D61='def. pseudo-mineral groups(PMG)'!$A$32,'def. pseudo-mineral groups(PMG)'!$B$32,IF(LQF!D61='def. pseudo-mineral groups(PMG)'!$A$33,'def. pseudo-mineral groups(PMG)'!$B$33,IF(LQF!D61='def. pseudo-mineral groups(PMG)'!$A$34,'def. pseudo-mineral groups(PMG)'!$B$34,IF(LQF!D61='def. pseudo-mineral groups(PMG)'!$A$35,'def. pseudo-mineral groups(PMG)'!$B$35,IF(LQF!D61='def. pseudo-mineral groups(PMG)'!$A$36,'def. pseudo-mineral groups(PMG)'!$B$36,IF(LQF!D61='def. pseudo-mineral groups(PMG)'!$A$37,'def. pseudo-mineral groups(PMG)'!$B$37,IF(LQF!D61='def. pseudo-mineral groups(PMG)'!$A$38,'def. pseudo-mineral groups(PMG)'!$B$38,IF(LQF!D61='def. pseudo-mineral groups(PMG)'!$A$39,'def. pseudo-mineral groups(PMG)'!$B$39,IF(LQF!D61='def. pseudo-mineral groups(PMG)'!$A$40,'def. pseudo-mineral groups(PMG)'!$B$40,IF(LQF!D61='def. pseudo-mineral groups(PMG)'!$A$41,'def. pseudo-mineral groups(PMG)'!$B$41,IF(LQF!D61='def. pseudo-mineral groups(PMG)'!$A$41,'def. pseudo-mineral groups(PMG)'!$B$41,IF(LQF!D61='def. pseudo-mineral groups(PMG)'!$A$42,'def. pseudo-mineral groups(PMG)'!$B$42,IF(LQF!D61='def. pseudo-mineral groups(PMG)'!$A$43,'def. pseudo-mineral groups(PMG)'!$B$43,IF(LQF!D61='def. pseudo-mineral groups(PMG)'!$A$44,'def. pseudo-mineral groups(PMG)'!$B$44,IF(LQF!D61='def. pseudo-mineral groups(PMG)'!$A$45,'def. pseudo-mineral groups(PMG)'!$B$45,IF(LQF!D61='def. pseudo-mineral groups(PMG)'!$A$46,'def. pseudo-mineral groups(PMG)'!$B$46,IF(LQF!D61='def. pseudo-mineral groups(PMG)'!$A$47,'def. pseudo-mineral groups(PMG)'!$B$47,IF(LQF!D61='def. pseudo-mineral groups(PMG)'!$A$48,'def. pseudo-mineral groups(PMG)'!$B$48,IF(LQF!D61='def. pseudo-mineral groups(PMG)'!$A$49,'def. pseudo-mineral groups(PMG)'!$B$49,IF(LQF!D61='def. pseudo-mineral groups(PMG)'!$A$50,'def. pseudo-mineral groups(PMG)'!$B$50,IF(LQF!D61='def. pseudo-mineral groups(PMG)'!$A$51,'def. pseudo-mineral groups(PMG)'!$B$51,IF(LQF!D61='def. pseudo-mineral groups(PMG)'!$A$52,'def. pseudo-mineral groups(PMG)'!$B$52,IF(LQF!D61='def. pseudo-mineral groups(PMG)'!$A$53,'def. pseudo-mineral groups(PMG)'!$B$53,IF(LQF!D61='def. pseudo-mineral groups(PMG)'!$A$54,'def. pseudo-mineral groups(PMG)'!$B$54,IF(LQF!D61='def. pseudo-mineral groups(PMG)'!$A$55,'def. pseudo-mineral groups(PMG)'!$B$55,IF(LQF!D61='def. pseudo-mineral groups(PMG)'!$A$56,'def. pseudo-mineral groups(PMG)'!$B$56,IF(LQF!D61='def. pseudo-mineral groups(PMG)'!$A$57,'def. pseudo-mineral groups(PMG)'!$B$57,IF(LQF!D61='def. pseudo-mineral groups(PMG)'!$A$58,'def. pseudo-mineral groups(PMG)'!$B$58,IF(LQF!D61='def. pseudo-mineral groups(PMG)'!$A$59,'def. pseudo-mineral groups(PMG)'!$B$59,IF(LQF!D61='def. pseudo-mineral groups(PMG)'!$A$60,'def. pseudo-mineral groups(PMG)'!$B$60,IF(LQF!D61='def. pseudo-mineral groups(PMG)'!$A$61,'def. pseudo-mineral groups(PMG)'!$B$61,IF(LQF!D61='def. pseudo-mineral groups(PMG)'!$A$62,'def. pseudo-mineral groups(PMG)'!$B$62,IF(LQF!D61='def. pseudo-mineral groups(PMG)'!$A$63,'def. pseudo-mineral groups(PMG)'!$B$63,IF(LQF!D61='def. pseudo-mineral groups(PMG)'!$A$64,'def. pseudo-mineral groups(PMG)'!$B$64)))))))))))))))))))))))))))))))))))))))))))))))))))))))))))))))))</f>
        <v>Fe(II) sulfate</v>
      </c>
      <c r="E61" s="1">
        <v>0.191</v>
      </c>
      <c r="F61" s="7" t="str">
        <f>IF(LQF!F61='def. pseudo-mineral groups(PMG)'!$A$1,'def. pseudo-mineral groups(PMG)'!$B$1,IF(LQF!F61='def. pseudo-mineral groups(PMG)'!$A$2,'def. pseudo-mineral groups(PMG)'!$B$2,IF(LQF!F61='def. pseudo-mineral groups(PMG)'!$A$3,'def. pseudo-mineral groups(PMG)'!$B$3,IF(LQF!F61='def. pseudo-mineral groups(PMG)'!$A$4,'def. pseudo-mineral groups(PMG)'!$B$4,IF(LQF!F61='def. pseudo-mineral groups(PMG)'!$A$5,'def. pseudo-mineral groups(PMG)'!$B$5,IF(LQF!F61='def. pseudo-mineral groups(PMG)'!$A$6,'def. pseudo-mineral groups(PMG)'!$B$6,IF(LQF!F61='def. pseudo-mineral groups(PMG)'!$A$7,'def. pseudo-mineral groups(PMG)'!$B$7,IF(LQF!F61='def. pseudo-mineral groups(PMG)'!$A$8,'def. pseudo-mineral groups(PMG)'!$B$8,IF(LQF!F61='def. pseudo-mineral groups(PMG)'!$A$9,'def. pseudo-mineral groups(PMG)'!$B$9,IF(LQF!F61='def. pseudo-mineral groups(PMG)'!$A$10,'def. pseudo-mineral groups(PMG)'!$B$10,IF(LQF!F61='def. pseudo-mineral groups(PMG)'!$A$11,'def. pseudo-mineral groups(PMG)'!$B$11,IF(LQF!F61='def. pseudo-mineral groups(PMG)'!$A$12,'def. pseudo-mineral groups(PMG)'!$B$12,IF(LQF!F61='def. pseudo-mineral groups(PMG)'!$A$13,'def. pseudo-mineral groups(PMG)'!$B$13,IF(LQF!F61='def. pseudo-mineral groups(PMG)'!$A$14,'def. pseudo-mineral groups(PMG)'!$B$14,IF(LQF!F61='def. pseudo-mineral groups(PMG)'!$A$15,'def. pseudo-mineral groups(PMG)'!$B$15,IF(LQF!F61='def. pseudo-mineral groups(PMG)'!$A$16,'def. pseudo-mineral groups(PMG)'!$B$16,IF(LQF!F61='def. pseudo-mineral groups(PMG)'!$A$17,'def. pseudo-mineral groups(PMG)'!$B$17,IF(LQF!F61='def. pseudo-mineral groups(PMG)'!$A$18,'def. pseudo-mineral groups(PMG)'!$B$18,IF(LQF!F61='def. pseudo-mineral groups(PMG)'!$A$19,'def. pseudo-mineral groups(PMG)'!$B$19,IF(LQF!F61='def. pseudo-mineral groups(PMG)'!$A$20,'def. pseudo-mineral groups(PMG)'!$B$20,IF(LQF!F61='def. pseudo-mineral groups(PMG)'!$A$21,'def. pseudo-mineral groups(PMG)'!$B$21,IF(LQF!F61='def. pseudo-mineral groups(PMG)'!$A$22,'def. pseudo-mineral groups(PMG)'!$B$22,IF(LQF!F61='def. pseudo-mineral groups(PMG)'!$A$23,'def. pseudo-mineral groups(PMG)'!$B$23,IF(LQF!F61='def. pseudo-mineral groups(PMG)'!$A$24,'def. pseudo-mineral groups(PMG)'!$B$24,IF(LQF!F61='def. pseudo-mineral groups(PMG)'!$A$25,'def. pseudo-mineral groups(PMG)'!$B$25,IF(LQF!F61='def. pseudo-mineral groups(PMG)'!$A$26,'def. pseudo-mineral groups(PMG)'!$B$26,IF(LQF!F61='def. pseudo-mineral groups(PMG)'!$A$27,'def. pseudo-mineral groups(PMG)'!$B$27,IF(LQF!F61='def. pseudo-mineral groups(PMG)'!$A$28,'def. pseudo-mineral groups(PMG)'!$B$28,IF(LQF!F61='def. pseudo-mineral groups(PMG)'!$A$29,'def. pseudo-mineral groups(PMG)'!$B$29,IF(LQF!F61='def. pseudo-mineral groups(PMG)'!$A$30,'def. pseudo-mineral groups(PMG)'!$B$30,IF(LQF!F61='def. pseudo-mineral groups(PMG)'!$A$31,'def. pseudo-mineral groups(PMG)'!$B$31,IF(LQF!F61='def. pseudo-mineral groups(PMG)'!$A$32,'def. pseudo-mineral groups(PMG)'!$B$32,IF(LQF!F61='def. pseudo-mineral groups(PMG)'!$A$33,'def. pseudo-mineral groups(PMG)'!$B$33,IF(LQF!F61='def. pseudo-mineral groups(PMG)'!$A$34,'def. pseudo-mineral groups(PMG)'!$B$34,IF(LQF!F61='def. pseudo-mineral groups(PMG)'!$A$35,'def. pseudo-mineral groups(PMG)'!$B$35,IF(LQF!F61='def. pseudo-mineral groups(PMG)'!$A$36,'def. pseudo-mineral groups(PMG)'!$B$36,IF(LQF!F61='def. pseudo-mineral groups(PMG)'!$A$37,'def. pseudo-mineral groups(PMG)'!$B$37,IF(LQF!F61='def. pseudo-mineral groups(PMG)'!$A$38,'def. pseudo-mineral groups(PMG)'!$B$38,IF(LQF!F61='def. pseudo-mineral groups(PMG)'!$A$39,'def. pseudo-mineral groups(PMG)'!$B$39,IF(LQF!F61='def. pseudo-mineral groups(PMG)'!$A$40,'def. pseudo-mineral groups(PMG)'!$B$40,IF(LQF!F61='def. pseudo-mineral groups(PMG)'!$A$41,'def. pseudo-mineral groups(PMG)'!$B$41,IF(LQF!F61='def. pseudo-mineral groups(PMG)'!$A$41,'def. pseudo-mineral groups(PMG)'!$B$41,IF(LQF!F61='def. pseudo-mineral groups(PMG)'!$A$42,'def. pseudo-mineral groups(PMG)'!$B$42,IF(LQF!F61='def. pseudo-mineral groups(PMG)'!$A$43,'def. pseudo-mineral groups(PMG)'!$B$43,IF(LQF!F61='def. pseudo-mineral groups(PMG)'!$A$44,'def. pseudo-mineral groups(PMG)'!$B$44,IF(LQF!F61='def. pseudo-mineral groups(PMG)'!$A$45,'def. pseudo-mineral groups(PMG)'!$B$45,IF(LQF!F61='def. pseudo-mineral groups(PMG)'!$A$46,'def. pseudo-mineral groups(PMG)'!$B$46,IF(LQF!F61='def. pseudo-mineral groups(PMG)'!$A$47,'def. pseudo-mineral groups(PMG)'!$B$47,IF(LQF!F61='def. pseudo-mineral groups(PMG)'!$A$48,'def. pseudo-mineral groups(PMG)'!$B$48,IF(LQF!F61='def. pseudo-mineral groups(PMG)'!$A$49,'def. pseudo-mineral groups(PMG)'!$B$49,IF(LQF!F61='def. pseudo-mineral groups(PMG)'!$A$50,'def. pseudo-mineral groups(PMG)'!$B$50,IF(LQF!F61='def. pseudo-mineral groups(PMG)'!$A$51,'def. pseudo-mineral groups(PMG)'!$B$51,IF(LQF!F61='def. pseudo-mineral groups(PMG)'!$A$52,'def. pseudo-mineral groups(PMG)'!$B$52,IF(LQF!F61='def. pseudo-mineral groups(PMG)'!$A$53,'def. pseudo-mineral groups(PMG)'!$B$53,IF(LQF!F61='def. pseudo-mineral groups(PMG)'!$A$54,'def. pseudo-mineral groups(PMG)'!$B$54,IF(LQF!F61='def. pseudo-mineral groups(PMG)'!$A$55,'def. pseudo-mineral groups(PMG)'!$B$55,IF(LQF!F61='def. pseudo-mineral groups(PMG)'!$A$56,'def. pseudo-mineral groups(PMG)'!$B$56,IF(LQF!F61='def. pseudo-mineral groups(PMG)'!$A$57,'def. pseudo-mineral groups(PMG)'!$B$57,IF(LQF!F61='def. pseudo-mineral groups(PMG)'!$A$58,'def. pseudo-mineral groups(PMG)'!$B$58,IF(LQF!F61='def. pseudo-mineral groups(PMG)'!$A$59,'def. pseudo-mineral groups(PMG)'!$B$59,IF(LQF!F61='def. pseudo-mineral groups(PMG)'!$A$60,'def. pseudo-mineral groups(PMG)'!$B$60,IF(LQF!F61='def. pseudo-mineral groups(PMG)'!$A$61,'def. pseudo-mineral groups(PMG)'!$B$61,IF(LQF!F61='def. pseudo-mineral groups(PMG)'!$A$62,'def. pseudo-mineral groups(PMG)'!$B$62,IF(LQF!F61='def. pseudo-mineral groups(PMG)'!$A$63,'def. pseudo-mineral groups(PMG)'!$B$63,IF(LQF!F61='def. pseudo-mineral groups(PMG)'!$A$64,'def. pseudo-mineral groups(PMG)'!$B$64)))))))))))))))))))))))))))))))))))))))))))))))))))))))))))))))))</f>
        <v>Native</v>
      </c>
      <c r="G61" s="1">
        <v>0.69299999999999995</v>
      </c>
      <c r="H61" s="7" t="str">
        <f>IF(LQF!H61='def. pseudo-mineral groups(PMG)'!$A$1,'def. pseudo-mineral groups(PMG)'!$B$1,IF(LQF!H61='def. pseudo-mineral groups(PMG)'!$A$2,'def. pseudo-mineral groups(PMG)'!$B$2,IF(LQF!H61='def. pseudo-mineral groups(PMG)'!$A$3,'def. pseudo-mineral groups(PMG)'!$B$3,IF(LQF!H61='def. pseudo-mineral groups(PMG)'!$A$4,'def. pseudo-mineral groups(PMG)'!$B$4,IF(LQF!H61='def. pseudo-mineral groups(PMG)'!$A$5,'def. pseudo-mineral groups(PMG)'!$B$5,IF(LQF!H61='def. pseudo-mineral groups(PMG)'!$A$6,'def. pseudo-mineral groups(PMG)'!$B$6,IF(LQF!H61='def. pseudo-mineral groups(PMG)'!$A$7,'def. pseudo-mineral groups(PMG)'!$B$7,IF(LQF!H61='def. pseudo-mineral groups(PMG)'!$A$8,'def. pseudo-mineral groups(PMG)'!$B$8,IF(LQF!H61='def. pseudo-mineral groups(PMG)'!$A$9,'def. pseudo-mineral groups(PMG)'!$B$9,IF(LQF!H61='def. pseudo-mineral groups(PMG)'!$A$10,'def. pseudo-mineral groups(PMG)'!$B$10,IF(LQF!H61='def. pseudo-mineral groups(PMG)'!$A$11,'def. pseudo-mineral groups(PMG)'!$B$11,IF(LQF!H61='def. pseudo-mineral groups(PMG)'!$A$12,'def. pseudo-mineral groups(PMG)'!$B$12,IF(LQF!H61='def. pseudo-mineral groups(PMG)'!$A$13,'def. pseudo-mineral groups(PMG)'!$B$13,IF(LQF!H61='def. pseudo-mineral groups(PMG)'!$A$14,'def. pseudo-mineral groups(PMG)'!$B$14,IF(LQF!H61='def. pseudo-mineral groups(PMG)'!$A$15,'def. pseudo-mineral groups(PMG)'!$B$15,IF(LQF!H61='def. pseudo-mineral groups(PMG)'!$A$16,'def. pseudo-mineral groups(PMG)'!$B$16,IF(LQF!H61='def. pseudo-mineral groups(PMG)'!$A$17,'def. pseudo-mineral groups(PMG)'!$B$17,IF(LQF!H61='def. pseudo-mineral groups(PMG)'!$A$18,'def. pseudo-mineral groups(PMG)'!$B$18,IF(LQF!H61='def. pseudo-mineral groups(PMG)'!$A$19,'def. pseudo-mineral groups(PMG)'!$B$19,IF(LQF!H61='def. pseudo-mineral groups(PMG)'!$A$20,'def. pseudo-mineral groups(PMG)'!$B$20,IF(LQF!H61='def. pseudo-mineral groups(PMG)'!$A$21,'def. pseudo-mineral groups(PMG)'!$B$21,IF(LQF!H61='def. pseudo-mineral groups(PMG)'!$A$22,'def. pseudo-mineral groups(PMG)'!$B$22,IF(LQF!H61='def. pseudo-mineral groups(PMG)'!$A$23,'def. pseudo-mineral groups(PMG)'!$B$23,IF(LQF!H61='def. pseudo-mineral groups(PMG)'!$A$24,'def. pseudo-mineral groups(PMG)'!$B$24,IF(LQF!H61='def. pseudo-mineral groups(PMG)'!$A$25,'def. pseudo-mineral groups(PMG)'!$B$25,IF(LQF!H61='def. pseudo-mineral groups(PMG)'!$A$26,'def. pseudo-mineral groups(PMG)'!$B$26,IF(LQF!H61='def. pseudo-mineral groups(PMG)'!$A$27,'def. pseudo-mineral groups(PMG)'!$B$27,IF(LQF!H61='def. pseudo-mineral groups(PMG)'!$A$28,'def. pseudo-mineral groups(PMG)'!$B$28,IF(LQF!H61='def. pseudo-mineral groups(PMG)'!$A$29,'def. pseudo-mineral groups(PMG)'!$B$29,IF(LQF!H61='def. pseudo-mineral groups(PMG)'!$A$30,'def. pseudo-mineral groups(PMG)'!$B$30,IF(LQF!H61='def. pseudo-mineral groups(PMG)'!$A$31,'def. pseudo-mineral groups(PMG)'!$B$31,IF(LQF!H61='def. pseudo-mineral groups(PMG)'!$A$32,'def. pseudo-mineral groups(PMG)'!$B$32,IF(LQF!H61='def. pseudo-mineral groups(PMG)'!$A$33,'def. pseudo-mineral groups(PMG)'!$B$33,IF(LQF!H61='def. pseudo-mineral groups(PMG)'!$A$34,'def. pseudo-mineral groups(PMG)'!$B$34,IF(LQF!H61='def. pseudo-mineral groups(PMG)'!$A$35,'def. pseudo-mineral groups(PMG)'!$B$35,IF(LQF!H61='def. pseudo-mineral groups(PMG)'!$A$36,'def. pseudo-mineral groups(PMG)'!$B$36,IF(LQF!H61='def. pseudo-mineral groups(PMG)'!$A$37,'def. pseudo-mineral groups(PMG)'!$B$37,IF(LQF!H61='def. pseudo-mineral groups(PMG)'!$A$38,'def. pseudo-mineral groups(PMG)'!$B$38,IF(LQF!H61='def. pseudo-mineral groups(PMG)'!$A$39,'def. pseudo-mineral groups(PMG)'!$B$39,IF(LQF!H61='def. pseudo-mineral groups(PMG)'!$A$40,'def. pseudo-mineral groups(PMG)'!$B$40,IF(LQF!H61='def. pseudo-mineral groups(PMG)'!$A$41,'def. pseudo-mineral groups(PMG)'!$B$41,IF(LQF!H61='def. pseudo-mineral groups(PMG)'!$A$41,'def. pseudo-mineral groups(PMG)'!$B$41,IF(LQF!H61='def. pseudo-mineral groups(PMG)'!$A$42,'def. pseudo-mineral groups(PMG)'!$B$42,IF(LQF!H61='def. pseudo-mineral groups(PMG)'!$A$43,'def. pseudo-mineral groups(PMG)'!$B$43,IF(LQF!H61='def. pseudo-mineral groups(PMG)'!$A$44,'def. pseudo-mineral groups(PMG)'!$B$44,IF(LQF!H61='def. pseudo-mineral groups(PMG)'!$A$45,'def. pseudo-mineral groups(PMG)'!$B$45,IF(LQF!H61='def. pseudo-mineral groups(PMG)'!$A$46,'def. pseudo-mineral groups(PMG)'!$B$46,IF(LQF!H61='def. pseudo-mineral groups(PMG)'!$A$47,'def. pseudo-mineral groups(PMG)'!$B$47,IF(LQF!H61='def. pseudo-mineral groups(PMG)'!$A$48,'def. pseudo-mineral groups(PMG)'!$B$48,IF(LQF!H61='def. pseudo-mineral groups(PMG)'!$A$49,'def. pseudo-mineral groups(PMG)'!$B$49,IF(LQF!H61='def. pseudo-mineral groups(PMG)'!$A$50,'def. pseudo-mineral groups(PMG)'!$B$50,IF(LQF!H61='def. pseudo-mineral groups(PMG)'!$A$51,'def. pseudo-mineral groups(PMG)'!$B$51,IF(LQF!H61='def. pseudo-mineral groups(PMG)'!$A$52,'def. pseudo-mineral groups(PMG)'!$B$52,IF(LQF!H61='def. pseudo-mineral groups(PMG)'!$A$53,'def. pseudo-mineral groups(PMG)'!$B$53,IF(LQF!H61='def. pseudo-mineral groups(PMG)'!$A$54,'def. pseudo-mineral groups(PMG)'!$B$54,IF(LQF!H61='def. pseudo-mineral groups(PMG)'!$A$55,'def. pseudo-mineral groups(PMG)'!$B$55,IF(LQF!H61='def. pseudo-mineral groups(PMG)'!$A$56,'def. pseudo-mineral groups(PMG)'!$B$56,IF(LQF!H61='def. pseudo-mineral groups(PMG)'!$A$57,'def. pseudo-mineral groups(PMG)'!$B$57,IF(LQF!H61='def. pseudo-mineral groups(PMG)'!$A$58,'def. pseudo-mineral groups(PMG)'!$B$58,IF(LQF!H61='def. pseudo-mineral groups(PMG)'!$A$59,'def. pseudo-mineral groups(PMG)'!$B$59,IF(LQF!H61='def. pseudo-mineral groups(PMG)'!$A$60,'def. pseudo-mineral groups(PMG)'!$B$60,IF(LQF!H61='def. pseudo-mineral groups(PMG)'!$A$61,'def. pseudo-mineral groups(PMG)'!$B$61,IF(LQF!H61='def. pseudo-mineral groups(PMG)'!$A$62,'def. pseudo-mineral groups(PMG)'!$B$62,IF(LQF!H61='def. pseudo-mineral groups(PMG)'!$A$63,'def. pseudo-mineral groups(PMG)'!$B$63,IF(LQF!H61='def. pseudo-mineral groups(PMG)'!$A$64,'def. pseudo-mineral groups(PMG)'!$B$64)))))))))))))))))))))))))))))))))))))))))))))))))))))))))))))))))</f>
        <v>Fe(III) Clay</v>
      </c>
      <c r="I61" s="1">
        <f t="shared" si="0"/>
        <v>1.008</v>
      </c>
      <c r="J61" s="6">
        <v>7.3499999999999998E-4</v>
      </c>
      <c r="K61" s="1">
        <v>0.17484307158013218</v>
      </c>
      <c r="L61" s="1">
        <v>72.943377930570279</v>
      </c>
      <c r="M61" s="21">
        <v>42725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5">
      <c r="A62" s="1" t="s">
        <v>327</v>
      </c>
      <c r="B62" s="1"/>
      <c r="C62" s="1">
        <v>0.69599999999999995</v>
      </c>
      <c r="D62" s="7" t="str">
        <f>IF(LQF!D62='def. pseudo-mineral groups(PMG)'!$A$1,'def. pseudo-mineral groups(PMG)'!$B$1,IF(LQF!D62='def. pseudo-mineral groups(PMG)'!$A$2,'def. pseudo-mineral groups(PMG)'!$B$2,IF(LQF!D62='def. pseudo-mineral groups(PMG)'!$A$3,'def. pseudo-mineral groups(PMG)'!$B$3,IF(LQF!D62='def. pseudo-mineral groups(PMG)'!$A$4,'def. pseudo-mineral groups(PMG)'!$B$4,IF(LQF!D62='def. pseudo-mineral groups(PMG)'!$A$5,'def. pseudo-mineral groups(PMG)'!$B$5,IF(LQF!D62='def. pseudo-mineral groups(PMG)'!$A$6,'def. pseudo-mineral groups(PMG)'!$B$6,IF(LQF!D62='def. pseudo-mineral groups(PMG)'!$A$7,'def. pseudo-mineral groups(PMG)'!$B$7,IF(LQF!D62='def. pseudo-mineral groups(PMG)'!$A$8,'def. pseudo-mineral groups(PMG)'!$B$8,IF(LQF!D62='def. pseudo-mineral groups(PMG)'!$A$9,'def. pseudo-mineral groups(PMG)'!$B$9,IF(LQF!D62='def. pseudo-mineral groups(PMG)'!$A$10,'def. pseudo-mineral groups(PMG)'!$B$10,IF(LQF!D62='def. pseudo-mineral groups(PMG)'!$A$11,'def. pseudo-mineral groups(PMG)'!$B$11,IF(LQF!D62='def. pseudo-mineral groups(PMG)'!$A$12,'def. pseudo-mineral groups(PMG)'!$B$12,IF(LQF!D62='def. pseudo-mineral groups(PMG)'!$A$13,'def. pseudo-mineral groups(PMG)'!$B$13,IF(LQF!D62='def. pseudo-mineral groups(PMG)'!$A$14,'def. pseudo-mineral groups(PMG)'!$B$14,IF(LQF!D62='def. pseudo-mineral groups(PMG)'!$A$15,'def. pseudo-mineral groups(PMG)'!$B$15,IF(LQF!D62='def. pseudo-mineral groups(PMG)'!$A$16,'def. pseudo-mineral groups(PMG)'!$B$16,IF(LQF!D62='def. pseudo-mineral groups(PMG)'!$A$17,'def. pseudo-mineral groups(PMG)'!$B$17,IF(LQF!D62='def. pseudo-mineral groups(PMG)'!$A$18,'def. pseudo-mineral groups(PMG)'!$B$18,IF(LQF!D62='def. pseudo-mineral groups(PMG)'!$A$19,'def. pseudo-mineral groups(PMG)'!$B$19,IF(LQF!D62='def. pseudo-mineral groups(PMG)'!$A$20,'def. pseudo-mineral groups(PMG)'!$B$20,IF(LQF!D62='def. pseudo-mineral groups(PMG)'!$A$21,'def. pseudo-mineral groups(PMG)'!$B$21,IF(LQF!D62='def. pseudo-mineral groups(PMG)'!$A$22,'def. pseudo-mineral groups(PMG)'!$B$22,IF(LQF!D62='def. pseudo-mineral groups(PMG)'!$A$23,'def. pseudo-mineral groups(PMG)'!$B$23,IF(LQF!D62='def. pseudo-mineral groups(PMG)'!$A$24,'def. pseudo-mineral groups(PMG)'!$B$24,IF(LQF!D62='def. pseudo-mineral groups(PMG)'!$A$25,'def. pseudo-mineral groups(PMG)'!$B$25,IF(LQF!D62='def. pseudo-mineral groups(PMG)'!$A$26,'def. pseudo-mineral groups(PMG)'!$B$26,IF(LQF!D62='def. pseudo-mineral groups(PMG)'!$A$27,'def. pseudo-mineral groups(PMG)'!$B$27,IF(LQF!D62='def. pseudo-mineral groups(PMG)'!$A$28,'def. pseudo-mineral groups(PMG)'!$B$28,IF(LQF!D62='def. pseudo-mineral groups(PMG)'!$A$29,'def. pseudo-mineral groups(PMG)'!$B$29,IF(LQF!D62='def. pseudo-mineral groups(PMG)'!$A$30,'def. pseudo-mineral groups(PMG)'!$B$30,IF(LQF!D62='def. pseudo-mineral groups(PMG)'!$A$31,'def. pseudo-mineral groups(PMG)'!$B$31,IF(LQF!D62='def. pseudo-mineral groups(PMG)'!$A$32,'def. pseudo-mineral groups(PMG)'!$B$32,IF(LQF!D62='def. pseudo-mineral groups(PMG)'!$A$33,'def. pseudo-mineral groups(PMG)'!$B$33,IF(LQF!D62='def. pseudo-mineral groups(PMG)'!$A$34,'def. pseudo-mineral groups(PMG)'!$B$34,IF(LQF!D62='def. pseudo-mineral groups(PMG)'!$A$35,'def. pseudo-mineral groups(PMG)'!$B$35,IF(LQF!D62='def. pseudo-mineral groups(PMG)'!$A$36,'def. pseudo-mineral groups(PMG)'!$B$36,IF(LQF!D62='def. pseudo-mineral groups(PMG)'!$A$37,'def. pseudo-mineral groups(PMG)'!$B$37,IF(LQF!D62='def. pseudo-mineral groups(PMG)'!$A$38,'def. pseudo-mineral groups(PMG)'!$B$38,IF(LQF!D62='def. pseudo-mineral groups(PMG)'!$A$39,'def. pseudo-mineral groups(PMG)'!$B$39,IF(LQF!D62='def. pseudo-mineral groups(PMG)'!$A$40,'def. pseudo-mineral groups(PMG)'!$B$40,IF(LQF!D62='def. pseudo-mineral groups(PMG)'!$A$41,'def. pseudo-mineral groups(PMG)'!$B$41,IF(LQF!D62='def. pseudo-mineral groups(PMG)'!$A$41,'def. pseudo-mineral groups(PMG)'!$B$41,IF(LQF!D62='def. pseudo-mineral groups(PMG)'!$A$42,'def. pseudo-mineral groups(PMG)'!$B$42,IF(LQF!D62='def. pseudo-mineral groups(PMG)'!$A$43,'def. pseudo-mineral groups(PMG)'!$B$43,IF(LQF!D62='def. pseudo-mineral groups(PMG)'!$A$44,'def. pseudo-mineral groups(PMG)'!$B$44,IF(LQF!D62='def. pseudo-mineral groups(PMG)'!$A$45,'def. pseudo-mineral groups(PMG)'!$B$45,IF(LQF!D62='def. pseudo-mineral groups(PMG)'!$A$46,'def. pseudo-mineral groups(PMG)'!$B$46,IF(LQF!D62='def. pseudo-mineral groups(PMG)'!$A$47,'def. pseudo-mineral groups(PMG)'!$B$47,IF(LQF!D62='def. pseudo-mineral groups(PMG)'!$A$48,'def. pseudo-mineral groups(PMG)'!$B$48,IF(LQF!D62='def. pseudo-mineral groups(PMG)'!$A$49,'def. pseudo-mineral groups(PMG)'!$B$49,IF(LQF!D62='def. pseudo-mineral groups(PMG)'!$A$50,'def. pseudo-mineral groups(PMG)'!$B$50,IF(LQF!D62='def. pseudo-mineral groups(PMG)'!$A$51,'def. pseudo-mineral groups(PMG)'!$B$51,IF(LQF!D62='def. pseudo-mineral groups(PMG)'!$A$52,'def. pseudo-mineral groups(PMG)'!$B$52,IF(LQF!D62='def. pseudo-mineral groups(PMG)'!$A$53,'def. pseudo-mineral groups(PMG)'!$B$53,IF(LQF!D62='def. pseudo-mineral groups(PMG)'!$A$54,'def. pseudo-mineral groups(PMG)'!$B$54,IF(LQF!D62='def. pseudo-mineral groups(PMG)'!$A$55,'def. pseudo-mineral groups(PMG)'!$B$55,IF(LQF!D62='def. pseudo-mineral groups(PMG)'!$A$56,'def. pseudo-mineral groups(PMG)'!$B$56,IF(LQF!D62='def. pseudo-mineral groups(PMG)'!$A$57,'def. pseudo-mineral groups(PMG)'!$B$57,IF(LQF!D62='def. pseudo-mineral groups(PMG)'!$A$58,'def. pseudo-mineral groups(PMG)'!$B$58,IF(LQF!D62='def. pseudo-mineral groups(PMG)'!$A$59,'def. pseudo-mineral groups(PMG)'!$B$59,IF(LQF!D62='def. pseudo-mineral groups(PMG)'!$A$60,'def. pseudo-mineral groups(PMG)'!$B$60,IF(LQF!D62='def. pseudo-mineral groups(PMG)'!$A$61,'def. pseudo-mineral groups(PMG)'!$B$61,IF(LQF!D62='def. pseudo-mineral groups(PMG)'!$A$62,'def. pseudo-mineral groups(PMG)'!$B$62,IF(LQF!D62='def. pseudo-mineral groups(PMG)'!$A$63,'def. pseudo-mineral groups(PMG)'!$B$63,IF(LQF!D62='def. pseudo-mineral groups(PMG)'!$A$64,'def. pseudo-mineral groups(PMG)'!$B$64)))))))))))))))))))))))))))))))))))))))))))))))))))))))))))))))))</f>
        <v>Fe(III) oxy+org</v>
      </c>
      <c r="E62" s="1">
        <v>0.11899999999999999</v>
      </c>
      <c r="F62" s="7" t="str">
        <f>IF(LQF!F62='def. pseudo-mineral groups(PMG)'!$A$1,'def. pseudo-mineral groups(PMG)'!$B$1,IF(LQF!F62='def. pseudo-mineral groups(PMG)'!$A$2,'def. pseudo-mineral groups(PMG)'!$B$2,IF(LQF!F62='def. pseudo-mineral groups(PMG)'!$A$3,'def. pseudo-mineral groups(PMG)'!$B$3,IF(LQF!F62='def. pseudo-mineral groups(PMG)'!$A$4,'def. pseudo-mineral groups(PMG)'!$B$4,IF(LQF!F62='def. pseudo-mineral groups(PMG)'!$A$5,'def. pseudo-mineral groups(PMG)'!$B$5,IF(LQF!F62='def. pseudo-mineral groups(PMG)'!$A$6,'def. pseudo-mineral groups(PMG)'!$B$6,IF(LQF!F62='def. pseudo-mineral groups(PMG)'!$A$7,'def. pseudo-mineral groups(PMG)'!$B$7,IF(LQF!F62='def. pseudo-mineral groups(PMG)'!$A$8,'def. pseudo-mineral groups(PMG)'!$B$8,IF(LQF!F62='def. pseudo-mineral groups(PMG)'!$A$9,'def. pseudo-mineral groups(PMG)'!$B$9,IF(LQF!F62='def. pseudo-mineral groups(PMG)'!$A$10,'def. pseudo-mineral groups(PMG)'!$B$10,IF(LQF!F62='def. pseudo-mineral groups(PMG)'!$A$11,'def. pseudo-mineral groups(PMG)'!$B$11,IF(LQF!F62='def. pseudo-mineral groups(PMG)'!$A$12,'def. pseudo-mineral groups(PMG)'!$B$12,IF(LQF!F62='def. pseudo-mineral groups(PMG)'!$A$13,'def. pseudo-mineral groups(PMG)'!$B$13,IF(LQF!F62='def. pseudo-mineral groups(PMG)'!$A$14,'def. pseudo-mineral groups(PMG)'!$B$14,IF(LQF!F62='def. pseudo-mineral groups(PMG)'!$A$15,'def. pseudo-mineral groups(PMG)'!$B$15,IF(LQF!F62='def. pseudo-mineral groups(PMG)'!$A$16,'def. pseudo-mineral groups(PMG)'!$B$16,IF(LQF!F62='def. pseudo-mineral groups(PMG)'!$A$17,'def. pseudo-mineral groups(PMG)'!$B$17,IF(LQF!F62='def. pseudo-mineral groups(PMG)'!$A$18,'def. pseudo-mineral groups(PMG)'!$B$18,IF(LQF!F62='def. pseudo-mineral groups(PMG)'!$A$19,'def. pseudo-mineral groups(PMG)'!$B$19,IF(LQF!F62='def. pseudo-mineral groups(PMG)'!$A$20,'def. pseudo-mineral groups(PMG)'!$B$20,IF(LQF!F62='def. pseudo-mineral groups(PMG)'!$A$21,'def. pseudo-mineral groups(PMG)'!$B$21,IF(LQF!F62='def. pseudo-mineral groups(PMG)'!$A$22,'def. pseudo-mineral groups(PMG)'!$B$22,IF(LQF!F62='def. pseudo-mineral groups(PMG)'!$A$23,'def. pseudo-mineral groups(PMG)'!$B$23,IF(LQF!F62='def. pseudo-mineral groups(PMG)'!$A$24,'def. pseudo-mineral groups(PMG)'!$B$24,IF(LQF!F62='def. pseudo-mineral groups(PMG)'!$A$25,'def. pseudo-mineral groups(PMG)'!$B$25,IF(LQF!F62='def. pseudo-mineral groups(PMG)'!$A$26,'def. pseudo-mineral groups(PMG)'!$B$26,IF(LQF!F62='def. pseudo-mineral groups(PMG)'!$A$27,'def. pseudo-mineral groups(PMG)'!$B$27,IF(LQF!F62='def. pseudo-mineral groups(PMG)'!$A$28,'def. pseudo-mineral groups(PMG)'!$B$28,IF(LQF!F62='def. pseudo-mineral groups(PMG)'!$A$29,'def. pseudo-mineral groups(PMG)'!$B$29,IF(LQF!F62='def. pseudo-mineral groups(PMG)'!$A$30,'def. pseudo-mineral groups(PMG)'!$B$30,IF(LQF!F62='def. pseudo-mineral groups(PMG)'!$A$31,'def. pseudo-mineral groups(PMG)'!$B$31,IF(LQF!F62='def. pseudo-mineral groups(PMG)'!$A$32,'def. pseudo-mineral groups(PMG)'!$B$32,IF(LQF!F62='def. pseudo-mineral groups(PMG)'!$A$33,'def. pseudo-mineral groups(PMG)'!$B$33,IF(LQF!F62='def. pseudo-mineral groups(PMG)'!$A$34,'def. pseudo-mineral groups(PMG)'!$B$34,IF(LQF!F62='def. pseudo-mineral groups(PMG)'!$A$35,'def. pseudo-mineral groups(PMG)'!$B$35,IF(LQF!F62='def. pseudo-mineral groups(PMG)'!$A$36,'def. pseudo-mineral groups(PMG)'!$B$36,IF(LQF!F62='def. pseudo-mineral groups(PMG)'!$A$37,'def. pseudo-mineral groups(PMG)'!$B$37,IF(LQF!F62='def. pseudo-mineral groups(PMG)'!$A$38,'def. pseudo-mineral groups(PMG)'!$B$38,IF(LQF!F62='def. pseudo-mineral groups(PMG)'!$A$39,'def. pseudo-mineral groups(PMG)'!$B$39,IF(LQF!F62='def. pseudo-mineral groups(PMG)'!$A$40,'def. pseudo-mineral groups(PMG)'!$B$40,IF(LQF!F62='def. pseudo-mineral groups(PMG)'!$A$41,'def. pseudo-mineral groups(PMG)'!$B$41,IF(LQF!F62='def. pseudo-mineral groups(PMG)'!$A$41,'def. pseudo-mineral groups(PMG)'!$B$41,IF(LQF!F62='def. pseudo-mineral groups(PMG)'!$A$42,'def. pseudo-mineral groups(PMG)'!$B$42,IF(LQF!F62='def. pseudo-mineral groups(PMG)'!$A$43,'def. pseudo-mineral groups(PMG)'!$B$43,IF(LQF!F62='def. pseudo-mineral groups(PMG)'!$A$44,'def. pseudo-mineral groups(PMG)'!$B$44,IF(LQF!F62='def. pseudo-mineral groups(PMG)'!$A$45,'def. pseudo-mineral groups(PMG)'!$B$45,IF(LQF!F62='def. pseudo-mineral groups(PMG)'!$A$46,'def. pseudo-mineral groups(PMG)'!$B$46,IF(LQF!F62='def. pseudo-mineral groups(PMG)'!$A$47,'def. pseudo-mineral groups(PMG)'!$B$47,IF(LQF!F62='def. pseudo-mineral groups(PMG)'!$A$48,'def. pseudo-mineral groups(PMG)'!$B$48,IF(LQF!F62='def. pseudo-mineral groups(PMG)'!$A$49,'def. pseudo-mineral groups(PMG)'!$B$49,IF(LQF!F62='def. pseudo-mineral groups(PMG)'!$A$50,'def. pseudo-mineral groups(PMG)'!$B$50,IF(LQF!F62='def. pseudo-mineral groups(PMG)'!$A$51,'def. pseudo-mineral groups(PMG)'!$B$51,IF(LQF!F62='def. pseudo-mineral groups(PMG)'!$A$52,'def. pseudo-mineral groups(PMG)'!$B$52,IF(LQF!F62='def. pseudo-mineral groups(PMG)'!$A$53,'def. pseudo-mineral groups(PMG)'!$B$53,IF(LQF!F62='def. pseudo-mineral groups(PMG)'!$A$54,'def. pseudo-mineral groups(PMG)'!$B$54,IF(LQF!F62='def. pseudo-mineral groups(PMG)'!$A$55,'def. pseudo-mineral groups(PMG)'!$B$55,IF(LQF!F62='def. pseudo-mineral groups(PMG)'!$A$56,'def. pseudo-mineral groups(PMG)'!$B$56,IF(LQF!F62='def. pseudo-mineral groups(PMG)'!$A$57,'def. pseudo-mineral groups(PMG)'!$B$57,IF(LQF!F62='def. pseudo-mineral groups(PMG)'!$A$58,'def. pseudo-mineral groups(PMG)'!$B$58,IF(LQF!F62='def. pseudo-mineral groups(PMG)'!$A$59,'def. pseudo-mineral groups(PMG)'!$B$59,IF(LQF!F62='def. pseudo-mineral groups(PMG)'!$A$60,'def. pseudo-mineral groups(PMG)'!$B$60,IF(LQF!F62='def. pseudo-mineral groups(PMG)'!$A$61,'def. pseudo-mineral groups(PMG)'!$B$61,IF(LQF!F62='def. pseudo-mineral groups(PMG)'!$A$62,'def. pseudo-mineral groups(PMG)'!$B$62,IF(LQF!F62='def. pseudo-mineral groups(PMG)'!$A$63,'def. pseudo-mineral groups(PMG)'!$B$63,IF(LQF!F62='def. pseudo-mineral groups(PMG)'!$A$64,'def. pseudo-mineral groups(PMG)'!$B$64)))))))))))))))))))))))))))))))))))))))))))))))))))))))))))))))))</f>
        <v>Mixed</v>
      </c>
      <c r="G62" s="1">
        <v>0.183</v>
      </c>
      <c r="H62" s="7" t="str">
        <f>IF(LQF!H62='def. pseudo-mineral groups(PMG)'!$A$1,'def. pseudo-mineral groups(PMG)'!$B$1,IF(LQF!H62='def. pseudo-mineral groups(PMG)'!$A$2,'def. pseudo-mineral groups(PMG)'!$B$2,IF(LQF!H62='def. pseudo-mineral groups(PMG)'!$A$3,'def. pseudo-mineral groups(PMG)'!$B$3,IF(LQF!H62='def. pseudo-mineral groups(PMG)'!$A$4,'def. pseudo-mineral groups(PMG)'!$B$4,IF(LQF!H62='def. pseudo-mineral groups(PMG)'!$A$5,'def. pseudo-mineral groups(PMG)'!$B$5,IF(LQF!H62='def. pseudo-mineral groups(PMG)'!$A$6,'def. pseudo-mineral groups(PMG)'!$B$6,IF(LQF!H62='def. pseudo-mineral groups(PMG)'!$A$7,'def. pseudo-mineral groups(PMG)'!$B$7,IF(LQF!H62='def. pseudo-mineral groups(PMG)'!$A$8,'def. pseudo-mineral groups(PMG)'!$B$8,IF(LQF!H62='def. pseudo-mineral groups(PMG)'!$A$9,'def. pseudo-mineral groups(PMG)'!$B$9,IF(LQF!H62='def. pseudo-mineral groups(PMG)'!$A$10,'def. pseudo-mineral groups(PMG)'!$B$10,IF(LQF!H62='def. pseudo-mineral groups(PMG)'!$A$11,'def. pseudo-mineral groups(PMG)'!$B$11,IF(LQF!H62='def. pseudo-mineral groups(PMG)'!$A$12,'def. pseudo-mineral groups(PMG)'!$B$12,IF(LQF!H62='def. pseudo-mineral groups(PMG)'!$A$13,'def. pseudo-mineral groups(PMG)'!$B$13,IF(LQF!H62='def. pseudo-mineral groups(PMG)'!$A$14,'def. pseudo-mineral groups(PMG)'!$B$14,IF(LQF!H62='def. pseudo-mineral groups(PMG)'!$A$15,'def. pseudo-mineral groups(PMG)'!$B$15,IF(LQF!H62='def. pseudo-mineral groups(PMG)'!$A$16,'def. pseudo-mineral groups(PMG)'!$B$16,IF(LQF!H62='def. pseudo-mineral groups(PMG)'!$A$17,'def. pseudo-mineral groups(PMG)'!$B$17,IF(LQF!H62='def. pseudo-mineral groups(PMG)'!$A$18,'def. pseudo-mineral groups(PMG)'!$B$18,IF(LQF!H62='def. pseudo-mineral groups(PMG)'!$A$19,'def. pseudo-mineral groups(PMG)'!$B$19,IF(LQF!H62='def. pseudo-mineral groups(PMG)'!$A$20,'def. pseudo-mineral groups(PMG)'!$B$20,IF(LQF!H62='def. pseudo-mineral groups(PMG)'!$A$21,'def. pseudo-mineral groups(PMG)'!$B$21,IF(LQF!H62='def. pseudo-mineral groups(PMG)'!$A$22,'def. pseudo-mineral groups(PMG)'!$B$22,IF(LQF!H62='def. pseudo-mineral groups(PMG)'!$A$23,'def. pseudo-mineral groups(PMG)'!$B$23,IF(LQF!H62='def. pseudo-mineral groups(PMG)'!$A$24,'def. pseudo-mineral groups(PMG)'!$B$24,IF(LQF!H62='def. pseudo-mineral groups(PMG)'!$A$25,'def. pseudo-mineral groups(PMG)'!$B$25,IF(LQF!H62='def. pseudo-mineral groups(PMG)'!$A$26,'def. pseudo-mineral groups(PMG)'!$B$26,IF(LQF!H62='def. pseudo-mineral groups(PMG)'!$A$27,'def. pseudo-mineral groups(PMG)'!$B$27,IF(LQF!H62='def. pseudo-mineral groups(PMG)'!$A$28,'def. pseudo-mineral groups(PMG)'!$B$28,IF(LQF!H62='def. pseudo-mineral groups(PMG)'!$A$29,'def. pseudo-mineral groups(PMG)'!$B$29,IF(LQF!H62='def. pseudo-mineral groups(PMG)'!$A$30,'def. pseudo-mineral groups(PMG)'!$B$30,IF(LQF!H62='def. pseudo-mineral groups(PMG)'!$A$31,'def. pseudo-mineral groups(PMG)'!$B$31,IF(LQF!H62='def. pseudo-mineral groups(PMG)'!$A$32,'def. pseudo-mineral groups(PMG)'!$B$32,IF(LQF!H62='def. pseudo-mineral groups(PMG)'!$A$33,'def. pseudo-mineral groups(PMG)'!$B$33,IF(LQF!H62='def. pseudo-mineral groups(PMG)'!$A$34,'def. pseudo-mineral groups(PMG)'!$B$34,IF(LQF!H62='def. pseudo-mineral groups(PMG)'!$A$35,'def. pseudo-mineral groups(PMG)'!$B$35,IF(LQF!H62='def. pseudo-mineral groups(PMG)'!$A$36,'def. pseudo-mineral groups(PMG)'!$B$36,IF(LQF!H62='def. pseudo-mineral groups(PMG)'!$A$37,'def. pseudo-mineral groups(PMG)'!$B$37,IF(LQF!H62='def. pseudo-mineral groups(PMG)'!$A$38,'def. pseudo-mineral groups(PMG)'!$B$38,IF(LQF!H62='def. pseudo-mineral groups(PMG)'!$A$39,'def. pseudo-mineral groups(PMG)'!$B$39,IF(LQF!H62='def. pseudo-mineral groups(PMG)'!$A$40,'def. pseudo-mineral groups(PMG)'!$B$40,IF(LQF!H62='def. pseudo-mineral groups(PMG)'!$A$41,'def. pseudo-mineral groups(PMG)'!$B$41,IF(LQF!H62='def. pseudo-mineral groups(PMG)'!$A$41,'def. pseudo-mineral groups(PMG)'!$B$41,IF(LQF!H62='def. pseudo-mineral groups(PMG)'!$A$42,'def. pseudo-mineral groups(PMG)'!$B$42,IF(LQF!H62='def. pseudo-mineral groups(PMG)'!$A$43,'def. pseudo-mineral groups(PMG)'!$B$43,IF(LQF!H62='def. pseudo-mineral groups(PMG)'!$A$44,'def. pseudo-mineral groups(PMG)'!$B$44,IF(LQF!H62='def. pseudo-mineral groups(PMG)'!$A$45,'def. pseudo-mineral groups(PMG)'!$B$45,IF(LQF!H62='def. pseudo-mineral groups(PMG)'!$A$46,'def. pseudo-mineral groups(PMG)'!$B$46,IF(LQF!H62='def. pseudo-mineral groups(PMG)'!$A$47,'def. pseudo-mineral groups(PMG)'!$B$47,IF(LQF!H62='def. pseudo-mineral groups(PMG)'!$A$48,'def. pseudo-mineral groups(PMG)'!$B$48,IF(LQF!H62='def. pseudo-mineral groups(PMG)'!$A$49,'def. pseudo-mineral groups(PMG)'!$B$49,IF(LQF!H62='def. pseudo-mineral groups(PMG)'!$A$50,'def. pseudo-mineral groups(PMG)'!$B$50,IF(LQF!H62='def. pseudo-mineral groups(PMG)'!$A$51,'def. pseudo-mineral groups(PMG)'!$B$51,IF(LQF!H62='def. pseudo-mineral groups(PMG)'!$A$52,'def. pseudo-mineral groups(PMG)'!$B$52,IF(LQF!H62='def. pseudo-mineral groups(PMG)'!$A$53,'def. pseudo-mineral groups(PMG)'!$B$53,IF(LQF!H62='def. pseudo-mineral groups(PMG)'!$A$54,'def. pseudo-mineral groups(PMG)'!$B$54,IF(LQF!H62='def. pseudo-mineral groups(PMG)'!$A$55,'def. pseudo-mineral groups(PMG)'!$B$55,IF(LQF!H62='def. pseudo-mineral groups(PMG)'!$A$56,'def. pseudo-mineral groups(PMG)'!$B$56,IF(LQF!H62='def. pseudo-mineral groups(PMG)'!$A$57,'def. pseudo-mineral groups(PMG)'!$B$57,IF(LQF!H62='def. pseudo-mineral groups(PMG)'!$A$58,'def. pseudo-mineral groups(PMG)'!$B$58,IF(LQF!H62='def. pseudo-mineral groups(PMG)'!$A$59,'def. pseudo-mineral groups(PMG)'!$B$59,IF(LQF!H62='def. pseudo-mineral groups(PMG)'!$A$60,'def. pseudo-mineral groups(PMG)'!$B$60,IF(LQF!H62='def. pseudo-mineral groups(PMG)'!$A$61,'def. pseudo-mineral groups(PMG)'!$B$61,IF(LQF!H62='def. pseudo-mineral groups(PMG)'!$A$62,'def. pseudo-mineral groups(PMG)'!$B$62,IF(LQF!H62='def. pseudo-mineral groups(PMG)'!$A$63,'def. pseudo-mineral groups(PMG)'!$B$63,IF(LQF!H62='def. pseudo-mineral groups(PMG)'!$A$64,'def. pseudo-mineral groups(PMG)'!$B$64)))))))))))))))))))))))))))))))))))))))))))))))))))))))))))))))))</f>
        <v>Fe(III) oxide</v>
      </c>
      <c r="I62" s="1">
        <f t="shared" si="0"/>
        <v>0.998</v>
      </c>
      <c r="J62" s="6">
        <v>1.94E-4</v>
      </c>
      <c r="K62" s="1">
        <v>0.17484307158013218</v>
      </c>
      <c r="L62" s="1">
        <v>72.943377930570279</v>
      </c>
      <c r="M62" s="21">
        <v>42725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5">
      <c r="A63" s="1" t="s">
        <v>329</v>
      </c>
      <c r="B63" s="1"/>
      <c r="C63" s="1">
        <v>0.39100000000000001</v>
      </c>
      <c r="D63" s="7" t="str">
        <f>IF(LQF!D63='def. pseudo-mineral groups(PMG)'!$A$1,'def. pseudo-mineral groups(PMG)'!$B$1,IF(LQF!D63='def. pseudo-mineral groups(PMG)'!$A$2,'def. pseudo-mineral groups(PMG)'!$B$2,IF(LQF!D63='def. pseudo-mineral groups(PMG)'!$A$3,'def. pseudo-mineral groups(PMG)'!$B$3,IF(LQF!D63='def. pseudo-mineral groups(PMG)'!$A$4,'def. pseudo-mineral groups(PMG)'!$B$4,IF(LQF!D63='def. pseudo-mineral groups(PMG)'!$A$5,'def. pseudo-mineral groups(PMG)'!$B$5,IF(LQF!D63='def. pseudo-mineral groups(PMG)'!$A$6,'def. pseudo-mineral groups(PMG)'!$B$6,IF(LQF!D63='def. pseudo-mineral groups(PMG)'!$A$7,'def. pseudo-mineral groups(PMG)'!$B$7,IF(LQF!D63='def. pseudo-mineral groups(PMG)'!$A$8,'def. pseudo-mineral groups(PMG)'!$B$8,IF(LQF!D63='def. pseudo-mineral groups(PMG)'!$A$9,'def. pseudo-mineral groups(PMG)'!$B$9,IF(LQF!D63='def. pseudo-mineral groups(PMG)'!$A$10,'def. pseudo-mineral groups(PMG)'!$B$10,IF(LQF!D63='def. pseudo-mineral groups(PMG)'!$A$11,'def. pseudo-mineral groups(PMG)'!$B$11,IF(LQF!D63='def. pseudo-mineral groups(PMG)'!$A$12,'def. pseudo-mineral groups(PMG)'!$B$12,IF(LQF!D63='def. pseudo-mineral groups(PMG)'!$A$13,'def. pseudo-mineral groups(PMG)'!$B$13,IF(LQF!D63='def. pseudo-mineral groups(PMG)'!$A$14,'def. pseudo-mineral groups(PMG)'!$B$14,IF(LQF!D63='def. pseudo-mineral groups(PMG)'!$A$15,'def. pseudo-mineral groups(PMG)'!$B$15,IF(LQF!D63='def. pseudo-mineral groups(PMG)'!$A$16,'def. pseudo-mineral groups(PMG)'!$B$16,IF(LQF!D63='def. pseudo-mineral groups(PMG)'!$A$17,'def. pseudo-mineral groups(PMG)'!$B$17,IF(LQF!D63='def. pseudo-mineral groups(PMG)'!$A$18,'def. pseudo-mineral groups(PMG)'!$B$18,IF(LQF!D63='def. pseudo-mineral groups(PMG)'!$A$19,'def. pseudo-mineral groups(PMG)'!$B$19,IF(LQF!D63='def. pseudo-mineral groups(PMG)'!$A$20,'def. pseudo-mineral groups(PMG)'!$B$20,IF(LQF!D63='def. pseudo-mineral groups(PMG)'!$A$21,'def. pseudo-mineral groups(PMG)'!$B$21,IF(LQF!D63='def. pseudo-mineral groups(PMG)'!$A$22,'def. pseudo-mineral groups(PMG)'!$B$22,IF(LQF!D63='def. pseudo-mineral groups(PMG)'!$A$23,'def. pseudo-mineral groups(PMG)'!$B$23,IF(LQF!D63='def. pseudo-mineral groups(PMG)'!$A$24,'def. pseudo-mineral groups(PMG)'!$B$24,IF(LQF!D63='def. pseudo-mineral groups(PMG)'!$A$25,'def. pseudo-mineral groups(PMG)'!$B$25,IF(LQF!D63='def. pseudo-mineral groups(PMG)'!$A$26,'def. pseudo-mineral groups(PMG)'!$B$26,IF(LQF!D63='def. pseudo-mineral groups(PMG)'!$A$27,'def. pseudo-mineral groups(PMG)'!$B$27,IF(LQF!D63='def. pseudo-mineral groups(PMG)'!$A$28,'def. pseudo-mineral groups(PMG)'!$B$28,IF(LQF!D63='def. pseudo-mineral groups(PMG)'!$A$29,'def. pseudo-mineral groups(PMG)'!$B$29,IF(LQF!D63='def. pseudo-mineral groups(PMG)'!$A$30,'def. pseudo-mineral groups(PMG)'!$B$30,IF(LQF!D63='def. pseudo-mineral groups(PMG)'!$A$31,'def. pseudo-mineral groups(PMG)'!$B$31,IF(LQF!D63='def. pseudo-mineral groups(PMG)'!$A$32,'def. pseudo-mineral groups(PMG)'!$B$32,IF(LQF!D63='def. pseudo-mineral groups(PMG)'!$A$33,'def. pseudo-mineral groups(PMG)'!$B$33,IF(LQF!D63='def. pseudo-mineral groups(PMG)'!$A$34,'def. pseudo-mineral groups(PMG)'!$B$34,IF(LQF!D63='def. pseudo-mineral groups(PMG)'!$A$35,'def. pseudo-mineral groups(PMG)'!$B$35,IF(LQF!D63='def. pseudo-mineral groups(PMG)'!$A$36,'def. pseudo-mineral groups(PMG)'!$B$36,IF(LQF!D63='def. pseudo-mineral groups(PMG)'!$A$37,'def. pseudo-mineral groups(PMG)'!$B$37,IF(LQF!D63='def. pseudo-mineral groups(PMG)'!$A$38,'def. pseudo-mineral groups(PMG)'!$B$38,IF(LQF!D63='def. pseudo-mineral groups(PMG)'!$A$39,'def. pseudo-mineral groups(PMG)'!$B$39,IF(LQF!D63='def. pseudo-mineral groups(PMG)'!$A$40,'def. pseudo-mineral groups(PMG)'!$B$40,IF(LQF!D63='def. pseudo-mineral groups(PMG)'!$A$41,'def. pseudo-mineral groups(PMG)'!$B$41,IF(LQF!D63='def. pseudo-mineral groups(PMG)'!$A$41,'def. pseudo-mineral groups(PMG)'!$B$41,IF(LQF!D63='def. pseudo-mineral groups(PMG)'!$A$42,'def. pseudo-mineral groups(PMG)'!$B$42,IF(LQF!D63='def. pseudo-mineral groups(PMG)'!$A$43,'def. pseudo-mineral groups(PMG)'!$B$43,IF(LQF!D63='def. pseudo-mineral groups(PMG)'!$A$44,'def. pseudo-mineral groups(PMG)'!$B$44,IF(LQF!D63='def. pseudo-mineral groups(PMG)'!$A$45,'def. pseudo-mineral groups(PMG)'!$B$45,IF(LQF!D63='def. pseudo-mineral groups(PMG)'!$A$46,'def. pseudo-mineral groups(PMG)'!$B$46,IF(LQF!D63='def. pseudo-mineral groups(PMG)'!$A$47,'def. pseudo-mineral groups(PMG)'!$B$47,IF(LQF!D63='def. pseudo-mineral groups(PMG)'!$A$48,'def. pseudo-mineral groups(PMG)'!$B$48,IF(LQF!D63='def. pseudo-mineral groups(PMG)'!$A$49,'def. pseudo-mineral groups(PMG)'!$B$49,IF(LQF!D63='def. pseudo-mineral groups(PMG)'!$A$50,'def. pseudo-mineral groups(PMG)'!$B$50,IF(LQF!D63='def. pseudo-mineral groups(PMG)'!$A$51,'def. pseudo-mineral groups(PMG)'!$B$51,IF(LQF!D63='def. pseudo-mineral groups(PMG)'!$A$52,'def. pseudo-mineral groups(PMG)'!$B$52,IF(LQF!D63='def. pseudo-mineral groups(PMG)'!$A$53,'def. pseudo-mineral groups(PMG)'!$B$53,IF(LQF!D63='def. pseudo-mineral groups(PMG)'!$A$54,'def. pseudo-mineral groups(PMG)'!$B$54,IF(LQF!D63='def. pseudo-mineral groups(PMG)'!$A$55,'def. pseudo-mineral groups(PMG)'!$B$55,IF(LQF!D63='def. pseudo-mineral groups(PMG)'!$A$56,'def. pseudo-mineral groups(PMG)'!$B$56,IF(LQF!D63='def. pseudo-mineral groups(PMG)'!$A$57,'def. pseudo-mineral groups(PMG)'!$B$57,IF(LQF!D63='def. pseudo-mineral groups(PMG)'!$A$58,'def. pseudo-mineral groups(PMG)'!$B$58,IF(LQF!D63='def. pseudo-mineral groups(PMG)'!$A$59,'def. pseudo-mineral groups(PMG)'!$B$59,IF(LQF!D63='def. pseudo-mineral groups(PMG)'!$A$60,'def. pseudo-mineral groups(PMG)'!$B$60,IF(LQF!D63='def. pseudo-mineral groups(PMG)'!$A$61,'def. pseudo-mineral groups(PMG)'!$B$61,IF(LQF!D63='def. pseudo-mineral groups(PMG)'!$A$62,'def. pseudo-mineral groups(PMG)'!$B$62,IF(LQF!D63='def. pseudo-mineral groups(PMG)'!$A$63,'def. pseudo-mineral groups(PMG)'!$B$63,IF(LQF!D63='def. pseudo-mineral groups(PMG)'!$A$64,'def. pseudo-mineral groups(PMG)'!$B$64)))))))))))))))))))))))))))))))))))))))))))))))))))))))))))))))))</f>
        <v>Fe(III) phosphate</v>
      </c>
      <c r="E63" s="1">
        <v>0.42499999999999999</v>
      </c>
      <c r="F63" s="7" t="str">
        <f>IF(LQF!F63='def. pseudo-mineral groups(PMG)'!$A$1,'def. pseudo-mineral groups(PMG)'!$B$1,IF(LQF!F63='def. pseudo-mineral groups(PMG)'!$A$2,'def. pseudo-mineral groups(PMG)'!$B$2,IF(LQF!F63='def. pseudo-mineral groups(PMG)'!$A$3,'def. pseudo-mineral groups(PMG)'!$B$3,IF(LQF!F63='def. pseudo-mineral groups(PMG)'!$A$4,'def. pseudo-mineral groups(PMG)'!$B$4,IF(LQF!F63='def. pseudo-mineral groups(PMG)'!$A$5,'def. pseudo-mineral groups(PMG)'!$B$5,IF(LQF!F63='def. pseudo-mineral groups(PMG)'!$A$6,'def. pseudo-mineral groups(PMG)'!$B$6,IF(LQF!F63='def. pseudo-mineral groups(PMG)'!$A$7,'def. pseudo-mineral groups(PMG)'!$B$7,IF(LQF!F63='def. pseudo-mineral groups(PMG)'!$A$8,'def. pseudo-mineral groups(PMG)'!$B$8,IF(LQF!F63='def. pseudo-mineral groups(PMG)'!$A$9,'def. pseudo-mineral groups(PMG)'!$B$9,IF(LQF!F63='def. pseudo-mineral groups(PMG)'!$A$10,'def. pseudo-mineral groups(PMG)'!$B$10,IF(LQF!F63='def. pseudo-mineral groups(PMG)'!$A$11,'def. pseudo-mineral groups(PMG)'!$B$11,IF(LQF!F63='def. pseudo-mineral groups(PMG)'!$A$12,'def. pseudo-mineral groups(PMG)'!$B$12,IF(LQF!F63='def. pseudo-mineral groups(PMG)'!$A$13,'def. pseudo-mineral groups(PMG)'!$B$13,IF(LQF!F63='def. pseudo-mineral groups(PMG)'!$A$14,'def. pseudo-mineral groups(PMG)'!$B$14,IF(LQF!F63='def. pseudo-mineral groups(PMG)'!$A$15,'def. pseudo-mineral groups(PMG)'!$B$15,IF(LQF!F63='def. pseudo-mineral groups(PMG)'!$A$16,'def. pseudo-mineral groups(PMG)'!$B$16,IF(LQF!F63='def. pseudo-mineral groups(PMG)'!$A$17,'def. pseudo-mineral groups(PMG)'!$B$17,IF(LQF!F63='def. pseudo-mineral groups(PMG)'!$A$18,'def. pseudo-mineral groups(PMG)'!$B$18,IF(LQF!F63='def. pseudo-mineral groups(PMG)'!$A$19,'def. pseudo-mineral groups(PMG)'!$B$19,IF(LQF!F63='def. pseudo-mineral groups(PMG)'!$A$20,'def. pseudo-mineral groups(PMG)'!$B$20,IF(LQF!F63='def. pseudo-mineral groups(PMG)'!$A$21,'def. pseudo-mineral groups(PMG)'!$B$21,IF(LQF!F63='def. pseudo-mineral groups(PMG)'!$A$22,'def. pseudo-mineral groups(PMG)'!$B$22,IF(LQF!F63='def. pseudo-mineral groups(PMG)'!$A$23,'def. pseudo-mineral groups(PMG)'!$B$23,IF(LQF!F63='def. pseudo-mineral groups(PMG)'!$A$24,'def. pseudo-mineral groups(PMG)'!$B$24,IF(LQF!F63='def. pseudo-mineral groups(PMG)'!$A$25,'def. pseudo-mineral groups(PMG)'!$B$25,IF(LQF!F63='def. pseudo-mineral groups(PMG)'!$A$26,'def. pseudo-mineral groups(PMG)'!$B$26,IF(LQF!F63='def. pseudo-mineral groups(PMG)'!$A$27,'def. pseudo-mineral groups(PMG)'!$B$27,IF(LQF!F63='def. pseudo-mineral groups(PMG)'!$A$28,'def. pseudo-mineral groups(PMG)'!$B$28,IF(LQF!F63='def. pseudo-mineral groups(PMG)'!$A$29,'def. pseudo-mineral groups(PMG)'!$B$29,IF(LQF!F63='def. pseudo-mineral groups(PMG)'!$A$30,'def. pseudo-mineral groups(PMG)'!$B$30,IF(LQF!F63='def. pseudo-mineral groups(PMG)'!$A$31,'def. pseudo-mineral groups(PMG)'!$B$31,IF(LQF!F63='def. pseudo-mineral groups(PMG)'!$A$32,'def. pseudo-mineral groups(PMG)'!$B$32,IF(LQF!F63='def. pseudo-mineral groups(PMG)'!$A$33,'def. pseudo-mineral groups(PMG)'!$B$33,IF(LQF!F63='def. pseudo-mineral groups(PMG)'!$A$34,'def. pseudo-mineral groups(PMG)'!$B$34,IF(LQF!F63='def. pseudo-mineral groups(PMG)'!$A$35,'def. pseudo-mineral groups(PMG)'!$B$35,IF(LQF!F63='def. pseudo-mineral groups(PMG)'!$A$36,'def. pseudo-mineral groups(PMG)'!$B$36,IF(LQF!F63='def. pseudo-mineral groups(PMG)'!$A$37,'def. pseudo-mineral groups(PMG)'!$B$37,IF(LQF!F63='def. pseudo-mineral groups(PMG)'!$A$38,'def. pseudo-mineral groups(PMG)'!$B$38,IF(LQF!F63='def. pseudo-mineral groups(PMG)'!$A$39,'def. pseudo-mineral groups(PMG)'!$B$39,IF(LQF!F63='def. pseudo-mineral groups(PMG)'!$A$40,'def. pseudo-mineral groups(PMG)'!$B$40,IF(LQF!F63='def. pseudo-mineral groups(PMG)'!$A$41,'def. pseudo-mineral groups(PMG)'!$B$41,IF(LQF!F63='def. pseudo-mineral groups(PMG)'!$A$41,'def. pseudo-mineral groups(PMG)'!$B$41,IF(LQF!F63='def. pseudo-mineral groups(PMG)'!$A$42,'def. pseudo-mineral groups(PMG)'!$B$42,IF(LQF!F63='def. pseudo-mineral groups(PMG)'!$A$43,'def. pseudo-mineral groups(PMG)'!$B$43,IF(LQF!F63='def. pseudo-mineral groups(PMG)'!$A$44,'def. pseudo-mineral groups(PMG)'!$B$44,IF(LQF!F63='def. pseudo-mineral groups(PMG)'!$A$45,'def. pseudo-mineral groups(PMG)'!$B$45,IF(LQF!F63='def. pseudo-mineral groups(PMG)'!$A$46,'def. pseudo-mineral groups(PMG)'!$B$46,IF(LQF!F63='def. pseudo-mineral groups(PMG)'!$A$47,'def. pseudo-mineral groups(PMG)'!$B$47,IF(LQF!F63='def. pseudo-mineral groups(PMG)'!$A$48,'def. pseudo-mineral groups(PMG)'!$B$48,IF(LQF!F63='def. pseudo-mineral groups(PMG)'!$A$49,'def. pseudo-mineral groups(PMG)'!$B$49,IF(LQF!F63='def. pseudo-mineral groups(PMG)'!$A$50,'def. pseudo-mineral groups(PMG)'!$B$50,IF(LQF!F63='def. pseudo-mineral groups(PMG)'!$A$51,'def. pseudo-mineral groups(PMG)'!$B$51,IF(LQF!F63='def. pseudo-mineral groups(PMG)'!$A$52,'def. pseudo-mineral groups(PMG)'!$B$52,IF(LQF!F63='def. pseudo-mineral groups(PMG)'!$A$53,'def. pseudo-mineral groups(PMG)'!$B$53,IF(LQF!F63='def. pseudo-mineral groups(PMG)'!$A$54,'def. pseudo-mineral groups(PMG)'!$B$54,IF(LQF!F63='def. pseudo-mineral groups(PMG)'!$A$55,'def. pseudo-mineral groups(PMG)'!$B$55,IF(LQF!F63='def. pseudo-mineral groups(PMG)'!$A$56,'def. pseudo-mineral groups(PMG)'!$B$56,IF(LQF!F63='def. pseudo-mineral groups(PMG)'!$A$57,'def. pseudo-mineral groups(PMG)'!$B$57,IF(LQF!F63='def. pseudo-mineral groups(PMG)'!$A$58,'def. pseudo-mineral groups(PMG)'!$B$58,IF(LQF!F63='def. pseudo-mineral groups(PMG)'!$A$59,'def. pseudo-mineral groups(PMG)'!$B$59,IF(LQF!F63='def. pseudo-mineral groups(PMG)'!$A$60,'def. pseudo-mineral groups(PMG)'!$B$60,IF(LQF!F63='def. pseudo-mineral groups(PMG)'!$A$61,'def. pseudo-mineral groups(PMG)'!$B$61,IF(LQF!F63='def. pseudo-mineral groups(PMG)'!$A$62,'def. pseudo-mineral groups(PMG)'!$B$62,IF(LQF!F63='def. pseudo-mineral groups(PMG)'!$A$63,'def. pseudo-mineral groups(PMG)'!$B$63,IF(LQF!F63='def. pseudo-mineral groups(PMG)'!$A$64,'def. pseudo-mineral groups(PMG)'!$B$64)))))))))))))))))))))))))))))))))))))))))))))))))))))))))))))))))</f>
        <v>Fe(II) sulfate</v>
      </c>
      <c r="G63" s="1">
        <v>0.19</v>
      </c>
      <c r="H63" s="7" t="str">
        <f>IF(LQF!H63='def. pseudo-mineral groups(PMG)'!$A$1,'def. pseudo-mineral groups(PMG)'!$B$1,IF(LQF!H63='def. pseudo-mineral groups(PMG)'!$A$2,'def. pseudo-mineral groups(PMG)'!$B$2,IF(LQF!H63='def. pseudo-mineral groups(PMG)'!$A$3,'def. pseudo-mineral groups(PMG)'!$B$3,IF(LQF!H63='def. pseudo-mineral groups(PMG)'!$A$4,'def. pseudo-mineral groups(PMG)'!$B$4,IF(LQF!H63='def. pseudo-mineral groups(PMG)'!$A$5,'def. pseudo-mineral groups(PMG)'!$B$5,IF(LQF!H63='def. pseudo-mineral groups(PMG)'!$A$6,'def. pseudo-mineral groups(PMG)'!$B$6,IF(LQF!H63='def. pseudo-mineral groups(PMG)'!$A$7,'def. pseudo-mineral groups(PMG)'!$B$7,IF(LQF!H63='def. pseudo-mineral groups(PMG)'!$A$8,'def. pseudo-mineral groups(PMG)'!$B$8,IF(LQF!H63='def. pseudo-mineral groups(PMG)'!$A$9,'def. pseudo-mineral groups(PMG)'!$B$9,IF(LQF!H63='def. pseudo-mineral groups(PMG)'!$A$10,'def. pseudo-mineral groups(PMG)'!$B$10,IF(LQF!H63='def. pseudo-mineral groups(PMG)'!$A$11,'def. pseudo-mineral groups(PMG)'!$B$11,IF(LQF!H63='def. pseudo-mineral groups(PMG)'!$A$12,'def. pseudo-mineral groups(PMG)'!$B$12,IF(LQF!H63='def. pseudo-mineral groups(PMG)'!$A$13,'def. pseudo-mineral groups(PMG)'!$B$13,IF(LQF!H63='def. pseudo-mineral groups(PMG)'!$A$14,'def. pseudo-mineral groups(PMG)'!$B$14,IF(LQF!H63='def. pseudo-mineral groups(PMG)'!$A$15,'def. pseudo-mineral groups(PMG)'!$B$15,IF(LQF!H63='def. pseudo-mineral groups(PMG)'!$A$16,'def. pseudo-mineral groups(PMG)'!$B$16,IF(LQF!H63='def. pseudo-mineral groups(PMG)'!$A$17,'def. pseudo-mineral groups(PMG)'!$B$17,IF(LQF!H63='def. pseudo-mineral groups(PMG)'!$A$18,'def. pseudo-mineral groups(PMG)'!$B$18,IF(LQF!H63='def. pseudo-mineral groups(PMG)'!$A$19,'def. pseudo-mineral groups(PMG)'!$B$19,IF(LQF!H63='def. pseudo-mineral groups(PMG)'!$A$20,'def. pseudo-mineral groups(PMG)'!$B$20,IF(LQF!H63='def. pseudo-mineral groups(PMG)'!$A$21,'def. pseudo-mineral groups(PMG)'!$B$21,IF(LQF!H63='def. pseudo-mineral groups(PMG)'!$A$22,'def. pseudo-mineral groups(PMG)'!$B$22,IF(LQF!H63='def. pseudo-mineral groups(PMG)'!$A$23,'def. pseudo-mineral groups(PMG)'!$B$23,IF(LQF!H63='def. pseudo-mineral groups(PMG)'!$A$24,'def. pseudo-mineral groups(PMG)'!$B$24,IF(LQF!H63='def. pseudo-mineral groups(PMG)'!$A$25,'def. pseudo-mineral groups(PMG)'!$B$25,IF(LQF!H63='def. pseudo-mineral groups(PMG)'!$A$26,'def. pseudo-mineral groups(PMG)'!$B$26,IF(LQF!H63='def. pseudo-mineral groups(PMG)'!$A$27,'def. pseudo-mineral groups(PMG)'!$B$27,IF(LQF!H63='def. pseudo-mineral groups(PMG)'!$A$28,'def. pseudo-mineral groups(PMG)'!$B$28,IF(LQF!H63='def. pseudo-mineral groups(PMG)'!$A$29,'def. pseudo-mineral groups(PMG)'!$B$29,IF(LQF!H63='def. pseudo-mineral groups(PMG)'!$A$30,'def. pseudo-mineral groups(PMG)'!$B$30,IF(LQF!H63='def. pseudo-mineral groups(PMG)'!$A$31,'def. pseudo-mineral groups(PMG)'!$B$31,IF(LQF!H63='def. pseudo-mineral groups(PMG)'!$A$32,'def. pseudo-mineral groups(PMG)'!$B$32,IF(LQF!H63='def. pseudo-mineral groups(PMG)'!$A$33,'def. pseudo-mineral groups(PMG)'!$B$33,IF(LQF!H63='def. pseudo-mineral groups(PMG)'!$A$34,'def. pseudo-mineral groups(PMG)'!$B$34,IF(LQF!H63='def. pseudo-mineral groups(PMG)'!$A$35,'def. pseudo-mineral groups(PMG)'!$B$35,IF(LQF!H63='def. pseudo-mineral groups(PMG)'!$A$36,'def. pseudo-mineral groups(PMG)'!$B$36,IF(LQF!H63='def. pseudo-mineral groups(PMG)'!$A$37,'def. pseudo-mineral groups(PMG)'!$B$37,IF(LQF!H63='def. pseudo-mineral groups(PMG)'!$A$38,'def. pseudo-mineral groups(PMG)'!$B$38,IF(LQF!H63='def. pseudo-mineral groups(PMG)'!$A$39,'def. pseudo-mineral groups(PMG)'!$B$39,IF(LQF!H63='def. pseudo-mineral groups(PMG)'!$A$40,'def. pseudo-mineral groups(PMG)'!$B$40,IF(LQF!H63='def. pseudo-mineral groups(PMG)'!$A$41,'def. pseudo-mineral groups(PMG)'!$B$41,IF(LQF!H63='def. pseudo-mineral groups(PMG)'!$A$41,'def. pseudo-mineral groups(PMG)'!$B$41,IF(LQF!H63='def. pseudo-mineral groups(PMG)'!$A$42,'def. pseudo-mineral groups(PMG)'!$B$42,IF(LQF!H63='def. pseudo-mineral groups(PMG)'!$A$43,'def. pseudo-mineral groups(PMG)'!$B$43,IF(LQF!H63='def. pseudo-mineral groups(PMG)'!$A$44,'def. pseudo-mineral groups(PMG)'!$B$44,IF(LQF!H63='def. pseudo-mineral groups(PMG)'!$A$45,'def. pseudo-mineral groups(PMG)'!$B$45,IF(LQF!H63='def. pseudo-mineral groups(PMG)'!$A$46,'def. pseudo-mineral groups(PMG)'!$B$46,IF(LQF!H63='def. pseudo-mineral groups(PMG)'!$A$47,'def. pseudo-mineral groups(PMG)'!$B$47,IF(LQF!H63='def. pseudo-mineral groups(PMG)'!$A$48,'def. pseudo-mineral groups(PMG)'!$B$48,IF(LQF!H63='def. pseudo-mineral groups(PMG)'!$A$49,'def. pseudo-mineral groups(PMG)'!$B$49,IF(LQF!H63='def. pseudo-mineral groups(PMG)'!$A$50,'def. pseudo-mineral groups(PMG)'!$B$50,IF(LQF!H63='def. pseudo-mineral groups(PMG)'!$A$51,'def. pseudo-mineral groups(PMG)'!$B$51,IF(LQF!H63='def. pseudo-mineral groups(PMG)'!$A$52,'def. pseudo-mineral groups(PMG)'!$B$52,IF(LQF!H63='def. pseudo-mineral groups(PMG)'!$A$53,'def. pseudo-mineral groups(PMG)'!$B$53,IF(LQF!H63='def. pseudo-mineral groups(PMG)'!$A$54,'def. pseudo-mineral groups(PMG)'!$B$54,IF(LQF!H63='def. pseudo-mineral groups(PMG)'!$A$55,'def. pseudo-mineral groups(PMG)'!$B$55,IF(LQF!H63='def. pseudo-mineral groups(PMG)'!$A$56,'def. pseudo-mineral groups(PMG)'!$B$56,IF(LQF!H63='def. pseudo-mineral groups(PMG)'!$A$57,'def. pseudo-mineral groups(PMG)'!$B$57,IF(LQF!H63='def. pseudo-mineral groups(PMG)'!$A$58,'def. pseudo-mineral groups(PMG)'!$B$58,IF(LQF!H63='def. pseudo-mineral groups(PMG)'!$A$59,'def. pseudo-mineral groups(PMG)'!$B$59,IF(LQF!H63='def. pseudo-mineral groups(PMG)'!$A$60,'def. pseudo-mineral groups(PMG)'!$B$60,IF(LQF!H63='def. pseudo-mineral groups(PMG)'!$A$61,'def. pseudo-mineral groups(PMG)'!$B$61,IF(LQF!H63='def. pseudo-mineral groups(PMG)'!$A$62,'def. pseudo-mineral groups(PMG)'!$B$62,IF(LQF!H63='def. pseudo-mineral groups(PMG)'!$A$63,'def. pseudo-mineral groups(PMG)'!$B$63,IF(LQF!H63='def. pseudo-mineral groups(PMG)'!$A$64,'def. pseudo-mineral groups(PMG)'!$B$64)))))))))))))))))))))))))))))))))))))))))))))))))))))))))))))))))</f>
        <v>Fe(III) Clay</v>
      </c>
      <c r="I63" s="1">
        <f t="shared" si="0"/>
        <v>1.006</v>
      </c>
      <c r="J63" s="6">
        <v>6.9800000000000005E-4</v>
      </c>
      <c r="K63" s="1">
        <v>0.17484307158013218</v>
      </c>
      <c r="L63" s="1">
        <v>72.943377930570279</v>
      </c>
      <c r="M63" s="21">
        <v>42725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5">
      <c r="A64" s="1" t="s">
        <v>212</v>
      </c>
      <c r="B64" s="1"/>
      <c r="C64" s="1">
        <v>0.69399999999999995</v>
      </c>
      <c r="D64" s="7" t="str">
        <f>IF(LQF!D64='def. pseudo-mineral groups(PMG)'!$A$1,'def. pseudo-mineral groups(PMG)'!$B$1,IF(LQF!D64='def. pseudo-mineral groups(PMG)'!$A$2,'def. pseudo-mineral groups(PMG)'!$B$2,IF(LQF!D64='def. pseudo-mineral groups(PMG)'!$A$3,'def. pseudo-mineral groups(PMG)'!$B$3,IF(LQF!D64='def. pseudo-mineral groups(PMG)'!$A$4,'def. pseudo-mineral groups(PMG)'!$B$4,IF(LQF!D64='def. pseudo-mineral groups(PMG)'!$A$5,'def. pseudo-mineral groups(PMG)'!$B$5,IF(LQF!D64='def. pseudo-mineral groups(PMG)'!$A$6,'def. pseudo-mineral groups(PMG)'!$B$6,IF(LQF!D64='def. pseudo-mineral groups(PMG)'!$A$7,'def. pseudo-mineral groups(PMG)'!$B$7,IF(LQF!D64='def. pseudo-mineral groups(PMG)'!$A$8,'def. pseudo-mineral groups(PMG)'!$B$8,IF(LQF!D64='def. pseudo-mineral groups(PMG)'!$A$9,'def. pseudo-mineral groups(PMG)'!$B$9,IF(LQF!D64='def. pseudo-mineral groups(PMG)'!$A$10,'def. pseudo-mineral groups(PMG)'!$B$10,IF(LQF!D64='def. pseudo-mineral groups(PMG)'!$A$11,'def. pseudo-mineral groups(PMG)'!$B$11,IF(LQF!D64='def. pseudo-mineral groups(PMG)'!$A$12,'def. pseudo-mineral groups(PMG)'!$B$12,IF(LQF!D64='def. pseudo-mineral groups(PMG)'!$A$13,'def. pseudo-mineral groups(PMG)'!$B$13,IF(LQF!D64='def. pseudo-mineral groups(PMG)'!$A$14,'def. pseudo-mineral groups(PMG)'!$B$14,IF(LQF!D64='def. pseudo-mineral groups(PMG)'!$A$15,'def. pseudo-mineral groups(PMG)'!$B$15,IF(LQF!D64='def. pseudo-mineral groups(PMG)'!$A$16,'def. pseudo-mineral groups(PMG)'!$B$16,IF(LQF!D64='def. pseudo-mineral groups(PMG)'!$A$17,'def. pseudo-mineral groups(PMG)'!$B$17,IF(LQF!D64='def. pseudo-mineral groups(PMG)'!$A$18,'def. pseudo-mineral groups(PMG)'!$B$18,IF(LQF!D64='def. pseudo-mineral groups(PMG)'!$A$19,'def. pseudo-mineral groups(PMG)'!$B$19,IF(LQF!D64='def. pseudo-mineral groups(PMG)'!$A$20,'def. pseudo-mineral groups(PMG)'!$B$20,IF(LQF!D64='def. pseudo-mineral groups(PMG)'!$A$21,'def. pseudo-mineral groups(PMG)'!$B$21,IF(LQF!D64='def. pseudo-mineral groups(PMG)'!$A$22,'def. pseudo-mineral groups(PMG)'!$B$22,IF(LQF!D64='def. pseudo-mineral groups(PMG)'!$A$23,'def. pseudo-mineral groups(PMG)'!$B$23,IF(LQF!D64='def. pseudo-mineral groups(PMG)'!$A$24,'def. pseudo-mineral groups(PMG)'!$B$24,IF(LQF!D64='def. pseudo-mineral groups(PMG)'!$A$25,'def. pseudo-mineral groups(PMG)'!$B$25,IF(LQF!D64='def. pseudo-mineral groups(PMG)'!$A$26,'def. pseudo-mineral groups(PMG)'!$B$26,IF(LQF!D64='def. pseudo-mineral groups(PMG)'!$A$27,'def. pseudo-mineral groups(PMG)'!$B$27,IF(LQF!D64='def. pseudo-mineral groups(PMG)'!$A$28,'def. pseudo-mineral groups(PMG)'!$B$28,IF(LQF!D64='def. pseudo-mineral groups(PMG)'!$A$29,'def. pseudo-mineral groups(PMG)'!$B$29,IF(LQF!D64='def. pseudo-mineral groups(PMG)'!$A$30,'def. pseudo-mineral groups(PMG)'!$B$30,IF(LQF!D64='def. pseudo-mineral groups(PMG)'!$A$31,'def. pseudo-mineral groups(PMG)'!$B$31,IF(LQF!D64='def. pseudo-mineral groups(PMG)'!$A$32,'def. pseudo-mineral groups(PMG)'!$B$32,IF(LQF!D64='def. pseudo-mineral groups(PMG)'!$A$33,'def. pseudo-mineral groups(PMG)'!$B$33,IF(LQF!D64='def. pseudo-mineral groups(PMG)'!$A$34,'def. pseudo-mineral groups(PMG)'!$B$34,IF(LQF!D64='def. pseudo-mineral groups(PMG)'!$A$35,'def. pseudo-mineral groups(PMG)'!$B$35,IF(LQF!D64='def. pseudo-mineral groups(PMG)'!$A$36,'def. pseudo-mineral groups(PMG)'!$B$36,IF(LQF!D64='def. pseudo-mineral groups(PMG)'!$A$37,'def. pseudo-mineral groups(PMG)'!$B$37,IF(LQF!D64='def. pseudo-mineral groups(PMG)'!$A$38,'def. pseudo-mineral groups(PMG)'!$B$38,IF(LQF!D64='def. pseudo-mineral groups(PMG)'!$A$39,'def. pseudo-mineral groups(PMG)'!$B$39,IF(LQF!D64='def. pseudo-mineral groups(PMG)'!$A$40,'def. pseudo-mineral groups(PMG)'!$B$40,IF(LQF!D64='def. pseudo-mineral groups(PMG)'!$A$41,'def. pseudo-mineral groups(PMG)'!$B$41,IF(LQF!D64='def. pseudo-mineral groups(PMG)'!$A$41,'def. pseudo-mineral groups(PMG)'!$B$41,IF(LQF!D64='def. pseudo-mineral groups(PMG)'!$A$42,'def. pseudo-mineral groups(PMG)'!$B$42,IF(LQF!D64='def. pseudo-mineral groups(PMG)'!$A$43,'def. pseudo-mineral groups(PMG)'!$B$43,IF(LQF!D64='def. pseudo-mineral groups(PMG)'!$A$44,'def. pseudo-mineral groups(PMG)'!$B$44,IF(LQF!D64='def. pseudo-mineral groups(PMG)'!$A$45,'def. pseudo-mineral groups(PMG)'!$B$45,IF(LQF!D64='def. pseudo-mineral groups(PMG)'!$A$46,'def. pseudo-mineral groups(PMG)'!$B$46,IF(LQF!D64='def. pseudo-mineral groups(PMG)'!$A$47,'def. pseudo-mineral groups(PMG)'!$B$47,IF(LQF!D64='def. pseudo-mineral groups(PMG)'!$A$48,'def. pseudo-mineral groups(PMG)'!$B$48,IF(LQF!D64='def. pseudo-mineral groups(PMG)'!$A$49,'def. pseudo-mineral groups(PMG)'!$B$49,IF(LQF!D64='def. pseudo-mineral groups(PMG)'!$A$50,'def. pseudo-mineral groups(PMG)'!$B$50,IF(LQF!D64='def. pseudo-mineral groups(PMG)'!$A$51,'def. pseudo-mineral groups(PMG)'!$B$51,IF(LQF!D64='def. pseudo-mineral groups(PMG)'!$A$52,'def. pseudo-mineral groups(PMG)'!$B$52,IF(LQF!D64='def. pseudo-mineral groups(PMG)'!$A$53,'def. pseudo-mineral groups(PMG)'!$B$53,IF(LQF!D64='def. pseudo-mineral groups(PMG)'!$A$54,'def. pseudo-mineral groups(PMG)'!$B$54,IF(LQF!D64='def. pseudo-mineral groups(PMG)'!$A$55,'def. pseudo-mineral groups(PMG)'!$B$55,IF(LQF!D64='def. pseudo-mineral groups(PMG)'!$A$56,'def. pseudo-mineral groups(PMG)'!$B$56,IF(LQF!D64='def. pseudo-mineral groups(PMG)'!$A$57,'def. pseudo-mineral groups(PMG)'!$B$57,IF(LQF!D64='def. pseudo-mineral groups(PMG)'!$A$58,'def. pseudo-mineral groups(PMG)'!$B$58,IF(LQF!D64='def. pseudo-mineral groups(PMG)'!$A$59,'def. pseudo-mineral groups(PMG)'!$B$59,IF(LQF!D64='def. pseudo-mineral groups(PMG)'!$A$60,'def. pseudo-mineral groups(PMG)'!$B$60,IF(LQF!D64='def. pseudo-mineral groups(PMG)'!$A$61,'def. pseudo-mineral groups(PMG)'!$B$61,IF(LQF!D64='def. pseudo-mineral groups(PMG)'!$A$62,'def. pseudo-mineral groups(PMG)'!$B$62,IF(LQF!D64='def. pseudo-mineral groups(PMG)'!$A$63,'def. pseudo-mineral groups(PMG)'!$B$63,IF(LQF!D64='def. pseudo-mineral groups(PMG)'!$A$64,'def. pseudo-mineral groups(PMG)'!$B$64)))))))))))))))))))))))))))))))))))))))))))))))))))))))))))))))))</f>
        <v>Fe(II) silicate</v>
      </c>
      <c r="E64" s="1">
        <v>0.14799999999999999</v>
      </c>
      <c r="F64" s="7" t="str">
        <f>IF(LQF!F64='def. pseudo-mineral groups(PMG)'!$A$1,'def. pseudo-mineral groups(PMG)'!$B$1,IF(LQF!F64='def. pseudo-mineral groups(PMG)'!$A$2,'def. pseudo-mineral groups(PMG)'!$B$2,IF(LQF!F64='def. pseudo-mineral groups(PMG)'!$A$3,'def. pseudo-mineral groups(PMG)'!$B$3,IF(LQF!F64='def. pseudo-mineral groups(PMG)'!$A$4,'def. pseudo-mineral groups(PMG)'!$B$4,IF(LQF!F64='def. pseudo-mineral groups(PMG)'!$A$5,'def. pseudo-mineral groups(PMG)'!$B$5,IF(LQF!F64='def. pseudo-mineral groups(PMG)'!$A$6,'def. pseudo-mineral groups(PMG)'!$B$6,IF(LQF!F64='def. pseudo-mineral groups(PMG)'!$A$7,'def. pseudo-mineral groups(PMG)'!$B$7,IF(LQF!F64='def. pseudo-mineral groups(PMG)'!$A$8,'def. pseudo-mineral groups(PMG)'!$B$8,IF(LQF!F64='def. pseudo-mineral groups(PMG)'!$A$9,'def. pseudo-mineral groups(PMG)'!$B$9,IF(LQF!F64='def. pseudo-mineral groups(PMG)'!$A$10,'def. pseudo-mineral groups(PMG)'!$B$10,IF(LQF!F64='def. pseudo-mineral groups(PMG)'!$A$11,'def. pseudo-mineral groups(PMG)'!$B$11,IF(LQF!F64='def. pseudo-mineral groups(PMG)'!$A$12,'def. pseudo-mineral groups(PMG)'!$B$12,IF(LQF!F64='def. pseudo-mineral groups(PMG)'!$A$13,'def. pseudo-mineral groups(PMG)'!$B$13,IF(LQF!F64='def. pseudo-mineral groups(PMG)'!$A$14,'def. pseudo-mineral groups(PMG)'!$B$14,IF(LQF!F64='def. pseudo-mineral groups(PMG)'!$A$15,'def. pseudo-mineral groups(PMG)'!$B$15,IF(LQF!F64='def. pseudo-mineral groups(PMG)'!$A$16,'def. pseudo-mineral groups(PMG)'!$B$16,IF(LQF!F64='def. pseudo-mineral groups(PMG)'!$A$17,'def. pseudo-mineral groups(PMG)'!$B$17,IF(LQF!F64='def. pseudo-mineral groups(PMG)'!$A$18,'def. pseudo-mineral groups(PMG)'!$B$18,IF(LQF!F64='def. pseudo-mineral groups(PMG)'!$A$19,'def. pseudo-mineral groups(PMG)'!$B$19,IF(LQF!F64='def. pseudo-mineral groups(PMG)'!$A$20,'def. pseudo-mineral groups(PMG)'!$B$20,IF(LQF!F64='def. pseudo-mineral groups(PMG)'!$A$21,'def. pseudo-mineral groups(PMG)'!$B$21,IF(LQF!F64='def. pseudo-mineral groups(PMG)'!$A$22,'def. pseudo-mineral groups(PMG)'!$B$22,IF(LQF!F64='def. pseudo-mineral groups(PMG)'!$A$23,'def. pseudo-mineral groups(PMG)'!$B$23,IF(LQF!F64='def. pseudo-mineral groups(PMG)'!$A$24,'def. pseudo-mineral groups(PMG)'!$B$24,IF(LQF!F64='def. pseudo-mineral groups(PMG)'!$A$25,'def. pseudo-mineral groups(PMG)'!$B$25,IF(LQF!F64='def. pseudo-mineral groups(PMG)'!$A$26,'def. pseudo-mineral groups(PMG)'!$B$26,IF(LQF!F64='def. pseudo-mineral groups(PMG)'!$A$27,'def. pseudo-mineral groups(PMG)'!$B$27,IF(LQF!F64='def. pseudo-mineral groups(PMG)'!$A$28,'def. pseudo-mineral groups(PMG)'!$B$28,IF(LQF!F64='def. pseudo-mineral groups(PMG)'!$A$29,'def. pseudo-mineral groups(PMG)'!$B$29,IF(LQF!F64='def. pseudo-mineral groups(PMG)'!$A$30,'def. pseudo-mineral groups(PMG)'!$B$30,IF(LQF!F64='def. pseudo-mineral groups(PMG)'!$A$31,'def. pseudo-mineral groups(PMG)'!$B$31,IF(LQF!F64='def. pseudo-mineral groups(PMG)'!$A$32,'def. pseudo-mineral groups(PMG)'!$B$32,IF(LQF!F64='def. pseudo-mineral groups(PMG)'!$A$33,'def. pseudo-mineral groups(PMG)'!$B$33,IF(LQF!F64='def. pseudo-mineral groups(PMG)'!$A$34,'def. pseudo-mineral groups(PMG)'!$B$34,IF(LQF!F64='def. pseudo-mineral groups(PMG)'!$A$35,'def. pseudo-mineral groups(PMG)'!$B$35,IF(LQF!F64='def. pseudo-mineral groups(PMG)'!$A$36,'def. pseudo-mineral groups(PMG)'!$B$36,IF(LQF!F64='def. pseudo-mineral groups(PMG)'!$A$37,'def. pseudo-mineral groups(PMG)'!$B$37,IF(LQF!F64='def. pseudo-mineral groups(PMG)'!$A$38,'def. pseudo-mineral groups(PMG)'!$B$38,IF(LQF!F64='def. pseudo-mineral groups(PMG)'!$A$39,'def. pseudo-mineral groups(PMG)'!$B$39,IF(LQF!F64='def. pseudo-mineral groups(PMG)'!$A$40,'def. pseudo-mineral groups(PMG)'!$B$40,IF(LQF!F64='def. pseudo-mineral groups(PMG)'!$A$41,'def. pseudo-mineral groups(PMG)'!$B$41,IF(LQF!F64='def. pseudo-mineral groups(PMG)'!$A$41,'def. pseudo-mineral groups(PMG)'!$B$41,IF(LQF!F64='def. pseudo-mineral groups(PMG)'!$A$42,'def. pseudo-mineral groups(PMG)'!$B$42,IF(LQF!F64='def. pseudo-mineral groups(PMG)'!$A$43,'def. pseudo-mineral groups(PMG)'!$B$43,IF(LQF!F64='def. pseudo-mineral groups(PMG)'!$A$44,'def. pseudo-mineral groups(PMG)'!$B$44,IF(LQF!F64='def. pseudo-mineral groups(PMG)'!$A$45,'def. pseudo-mineral groups(PMG)'!$B$45,IF(LQF!F64='def. pseudo-mineral groups(PMG)'!$A$46,'def. pseudo-mineral groups(PMG)'!$B$46,IF(LQF!F64='def. pseudo-mineral groups(PMG)'!$A$47,'def. pseudo-mineral groups(PMG)'!$B$47,IF(LQF!F64='def. pseudo-mineral groups(PMG)'!$A$48,'def. pseudo-mineral groups(PMG)'!$B$48,IF(LQF!F64='def. pseudo-mineral groups(PMG)'!$A$49,'def. pseudo-mineral groups(PMG)'!$B$49,IF(LQF!F64='def. pseudo-mineral groups(PMG)'!$A$50,'def. pseudo-mineral groups(PMG)'!$B$50,IF(LQF!F64='def. pseudo-mineral groups(PMG)'!$A$51,'def. pseudo-mineral groups(PMG)'!$B$51,IF(LQF!F64='def. pseudo-mineral groups(PMG)'!$A$52,'def. pseudo-mineral groups(PMG)'!$B$52,IF(LQF!F64='def. pseudo-mineral groups(PMG)'!$A$53,'def. pseudo-mineral groups(PMG)'!$B$53,IF(LQF!F64='def. pseudo-mineral groups(PMG)'!$A$54,'def. pseudo-mineral groups(PMG)'!$B$54,IF(LQF!F64='def. pseudo-mineral groups(PMG)'!$A$55,'def. pseudo-mineral groups(PMG)'!$B$55,IF(LQF!F64='def. pseudo-mineral groups(PMG)'!$A$56,'def. pseudo-mineral groups(PMG)'!$B$56,IF(LQF!F64='def. pseudo-mineral groups(PMG)'!$A$57,'def. pseudo-mineral groups(PMG)'!$B$57,IF(LQF!F64='def. pseudo-mineral groups(PMG)'!$A$58,'def. pseudo-mineral groups(PMG)'!$B$58,IF(LQF!F64='def. pseudo-mineral groups(PMG)'!$A$59,'def. pseudo-mineral groups(PMG)'!$B$59,IF(LQF!F64='def. pseudo-mineral groups(PMG)'!$A$60,'def. pseudo-mineral groups(PMG)'!$B$60,IF(LQF!F64='def. pseudo-mineral groups(PMG)'!$A$61,'def. pseudo-mineral groups(PMG)'!$B$61,IF(LQF!F64='def. pseudo-mineral groups(PMG)'!$A$62,'def. pseudo-mineral groups(PMG)'!$B$62,IF(LQF!F64='def. pseudo-mineral groups(PMG)'!$A$63,'def. pseudo-mineral groups(PMG)'!$B$63,IF(LQF!F64='def. pseudo-mineral groups(PMG)'!$A$64,'def. pseudo-mineral groups(PMG)'!$B$64)))))))))))))))))))))))))))))))))))))))))))))))))))))))))))))))))</f>
        <v>Mixed</v>
      </c>
      <c r="G64" s="1">
        <v>0.153</v>
      </c>
      <c r="H64" s="7" t="str">
        <f>IF(LQF!H64='def. pseudo-mineral groups(PMG)'!$A$1,'def. pseudo-mineral groups(PMG)'!$B$1,IF(LQF!H64='def. pseudo-mineral groups(PMG)'!$A$2,'def. pseudo-mineral groups(PMG)'!$B$2,IF(LQF!H64='def. pseudo-mineral groups(PMG)'!$A$3,'def. pseudo-mineral groups(PMG)'!$B$3,IF(LQF!H64='def. pseudo-mineral groups(PMG)'!$A$4,'def. pseudo-mineral groups(PMG)'!$B$4,IF(LQF!H64='def. pseudo-mineral groups(PMG)'!$A$5,'def. pseudo-mineral groups(PMG)'!$B$5,IF(LQF!H64='def. pseudo-mineral groups(PMG)'!$A$6,'def. pseudo-mineral groups(PMG)'!$B$6,IF(LQF!H64='def. pseudo-mineral groups(PMG)'!$A$7,'def. pseudo-mineral groups(PMG)'!$B$7,IF(LQF!H64='def. pseudo-mineral groups(PMG)'!$A$8,'def. pseudo-mineral groups(PMG)'!$B$8,IF(LQF!H64='def. pseudo-mineral groups(PMG)'!$A$9,'def. pseudo-mineral groups(PMG)'!$B$9,IF(LQF!H64='def. pseudo-mineral groups(PMG)'!$A$10,'def. pseudo-mineral groups(PMG)'!$B$10,IF(LQF!H64='def. pseudo-mineral groups(PMG)'!$A$11,'def. pseudo-mineral groups(PMG)'!$B$11,IF(LQF!H64='def. pseudo-mineral groups(PMG)'!$A$12,'def. pseudo-mineral groups(PMG)'!$B$12,IF(LQF!H64='def. pseudo-mineral groups(PMG)'!$A$13,'def. pseudo-mineral groups(PMG)'!$B$13,IF(LQF!H64='def. pseudo-mineral groups(PMG)'!$A$14,'def. pseudo-mineral groups(PMG)'!$B$14,IF(LQF!H64='def. pseudo-mineral groups(PMG)'!$A$15,'def. pseudo-mineral groups(PMG)'!$B$15,IF(LQF!H64='def. pseudo-mineral groups(PMG)'!$A$16,'def. pseudo-mineral groups(PMG)'!$B$16,IF(LQF!H64='def. pseudo-mineral groups(PMG)'!$A$17,'def. pseudo-mineral groups(PMG)'!$B$17,IF(LQF!H64='def. pseudo-mineral groups(PMG)'!$A$18,'def. pseudo-mineral groups(PMG)'!$B$18,IF(LQF!H64='def. pseudo-mineral groups(PMG)'!$A$19,'def. pseudo-mineral groups(PMG)'!$B$19,IF(LQF!H64='def. pseudo-mineral groups(PMG)'!$A$20,'def. pseudo-mineral groups(PMG)'!$B$20,IF(LQF!H64='def. pseudo-mineral groups(PMG)'!$A$21,'def. pseudo-mineral groups(PMG)'!$B$21,IF(LQF!H64='def. pseudo-mineral groups(PMG)'!$A$22,'def. pseudo-mineral groups(PMG)'!$B$22,IF(LQF!H64='def. pseudo-mineral groups(PMG)'!$A$23,'def. pseudo-mineral groups(PMG)'!$B$23,IF(LQF!H64='def. pseudo-mineral groups(PMG)'!$A$24,'def. pseudo-mineral groups(PMG)'!$B$24,IF(LQF!H64='def. pseudo-mineral groups(PMG)'!$A$25,'def. pseudo-mineral groups(PMG)'!$B$25,IF(LQF!H64='def. pseudo-mineral groups(PMG)'!$A$26,'def. pseudo-mineral groups(PMG)'!$B$26,IF(LQF!H64='def. pseudo-mineral groups(PMG)'!$A$27,'def. pseudo-mineral groups(PMG)'!$B$27,IF(LQF!H64='def. pseudo-mineral groups(PMG)'!$A$28,'def. pseudo-mineral groups(PMG)'!$B$28,IF(LQF!H64='def. pseudo-mineral groups(PMG)'!$A$29,'def. pseudo-mineral groups(PMG)'!$B$29,IF(LQF!H64='def. pseudo-mineral groups(PMG)'!$A$30,'def. pseudo-mineral groups(PMG)'!$B$30,IF(LQF!H64='def. pseudo-mineral groups(PMG)'!$A$31,'def. pseudo-mineral groups(PMG)'!$B$31,IF(LQF!H64='def. pseudo-mineral groups(PMG)'!$A$32,'def. pseudo-mineral groups(PMG)'!$B$32,IF(LQF!H64='def. pseudo-mineral groups(PMG)'!$A$33,'def. pseudo-mineral groups(PMG)'!$B$33,IF(LQF!H64='def. pseudo-mineral groups(PMG)'!$A$34,'def. pseudo-mineral groups(PMG)'!$B$34,IF(LQF!H64='def. pseudo-mineral groups(PMG)'!$A$35,'def. pseudo-mineral groups(PMG)'!$B$35,IF(LQF!H64='def. pseudo-mineral groups(PMG)'!$A$36,'def. pseudo-mineral groups(PMG)'!$B$36,IF(LQF!H64='def. pseudo-mineral groups(PMG)'!$A$37,'def. pseudo-mineral groups(PMG)'!$B$37,IF(LQF!H64='def. pseudo-mineral groups(PMG)'!$A$38,'def. pseudo-mineral groups(PMG)'!$B$38,IF(LQF!H64='def. pseudo-mineral groups(PMG)'!$A$39,'def. pseudo-mineral groups(PMG)'!$B$39,IF(LQF!H64='def. pseudo-mineral groups(PMG)'!$A$40,'def. pseudo-mineral groups(PMG)'!$B$40,IF(LQF!H64='def. pseudo-mineral groups(PMG)'!$A$41,'def. pseudo-mineral groups(PMG)'!$B$41,IF(LQF!H64='def. pseudo-mineral groups(PMG)'!$A$41,'def. pseudo-mineral groups(PMG)'!$B$41,IF(LQF!H64='def. pseudo-mineral groups(PMG)'!$A$42,'def. pseudo-mineral groups(PMG)'!$B$42,IF(LQF!H64='def. pseudo-mineral groups(PMG)'!$A$43,'def. pseudo-mineral groups(PMG)'!$B$43,IF(LQF!H64='def. pseudo-mineral groups(PMG)'!$A$44,'def. pseudo-mineral groups(PMG)'!$B$44,IF(LQF!H64='def. pseudo-mineral groups(PMG)'!$A$45,'def. pseudo-mineral groups(PMG)'!$B$45,IF(LQF!H64='def. pseudo-mineral groups(PMG)'!$A$46,'def. pseudo-mineral groups(PMG)'!$B$46,IF(LQF!H64='def. pseudo-mineral groups(PMG)'!$A$47,'def. pseudo-mineral groups(PMG)'!$B$47,IF(LQF!H64='def. pseudo-mineral groups(PMG)'!$A$48,'def. pseudo-mineral groups(PMG)'!$B$48,IF(LQF!H64='def. pseudo-mineral groups(PMG)'!$A$49,'def. pseudo-mineral groups(PMG)'!$B$49,IF(LQF!H64='def. pseudo-mineral groups(PMG)'!$A$50,'def. pseudo-mineral groups(PMG)'!$B$50,IF(LQF!H64='def. pseudo-mineral groups(PMG)'!$A$51,'def. pseudo-mineral groups(PMG)'!$B$51,IF(LQF!H64='def. pseudo-mineral groups(PMG)'!$A$52,'def. pseudo-mineral groups(PMG)'!$B$52,IF(LQF!H64='def. pseudo-mineral groups(PMG)'!$A$53,'def. pseudo-mineral groups(PMG)'!$B$53,IF(LQF!H64='def. pseudo-mineral groups(PMG)'!$A$54,'def. pseudo-mineral groups(PMG)'!$B$54,IF(LQF!H64='def. pseudo-mineral groups(PMG)'!$A$55,'def. pseudo-mineral groups(PMG)'!$B$55,IF(LQF!H64='def. pseudo-mineral groups(PMG)'!$A$56,'def. pseudo-mineral groups(PMG)'!$B$56,IF(LQF!H64='def. pseudo-mineral groups(PMG)'!$A$57,'def. pseudo-mineral groups(PMG)'!$B$57,IF(LQF!H64='def. pseudo-mineral groups(PMG)'!$A$58,'def. pseudo-mineral groups(PMG)'!$B$58,IF(LQF!H64='def. pseudo-mineral groups(PMG)'!$A$59,'def. pseudo-mineral groups(PMG)'!$B$59,IF(LQF!H64='def. pseudo-mineral groups(PMG)'!$A$60,'def. pseudo-mineral groups(PMG)'!$B$60,IF(LQF!H64='def. pseudo-mineral groups(PMG)'!$A$61,'def. pseudo-mineral groups(PMG)'!$B$61,IF(LQF!H64='def. pseudo-mineral groups(PMG)'!$A$62,'def. pseudo-mineral groups(PMG)'!$B$62,IF(LQF!H64='def. pseudo-mineral groups(PMG)'!$A$63,'def. pseudo-mineral groups(PMG)'!$B$63,IF(LQF!H64='def. pseudo-mineral groups(PMG)'!$A$64,'def. pseudo-mineral groups(PMG)'!$B$64)))))))))))))))))))))))))))))))))))))))))))))))))))))))))))))))))</f>
        <v>Fe(III) silicate</v>
      </c>
      <c r="I64" s="1">
        <f t="shared" si="0"/>
        <v>0.99499999999999988</v>
      </c>
      <c r="J64" s="6">
        <v>1.75E-4</v>
      </c>
      <c r="K64" s="1">
        <v>12.12110776871741</v>
      </c>
      <c r="L64" s="1">
        <v>89.902097616489058</v>
      </c>
      <c r="M64" s="21">
        <v>42967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5">
      <c r="A65" s="1" t="s">
        <v>213</v>
      </c>
      <c r="B65" s="1"/>
      <c r="C65" s="1">
        <v>0.438</v>
      </c>
      <c r="D65" s="7" t="str">
        <f>IF(LQF!D65='def. pseudo-mineral groups(PMG)'!$A$1,'def. pseudo-mineral groups(PMG)'!$B$1,IF(LQF!D65='def. pseudo-mineral groups(PMG)'!$A$2,'def. pseudo-mineral groups(PMG)'!$B$2,IF(LQF!D65='def. pseudo-mineral groups(PMG)'!$A$3,'def. pseudo-mineral groups(PMG)'!$B$3,IF(LQF!D65='def. pseudo-mineral groups(PMG)'!$A$4,'def. pseudo-mineral groups(PMG)'!$B$4,IF(LQF!D65='def. pseudo-mineral groups(PMG)'!$A$5,'def. pseudo-mineral groups(PMG)'!$B$5,IF(LQF!D65='def. pseudo-mineral groups(PMG)'!$A$6,'def. pseudo-mineral groups(PMG)'!$B$6,IF(LQF!D65='def. pseudo-mineral groups(PMG)'!$A$7,'def. pseudo-mineral groups(PMG)'!$B$7,IF(LQF!D65='def. pseudo-mineral groups(PMG)'!$A$8,'def. pseudo-mineral groups(PMG)'!$B$8,IF(LQF!D65='def. pseudo-mineral groups(PMG)'!$A$9,'def. pseudo-mineral groups(PMG)'!$B$9,IF(LQF!D65='def. pseudo-mineral groups(PMG)'!$A$10,'def. pseudo-mineral groups(PMG)'!$B$10,IF(LQF!D65='def. pseudo-mineral groups(PMG)'!$A$11,'def. pseudo-mineral groups(PMG)'!$B$11,IF(LQF!D65='def. pseudo-mineral groups(PMG)'!$A$12,'def. pseudo-mineral groups(PMG)'!$B$12,IF(LQF!D65='def. pseudo-mineral groups(PMG)'!$A$13,'def. pseudo-mineral groups(PMG)'!$B$13,IF(LQF!D65='def. pseudo-mineral groups(PMG)'!$A$14,'def. pseudo-mineral groups(PMG)'!$B$14,IF(LQF!D65='def. pseudo-mineral groups(PMG)'!$A$15,'def. pseudo-mineral groups(PMG)'!$B$15,IF(LQF!D65='def. pseudo-mineral groups(PMG)'!$A$16,'def. pseudo-mineral groups(PMG)'!$B$16,IF(LQF!D65='def. pseudo-mineral groups(PMG)'!$A$17,'def. pseudo-mineral groups(PMG)'!$B$17,IF(LQF!D65='def. pseudo-mineral groups(PMG)'!$A$18,'def. pseudo-mineral groups(PMG)'!$B$18,IF(LQF!D65='def. pseudo-mineral groups(PMG)'!$A$19,'def. pseudo-mineral groups(PMG)'!$B$19,IF(LQF!D65='def. pseudo-mineral groups(PMG)'!$A$20,'def. pseudo-mineral groups(PMG)'!$B$20,IF(LQF!D65='def. pseudo-mineral groups(PMG)'!$A$21,'def. pseudo-mineral groups(PMG)'!$B$21,IF(LQF!D65='def. pseudo-mineral groups(PMG)'!$A$22,'def. pseudo-mineral groups(PMG)'!$B$22,IF(LQF!D65='def. pseudo-mineral groups(PMG)'!$A$23,'def. pseudo-mineral groups(PMG)'!$B$23,IF(LQF!D65='def. pseudo-mineral groups(PMG)'!$A$24,'def. pseudo-mineral groups(PMG)'!$B$24,IF(LQF!D65='def. pseudo-mineral groups(PMG)'!$A$25,'def. pseudo-mineral groups(PMG)'!$B$25,IF(LQF!D65='def. pseudo-mineral groups(PMG)'!$A$26,'def. pseudo-mineral groups(PMG)'!$B$26,IF(LQF!D65='def. pseudo-mineral groups(PMG)'!$A$27,'def. pseudo-mineral groups(PMG)'!$B$27,IF(LQF!D65='def. pseudo-mineral groups(PMG)'!$A$28,'def. pseudo-mineral groups(PMG)'!$B$28,IF(LQF!D65='def. pseudo-mineral groups(PMG)'!$A$29,'def. pseudo-mineral groups(PMG)'!$B$29,IF(LQF!D65='def. pseudo-mineral groups(PMG)'!$A$30,'def. pseudo-mineral groups(PMG)'!$B$30,IF(LQF!D65='def. pseudo-mineral groups(PMG)'!$A$31,'def. pseudo-mineral groups(PMG)'!$B$31,IF(LQF!D65='def. pseudo-mineral groups(PMG)'!$A$32,'def. pseudo-mineral groups(PMG)'!$B$32,IF(LQF!D65='def. pseudo-mineral groups(PMG)'!$A$33,'def. pseudo-mineral groups(PMG)'!$B$33,IF(LQF!D65='def. pseudo-mineral groups(PMG)'!$A$34,'def. pseudo-mineral groups(PMG)'!$B$34,IF(LQF!D65='def. pseudo-mineral groups(PMG)'!$A$35,'def. pseudo-mineral groups(PMG)'!$B$35,IF(LQF!D65='def. pseudo-mineral groups(PMG)'!$A$36,'def. pseudo-mineral groups(PMG)'!$B$36,IF(LQF!D65='def. pseudo-mineral groups(PMG)'!$A$37,'def. pseudo-mineral groups(PMG)'!$B$37,IF(LQF!D65='def. pseudo-mineral groups(PMG)'!$A$38,'def. pseudo-mineral groups(PMG)'!$B$38,IF(LQF!D65='def. pseudo-mineral groups(PMG)'!$A$39,'def. pseudo-mineral groups(PMG)'!$B$39,IF(LQF!D65='def. pseudo-mineral groups(PMG)'!$A$40,'def. pseudo-mineral groups(PMG)'!$B$40,IF(LQF!D65='def. pseudo-mineral groups(PMG)'!$A$41,'def. pseudo-mineral groups(PMG)'!$B$41,IF(LQF!D65='def. pseudo-mineral groups(PMG)'!$A$41,'def. pseudo-mineral groups(PMG)'!$B$41,IF(LQF!D65='def. pseudo-mineral groups(PMG)'!$A$42,'def. pseudo-mineral groups(PMG)'!$B$42,IF(LQF!D65='def. pseudo-mineral groups(PMG)'!$A$43,'def. pseudo-mineral groups(PMG)'!$B$43,IF(LQF!D65='def. pseudo-mineral groups(PMG)'!$A$44,'def. pseudo-mineral groups(PMG)'!$B$44,IF(LQF!D65='def. pseudo-mineral groups(PMG)'!$A$45,'def. pseudo-mineral groups(PMG)'!$B$45,IF(LQF!D65='def. pseudo-mineral groups(PMG)'!$A$46,'def. pseudo-mineral groups(PMG)'!$B$46,IF(LQF!D65='def. pseudo-mineral groups(PMG)'!$A$47,'def. pseudo-mineral groups(PMG)'!$B$47,IF(LQF!D65='def. pseudo-mineral groups(PMG)'!$A$48,'def. pseudo-mineral groups(PMG)'!$B$48,IF(LQF!D65='def. pseudo-mineral groups(PMG)'!$A$49,'def. pseudo-mineral groups(PMG)'!$B$49,IF(LQF!D65='def. pseudo-mineral groups(PMG)'!$A$50,'def. pseudo-mineral groups(PMG)'!$B$50,IF(LQF!D65='def. pseudo-mineral groups(PMG)'!$A$51,'def. pseudo-mineral groups(PMG)'!$B$51,IF(LQF!D65='def. pseudo-mineral groups(PMG)'!$A$52,'def. pseudo-mineral groups(PMG)'!$B$52,IF(LQF!D65='def. pseudo-mineral groups(PMG)'!$A$53,'def. pseudo-mineral groups(PMG)'!$B$53,IF(LQF!D65='def. pseudo-mineral groups(PMG)'!$A$54,'def. pseudo-mineral groups(PMG)'!$B$54,IF(LQF!D65='def. pseudo-mineral groups(PMG)'!$A$55,'def. pseudo-mineral groups(PMG)'!$B$55,IF(LQF!D65='def. pseudo-mineral groups(PMG)'!$A$56,'def. pseudo-mineral groups(PMG)'!$B$56,IF(LQF!D65='def. pseudo-mineral groups(PMG)'!$A$57,'def. pseudo-mineral groups(PMG)'!$B$57,IF(LQF!D65='def. pseudo-mineral groups(PMG)'!$A$58,'def. pseudo-mineral groups(PMG)'!$B$58,IF(LQF!D65='def. pseudo-mineral groups(PMG)'!$A$59,'def. pseudo-mineral groups(PMG)'!$B$59,IF(LQF!D65='def. pseudo-mineral groups(PMG)'!$A$60,'def. pseudo-mineral groups(PMG)'!$B$60,IF(LQF!D65='def. pseudo-mineral groups(PMG)'!$A$61,'def. pseudo-mineral groups(PMG)'!$B$61,IF(LQF!D65='def. pseudo-mineral groups(PMG)'!$A$62,'def. pseudo-mineral groups(PMG)'!$B$62,IF(LQF!D65='def. pseudo-mineral groups(PMG)'!$A$63,'def. pseudo-mineral groups(PMG)'!$B$63,IF(LQF!D65='def. pseudo-mineral groups(PMG)'!$A$64,'def. pseudo-mineral groups(PMG)'!$B$64)))))))))))))))))))))))))))))))))))))))))))))))))))))))))))))))))</f>
        <v>Fe(II) silicate</v>
      </c>
      <c r="E65" s="1">
        <v>0.33600000000000002</v>
      </c>
      <c r="F65" s="7" t="str">
        <f>IF(LQF!F65='def. pseudo-mineral groups(PMG)'!$A$1,'def. pseudo-mineral groups(PMG)'!$B$1,IF(LQF!F65='def. pseudo-mineral groups(PMG)'!$A$2,'def. pseudo-mineral groups(PMG)'!$B$2,IF(LQF!F65='def. pseudo-mineral groups(PMG)'!$A$3,'def. pseudo-mineral groups(PMG)'!$B$3,IF(LQF!F65='def. pseudo-mineral groups(PMG)'!$A$4,'def. pseudo-mineral groups(PMG)'!$B$4,IF(LQF!F65='def. pseudo-mineral groups(PMG)'!$A$5,'def. pseudo-mineral groups(PMG)'!$B$5,IF(LQF!F65='def. pseudo-mineral groups(PMG)'!$A$6,'def. pseudo-mineral groups(PMG)'!$B$6,IF(LQF!F65='def. pseudo-mineral groups(PMG)'!$A$7,'def. pseudo-mineral groups(PMG)'!$B$7,IF(LQF!F65='def. pseudo-mineral groups(PMG)'!$A$8,'def. pseudo-mineral groups(PMG)'!$B$8,IF(LQF!F65='def. pseudo-mineral groups(PMG)'!$A$9,'def. pseudo-mineral groups(PMG)'!$B$9,IF(LQF!F65='def. pseudo-mineral groups(PMG)'!$A$10,'def. pseudo-mineral groups(PMG)'!$B$10,IF(LQF!F65='def. pseudo-mineral groups(PMG)'!$A$11,'def. pseudo-mineral groups(PMG)'!$B$11,IF(LQF!F65='def. pseudo-mineral groups(PMG)'!$A$12,'def. pseudo-mineral groups(PMG)'!$B$12,IF(LQF!F65='def. pseudo-mineral groups(PMG)'!$A$13,'def. pseudo-mineral groups(PMG)'!$B$13,IF(LQF!F65='def. pseudo-mineral groups(PMG)'!$A$14,'def. pseudo-mineral groups(PMG)'!$B$14,IF(LQF!F65='def. pseudo-mineral groups(PMG)'!$A$15,'def. pseudo-mineral groups(PMG)'!$B$15,IF(LQF!F65='def. pseudo-mineral groups(PMG)'!$A$16,'def. pseudo-mineral groups(PMG)'!$B$16,IF(LQF!F65='def. pseudo-mineral groups(PMG)'!$A$17,'def. pseudo-mineral groups(PMG)'!$B$17,IF(LQF!F65='def. pseudo-mineral groups(PMG)'!$A$18,'def. pseudo-mineral groups(PMG)'!$B$18,IF(LQF!F65='def. pseudo-mineral groups(PMG)'!$A$19,'def. pseudo-mineral groups(PMG)'!$B$19,IF(LQF!F65='def. pseudo-mineral groups(PMG)'!$A$20,'def. pseudo-mineral groups(PMG)'!$B$20,IF(LQF!F65='def. pseudo-mineral groups(PMG)'!$A$21,'def. pseudo-mineral groups(PMG)'!$B$21,IF(LQF!F65='def. pseudo-mineral groups(PMG)'!$A$22,'def. pseudo-mineral groups(PMG)'!$B$22,IF(LQF!F65='def. pseudo-mineral groups(PMG)'!$A$23,'def. pseudo-mineral groups(PMG)'!$B$23,IF(LQF!F65='def. pseudo-mineral groups(PMG)'!$A$24,'def. pseudo-mineral groups(PMG)'!$B$24,IF(LQF!F65='def. pseudo-mineral groups(PMG)'!$A$25,'def. pseudo-mineral groups(PMG)'!$B$25,IF(LQF!F65='def. pseudo-mineral groups(PMG)'!$A$26,'def. pseudo-mineral groups(PMG)'!$B$26,IF(LQF!F65='def. pseudo-mineral groups(PMG)'!$A$27,'def. pseudo-mineral groups(PMG)'!$B$27,IF(LQF!F65='def. pseudo-mineral groups(PMG)'!$A$28,'def. pseudo-mineral groups(PMG)'!$B$28,IF(LQF!F65='def. pseudo-mineral groups(PMG)'!$A$29,'def. pseudo-mineral groups(PMG)'!$B$29,IF(LQF!F65='def. pseudo-mineral groups(PMG)'!$A$30,'def. pseudo-mineral groups(PMG)'!$B$30,IF(LQF!F65='def. pseudo-mineral groups(PMG)'!$A$31,'def. pseudo-mineral groups(PMG)'!$B$31,IF(LQF!F65='def. pseudo-mineral groups(PMG)'!$A$32,'def. pseudo-mineral groups(PMG)'!$B$32,IF(LQF!F65='def. pseudo-mineral groups(PMG)'!$A$33,'def. pseudo-mineral groups(PMG)'!$B$33,IF(LQF!F65='def. pseudo-mineral groups(PMG)'!$A$34,'def. pseudo-mineral groups(PMG)'!$B$34,IF(LQF!F65='def. pseudo-mineral groups(PMG)'!$A$35,'def. pseudo-mineral groups(PMG)'!$B$35,IF(LQF!F65='def. pseudo-mineral groups(PMG)'!$A$36,'def. pseudo-mineral groups(PMG)'!$B$36,IF(LQF!F65='def. pseudo-mineral groups(PMG)'!$A$37,'def. pseudo-mineral groups(PMG)'!$B$37,IF(LQF!F65='def. pseudo-mineral groups(PMG)'!$A$38,'def. pseudo-mineral groups(PMG)'!$B$38,IF(LQF!F65='def. pseudo-mineral groups(PMG)'!$A$39,'def. pseudo-mineral groups(PMG)'!$B$39,IF(LQF!F65='def. pseudo-mineral groups(PMG)'!$A$40,'def. pseudo-mineral groups(PMG)'!$B$40,IF(LQF!F65='def. pseudo-mineral groups(PMG)'!$A$41,'def. pseudo-mineral groups(PMG)'!$B$41,IF(LQF!F65='def. pseudo-mineral groups(PMG)'!$A$41,'def. pseudo-mineral groups(PMG)'!$B$41,IF(LQF!F65='def. pseudo-mineral groups(PMG)'!$A$42,'def. pseudo-mineral groups(PMG)'!$B$42,IF(LQF!F65='def. pseudo-mineral groups(PMG)'!$A$43,'def. pseudo-mineral groups(PMG)'!$B$43,IF(LQF!F65='def. pseudo-mineral groups(PMG)'!$A$44,'def. pseudo-mineral groups(PMG)'!$B$44,IF(LQF!F65='def. pseudo-mineral groups(PMG)'!$A$45,'def. pseudo-mineral groups(PMG)'!$B$45,IF(LQF!F65='def. pseudo-mineral groups(PMG)'!$A$46,'def. pseudo-mineral groups(PMG)'!$B$46,IF(LQF!F65='def. pseudo-mineral groups(PMG)'!$A$47,'def. pseudo-mineral groups(PMG)'!$B$47,IF(LQF!F65='def. pseudo-mineral groups(PMG)'!$A$48,'def. pseudo-mineral groups(PMG)'!$B$48,IF(LQF!F65='def. pseudo-mineral groups(PMG)'!$A$49,'def. pseudo-mineral groups(PMG)'!$B$49,IF(LQF!F65='def. pseudo-mineral groups(PMG)'!$A$50,'def. pseudo-mineral groups(PMG)'!$B$50,IF(LQF!F65='def. pseudo-mineral groups(PMG)'!$A$51,'def. pseudo-mineral groups(PMG)'!$B$51,IF(LQF!F65='def. pseudo-mineral groups(PMG)'!$A$52,'def. pseudo-mineral groups(PMG)'!$B$52,IF(LQF!F65='def. pseudo-mineral groups(PMG)'!$A$53,'def. pseudo-mineral groups(PMG)'!$B$53,IF(LQF!F65='def. pseudo-mineral groups(PMG)'!$A$54,'def. pseudo-mineral groups(PMG)'!$B$54,IF(LQF!F65='def. pseudo-mineral groups(PMG)'!$A$55,'def. pseudo-mineral groups(PMG)'!$B$55,IF(LQF!F65='def. pseudo-mineral groups(PMG)'!$A$56,'def. pseudo-mineral groups(PMG)'!$B$56,IF(LQF!F65='def. pseudo-mineral groups(PMG)'!$A$57,'def. pseudo-mineral groups(PMG)'!$B$57,IF(LQF!F65='def. pseudo-mineral groups(PMG)'!$A$58,'def. pseudo-mineral groups(PMG)'!$B$58,IF(LQF!F65='def. pseudo-mineral groups(PMG)'!$A$59,'def. pseudo-mineral groups(PMG)'!$B$59,IF(LQF!F65='def. pseudo-mineral groups(PMG)'!$A$60,'def. pseudo-mineral groups(PMG)'!$B$60,IF(LQF!F65='def. pseudo-mineral groups(PMG)'!$A$61,'def. pseudo-mineral groups(PMG)'!$B$61,IF(LQF!F65='def. pseudo-mineral groups(PMG)'!$A$62,'def. pseudo-mineral groups(PMG)'!$B$62,IF(LQF!F65='def. pseudo-mineral groups(PMG)'!$A$63,'def. pseudo-mineral groups(PMG)'!$B$63,IF(LQF!F65='def. pseudo-mineral groups(PMG)'!$A$64,'def. pseudo-mineral groups(PMG)'!$B$64)))))))))))))))))))))))))))))))))))))))))))))))))))))))))))))))))</f>
        <v>Fe(III) sulfate</v>
      </c>
      <c r="G65" s="1">
        <v>0.21099999999999999</v>
      </c>
      <c r="H65" s="7" t="str">
        <f>IF(LQF!H65='def. pseudo-mineral groups(PMG)'!$A$1,'def. pseudo-mineral groups(PMG)'!$B$1,IF(LQF!H65='def. pseudo-mineral groups(PMG)'!$A$2,'def. pseudo-mineral groups(PMG)'!$B$2,IF(LQF!H65='def. pseudo-mineral groups(PMG)'!$A$3,'def. pseudo-mineral groups(PMG)'!$B$3,IF(LQF!H65='def. pseudo-mineral groups(PMG)'!$A$4,'def. pseudo-mineral groups(PMG)'!$B$4,IF(LQF!H65='def. pseudo-mineral groups(PMG)'!$A$5,'def. pseudo-mineral groups(PMG)'!$B$5,IF(LQF!H65='def. pseudo-mineral groups(PMG)'!$A$6,'def. pseudo-mineral groups(PMG)'!$B$6,IF(LQF!H65='def. pseudo-mineral groups(PMG)'!$A$7,'def. pseudo-mineral groups(PMG)'!$B$7,IF(LQF!H65='def. pseudo-mineral groups(PMG)'!$A$8,'def. pseudo-mineral groups(PMG)'!$B$8,IF(LQF!H65='def. pseudo-mineral groups(PMG)'!$A$9,'def. pseudo-mineral groups(PMG)'!$B$9,IF(LQF!H65='def. pseudo-mineral groups(PMG)'!$A$10,'def. pseudo-mineral groups(PMG)'!$B$10,IF(LQF!H65='def. pseudo-mineral groups(PMG)'!$A$11,'def. pseudo-mineral groups(PMG)'!$B$11,IF(LQF!H65='def. pseudo-mineral groups(PMG)'!$A$12,'def. pseudo-mineral groups(PMG)'!$B$12,IF(LQF!H65='def. pseudo-mineral groups(PMG)'!$A$13,'def. pseudo-mineral groups(PMG)'!$B$13,IF(LQF!H65='def. pseudo-mineral groups(PMG)'!$A$14,'def. pseudo-mineral groups(PMG)'!$B$14,IF(LQF!H65='def. pseudo-mineral groups(PMG)'!$A$15,'def. pseudo-mineral groups(PMG)'!$B$15,IF(LQF!H65='def. pseudo-mineral groups(PMG)'!$A$16,'def. pseudo-mineral groups(PMG)'!$B$16,IF(LQF!H65='def. pseudo-mineral groups(PMG)'!$A$17,'def. pseudo-mineral groups(PMG)'!$B$17,IF(LQF!H65='def. pseudo-mineral groups(PMG)'!$A$18,'def. pseudo-mineral groups(PMG)'!$B$18,IF(LQF!H65='def. pseudo-mineral groups(PMG)'!$A$19,'def. pseudo-mineral groups(PMG)'!$B$19,IF(LQF!H65='def. pseudo-mineral groups(PMG)'!$A$20,'def. pseudo-mineral groups(PMG)'!$B$20,IF(LQF!H65='def. pseudo-mineral groups(PMG)'!$A$21,'def. pseudo-mineral groups(PMG)'!$B$21,IF(LQF!H65='def. pseudo-mineral groups(PMG)'!$A$22,'def. pseudo-mineral groups(PMG)'!$B$22,IF(LQF!H65='def. pseudo-mineral groups(PMG)'!$A$23,'def. pseudo-mineral groups(PMG)'!$B$23,IF(LQF!H65='def. pseudo-mineral groups(PMG)'!$A$24,'def. pseudo-mineral groups(PMG)'!$B$24,IF(LQF!H65='def. pseudo-mineral groups(PMG)'!$A$25,'def. pseudo-mineral groups(PMG)'!$B$25,IF(LQF!H65='def. pseudo-mineral groups(PMG)'!$A$26,'def. pseudo-mineral groups(PMG)'!$B$26,IF(LQF!H65='def. pseudo-mineral groups(PMG)'!$A$27,'def. pseudo-mineral groups(PMG)'!$B$27,IF(LQF!H65='def. pseudo-mineral groups(PMG)'!$A$28,'def. pseudo-mineral groups(PMG)'!$B$28,IF(LQF!H65='def. pseudo-mineral groups(PMG)'!$A$29,'def. pseudo-mineral groups(PMG)'!$B$29,IF(LQF!H65='def. pseudo-mineral groups(PMG)'!$A$30,'def. pseudo-mineral groups(PMG)'!$B$30,IF(LQF!H65='def. pseudo-mineral groups(PMG)'!$A$31,'def. pseudo-mineral groups(PMG)'!$B$31,IF(LQF!H65='def. pseudo-mineral groups(PMG)'!$A$32,'def. pseudo-mineral groups(PMG)'!$B$32,IF(LQF!H65='def. pseudo-mineral groups(PMG)'!$A$33,'def. pseudo-mineral groups(PMG)'!$B$33,IF(LQF!H65='def. pseudo-mineral groups(PMG)'!$A$34,'def. pseudo-mineral groups(PMG)'!$B$34,IF(LQF!H65='def. pseudo-mineral groups(PMG)'!$A$35,'def. pseudo-mineral groups(PMG)'!$B$35,IF(LQF!H65='def. pseudo-mineral groups(PMG)'!$A$36,'def. pseudo-mineral groups(PMG)'!$B$36,IF(LQF!H65='def. pseudo-mineral groups(PMG)'!$A$37,'def. pseudo-mineral groups(PMG)'!$B$37,IF(LQF!H65='def. pseudo-mineral groups(PMG)'!$A$38,'def. pseudo-mineral groups(PMG)'!$B$38,IF(LQF!H65='def. pseudo-mineral groups(PMG)'!$A$39,'def. pseudo-mineral groups(PMG)'!$B$39,IF(LQF!H65='def. pseudo-mineral groups(PMG)'!$A$40,'def. pseudo-mineral groups(PMG)'!$B$40,IF(LQF!H65='def. pseudo-mineral groups(PMG)'!$A$41,'def. pseudo-mineral groups(PMG)'!$B$41,IF(LQF!H65='def. pseudo-mineral groups(PMG)'!$A$41,'def. pseudo-mineral groups(PMG)'!$B$41,IF(LQF!H65='def. pseudo-mineral groups(PMG)'!$A$42,'def. pseudo-mineral groups(PMG)'!$B$42,IF(LQF!H65='def. pseudo-mineral groups(PMG)'!$A$43,'def. pseudo-mineral groups(PMG)'!$B$43,IF(LQF!H65='def. pseudo-mineral groups(PMG)'!$A$44,'def. pseudo-mineral groups(PMG)'!$B$44,IF(LQF!H65='def. pseudo-mineral groups(PMG)'!$A$45,'def. pseudo-mineral groups(PMG)'!$B$45,IF(LQF!H65='def. pseudo-mineral groups(PMG)'!$A$46,'def. pseudo-mineral groups(PMG)'!$B$46,IF(LQF!H65='def. pseudo-mineral groups(PMG)'!$A$47,'def. pseudo-mineral groups(PMG)'!$B$47,IF(LQF!H65='def. pseudo-mineral groups(PMG)'!$A$48,'def. pseudo-mineral groups(PMG)'!$B$48,IF(LQF!H65='def. pseudo-mineral groups(PMG)'!$A$49,'def. pseudo-mineral groups(PMG)'!$B$49,IF(LQF!H65='def. pseudo-mineral groups(PMG)'!$A$50,'def. pseudo-mineral groups(PMG)'!$B$50,IF(LQF!H65='def. pseudo-mineral groups(PMG)'!$A$51,'def. pseudo-mineral groups(PMG)'!$B$51,IF(LQF!H65='def. pseudo-mineral groups(PMG)'!$A$52,'def. pseudo-mineral groups(PMG)'!$B$52,IF(LQF!H65='def. pseudo-mineral groups(PMG)'!$A$53,'def. pseudo-mineral groups(PMG)'!$B$53,IF(LQF!H65='def. pseudo-mineral groups(PMG)'!$A$54,'def. pseudo-mineral groups(PMG)'!$B$54,IF(LQF!H65='def. pseudo-mineral groups(PMG)'!$A$55,'def. pseudo-mineral groups(PMG)'!$B$55,IF(LQF!H65='def. pseudo-mineral groups(PMG)'!$A$56,'def. pseudo-mineral groups(PMG)'!$B$56,IF(LQF!H65='def. pseudo-mineral groups(PMG)'!$A$57,'def. pseudo-mineral groups(PMG)'!$B$57,IF(LQF!H65='def. pseudo-mineral groups(PMG)'!$A$58,'def. pseudo-mineral groups(PMG)'!$B$58,IF(LQF!H65='def. pseudo-mineral groups(PMG)'!$A$59,'def. pseudo-mineral groups(PMG)'!$B$59,IF(LQF!H65='def. pseudo-mineral groups(PMG)'!$A$60,'def. pseudo-mineral groups(PMG)'!$B$60,IF(LQF!H65='def. pseudo-mineral groups(PMG)'!$A$61,'def. pseudo-mineral groups(PMG)'!$B$61,IF(LQF!H65='def. pseudo-mineral groups(PMG)'!$A$62,'def. pseudo-mineral groups(PMG)'!$B$62,IF(LQF!H65='def. pseudo-mineral groups(PMG)'!$A$63,'def. pseudo-mineral groups(PMG)'!$B$63,IF(LQF!H65='def. pseudo-mineral groups(PMG)'!$A$64,'def. pseudo-mineral groups(PMG)'!$B$64)))))))))))))))))))))))))))))))))))))))))))))))))))))))))))))))))</f>
        <v>Fe(II) silicate</v>
      </c>
      <c r="I65" s="1">
        <f t="shared" si="0"/>
        <v>0.9850000000000001</v>
      </c>
      <c r="J65" s="6">
        <v>1.3600000000000001E-3</v>
      </c>
      <c r="K65" s="1">
        <v>12.12110776871741</v>
      </c>
      <c r="L65" s="1">
        <v>89.902097616489058</v>
      </c>
      <c r="M65" s="21">
        <v>42967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5">
      <c r="A66" s="1" t="s">
        <v>214</v>
      </c>
      <c r="B66" s="1"/>
      <c r="C66" s="1">
        <v>0.68799999999999994</v>
      </c>
      <c r="D66" s="7" t="str">
        <f>IF(LQF!D66='def. pseudo-mineral groups(PMG)'!$A$1,'def. pseudo-mineral groups(PMG)'!$B$1,IF(LQF!D66='def. pseudo-mineral groups(PMG)'!$A$2,'def. pseudo-mineral groups(PMG)'!$B$2,IF(LQF!D66='def. pseudo-mineral groups(PMG)'!$A$3,'def. pseudo-mineral groups(PMG)'!$B$3,IF(LQF!D66='def. pseudo-mineral groups(PMG)'!$A$4,'def. pseudo-mineral groups(PMG)'!$B$4,IF(LQF!D66='def. pseudo-mineral groups(PMG)'!$A$5,'def. pseudo-mineral groups(PMG)'!$B$5,IF(LQF!D66='def. pseudo-mineral groups(PMG)'!$A$6,'def. pseudo-mineral groups(PMG)'!$B$6,IF(LQF!D66='def. pseudo-mineral groups(PMG)'!$A$7,'def. pseudo-mineral groups(PMG)'!$B$7,IF(LQF!D66='def. pseudo-mineral groups(PMG)'!$A$8,'def. pseudo-mineral groups(PMG)'!$B$8,IF(LQF!D66='def. pseudo-mineral groups(PMG)'!$A$9,'def. pseudo-mineral groups(PMG)'!$B$9,IF(LQF!D66='def. pseudo-mineral groups(PMG)'!$A$10,'def. pseudo-mineral groups(PMG)'!$B$10,IF(LQF!D66='def. pseudo-mineral groups(PMG)'!$A$11,'def. pseudo-mineral groups(PMG)'!$B$11,IF(LQF!D66='def. pseudo-mineral groups(PMG)'!$A$12,'def. pseudo-mineral groups(PMG)'!$B$12,IF(LQF!D66='def. pseudo-mineral groups(PMG)'!$A$13,'def. pseudo-mineral groups(PMG)'!$B$13,IF(LQF!D66='def. pseudo-mineral groups(PMG)'!$A$14,'def. pseudo-mineral groups(PMG)'!$B$14,IF(LQF!D66='def. pseudo-mineral groups(PMG)'!$A$15,'def. pseudo-mineral groups(PMG)'!$B$15,IF(LQF!D66='def. pseudo-mineral groups(PMG)'!$A$16,'def. pseudo-mineral groups(PMG)'!$B$16,IF(LQF!D66='def. pseudo-mineral groups(PMG)'!$A$17,'def. pseudo-mineral groups(PMG)'!$B$17,IF(LQF!D66='def. pseudo-mineral groups(PMG)'!$A$18,'def. pseudo-mineral groups(PMG)'!$B$18,IF(LQF!D66='def. pseudo-mineral groups(PMG)'!$A$19,'def. pseudo-mineral groups(PMG)'!$B$19,IF(LQF!D66='def. pseudo-mineral groups(PMG)'!$A$20,'def. pseudo-mineral groups(PMG)'!$B$20,IF(LQF!D66='def. pseudo-mineral groups(PMG)'!$A$21,'def. pseudo-mineral groups(PMG)'!$B$21,IF(LQF!D66='def. pseudo-mineral groups(PMG)'!$A$22,'def. pseudo-mineral groups(PMG)'!$B$22,IF(LQF!D66='def. pseudo-mineral groups(PMG)'!$A$23,'def. pseudo-mineral groups(PMG)'!$B$23,IF(LQF!D66='def. pseudo-mineral groups(PMG)'!$A$24,'def. pseudo-mineral groups(PMG)'!$B$24,IF(LQF!D66='def. pseudo-mineral groups(PMG)'!$A$25,'def. pseudo-mineral groups(PMG)'!$B$25,IF(LQF!D66='def. pseudo-mineral groups(PMG)'!$A$26,'def. pseudo-mineral groups(PMG)'!$B$26,IF(LQF!D66='def. pseudo-mineral groups(PMG)'!$A$27,'def. pseudo-mineral groups(PMG)'!$B$27,IF(LQF!D66='def. pseudo-mineral groups(PMG)'!$A$28,'def. pseudo-mineral groups(PMG)'!$B$28,IF(LQF!D66='def. pseudo-mineral groups(PMG)'!$A$29,'def. pseudo-mineral groups(PMG)'!$B$29,IF(LQF!D66='def. pseudo-mineral groups(PMG)'!$A$30,'def. pseudo-mineral groups(PMG)'!$B$30,IF(LQF!D66='def. pseudo-mineral groups(PMG)'!$A$31,'def. pseudo-mineral groups(PMG)'!$B$31,IF(LQF!D66='def. pseudo-mineral groups(PMG)'!$A$32,'def. pseudo-mineral groups(PMG)'!$B$32,IF(LQF!D66='def. pseudo-mineral groups(PMG)'!$A$33,'def. pseudo-mineral groups(PMG)'!$B$33,IF(LQF!D66='def. pseudo-mineral groups(PMG)'!$A$34,'def. pseudo-mineral groups(PMG)'!$B$34,IF(LQF!D66='def. pseudo-mineral groups(PMG)'!$A$35,'def. pseudo-mineral groups(PMG)'!$B$35,IF(LQF!D66='def. pseudo-mineral groups(PMG)'!$A$36,'def. pseudo-mineral groups(PMG)'!$B$36,IF(LQF!D66='def. pseudo-mineral groups(PMG)'!$A$37,'def. pseudo-mineral groups(PMG)'!$B$37,IF(LQF!D66='def. pseudo-mineral groups(PMG)'!$A$38,'def. pseudo-mineral groups(PMG)'!$B$38,IF(LQF!D66='def. pseudo-mineral groups(PMG)'!$A$39,'def. pseudo-mineral groups(PMG)'!$B$39,IF(LQF!D66='def. pseudo-mineral groups(PMG)'!$A$40,'def. pseudo-mineral groups(PMG)'!$B$40,IF(LQF!D66='def. pseudo-mineral groups(PMG)'!$A$41,'def. pseudo-mineral groups(PMG)'!$B$41,IF(LQF!D66='def. pseudo-mineral groups(PMG)'!$A$41,'def. pseudo-mineral groups(PMG)'!$B$41,IF(LQF!D66='def. pseudo-mineral groups(PMG)'!$A$42,'def. pseudo-mineral groups(PMG)'!$B$42,IF(LQF!D66='def. pseudo-mineral groups(PMG)'!$A$43,'def. pseudo-mineral groups(PMG)'!$B$43,IF(LQF!D66='def. pseudo-mineral groups(PMG)'!$A$44,'def. pseudo-mineral groups(PMG)'!$B$44,IF(LQF!D66='def. pseudo-mineral groups(PMG)'!$A$45,'def. pseudo-mineral groups(PMG)'!$B$45,IF(LQF!D66='def. pseudo-mineral groups(PMG)'!$A$46,'def. pseudo-mineral groups(PMG)'!$B$46,IF(LQF!D66='def. pseudo-mineral groups(PMG)'!$A$47,'def. pseudo-mineral groups(PMG)'!$B$47,IF(LQF!D66='def. pseudo-mineral groups(PMG)'!$A$48,'def. pseudo-mineral groups(PMG)'!$B$48,IF(LQF!D66='def. pseudo-mineral groups(PMG)'!$A$49,'def. pseudo-mineral groups(PMG)'!$B$49,IF(LQF!D66='def. pseudo-mineral groups(PMG)'!$A$50,'def. pseudo-mineral groups(PMG)'!$B$50,IF(LQF!D66='def. pseudo-mineral groups(PMG)'!$A$51,'def. pseudo-mineral groups(PMG)'!$B$51,IF(LQF!D66='def. pseudo-mineral groups(PMG)'!$A$52,'def. pseudo-mineral groups(PMG)'!$B$52,IF(LQF!D66='def. pseudo-mineral groups(PMG)'!$A$53,'def. pseudo-mineral groups(PMG)'!$B$53,IF(LQF!D66='def. pseudo-mineral groups(PMG)'!$A$54,'def. pseudo-mineral groups(PMG)'!$B$54,IF(LQF!D66='def. pseudo-mineral groups(PMG)'!$A$55,'def. pseudo-mineral groups(PMG)'!$B$55,IF(LQF!D66='def. pseudo-mineral groups(PMG)'!$A$56,'def. pseudo-mineral groups(PMG)'!$B$56,IF(LQF!D66='def. pseudo-mineral groups(PMG)'!$A$57,'def. pseudo-mineral groups(PMG)'!$B$57,IF(LQF!D66='def. pseudo-mineral groups(PMG)'!$A$58,'def. pseudo-mineral groups(PMG)'!$B$58,IF(LQF!D66='def. pseudo-mineral groups(PMG)'!$A$59,'def. pseudo-mineral groups(PMG)'!$B$59,IF(LQF!D66='def. pseudo-mineral groups(PMG)'!$A$60,'def. pseudo-mineral groups(PMG)'!$B$60,IF(LQF!D66='def. pseudo-mineral groups(PMG)'!$A$61,'def. pseudo-mineral groups(PMG)'!$B$61,IF(LQF!D66='def. pseudo-mineral groups(PMG)'!$A$62,'def. pseudo-mineral groups(PMG)'!$B$62,IF(LQF!D66='def. pseudo-mineral groups(PMG)'!$A$63,'def. pseudo-mineral groups(PMG)'!$B$63,IF(LQF!D66='def. pseudo-mineral groups(PMG)'!$A$64,'def. pseudo-mineral groups(PMG)'!$B$64)))))))))))))))))))))))))))))))))))))))))))))))))))))))))))))))))</f>
        <v>Fe(II) silicate</v>
      </c>
      <c r="E66" s="1">
        <v>0.21299999999999999</v>
      </c>
      <c r="F66" s="7" t="str">
        <f>IF(LQF!F66='def. pseudo-mineral groups(PMG)'!$A$1,'def. pseudo-mineral groups(PMG)'!$B$1,IF(LQF!F66='def. pseudo-mineral groups(PMG)'!$A$2,'def. pseudo-mineral groups(PMG)'!$B$2,IF(LQF!F66='def. pseudo-mineral groups(PMG)'!$A$3,'def. pseudo-mineral groups(PMG)'!$B$3,IF(LQF!F66='def. pseudo-mineral groups(PMG)'!$A$4,'def. pseudo-mineral groups(PMG)'!$B$4,IF(LQF!F66='def. pseudo-mineral groups(PMG)'!$A$5,'def. pseudo-mineral groups(PMG)'!$B$5,IF(LQF!F66='def. pseudo-mineral groups(PMG)'!$A$6,'def. pseudo-mineral groups(PMG)'!$B$6,IF(LQF!F66='def. pseudo-mineral groups(PMG)'!$A$7,'def. pseudo-mineral groups(PMG)'!$B$7,IF(LQF!F66='def. pseudo-mineral groups(PMG)'!$A$8,'def. pseudo-mineral groups(PMG)'!$B$8,IF(LQF!F66='def. pseudo-mineral groups(PMG)'!$A$9,'def. pseudo-mineral groups(PMG)'!$B$9,IF(LQF!F66='def. pseudo-mineral groups(PMG)'!$A$10,'def. pseudo-mineral groups(PMG)'!$B$10,IF(LQF!F66='def. pseudo-mineral groups(PMG)'!$A$11,'def. pseudo-mineral groups(PMG)'!$B$11,IF(LQF!F66='def. pseudo-mineral groups(PMG)'!$A$12,'def. pseudo-mineral groups(PMG)'!$B$12,IF(LQF!F66='def. pseudo-mineral groups(PMG)'!$A$13,'def. pseudo-mineral groups(PMG)'!$B$13,IF(LQF!F66='def. pseudo-mineral groups(PMG)'!$A$14,'def. pseudo-mineral groups(PMG)'!$B$14,IF(LQF!F66='def. pseudo-mineral groups(PMG)'!$A$15,'def. pseudo-mineral groups(PMG)'!$B$15,IF(LQF!F66='def. pseudo-mineral groups(PMG)'!$A$16,'def. pseudo-mineral groups(PMG)'!$B$16,IF(LQF!F66='def. pseudo-mineral groups(PMG)'!$A$17,'def. pseudo-mineral groups(PMG)'!$B$17,IF(LQF!F66='def. pseudo-mineral groups(PMG)'!$A$18,'def. pseudo-mineral groups(PMG)'!$B$18,IF(LQF!F66='def. pseudo-mineral groups(PMG)'!$A$19,'def. pseudo-mineral groups(PMG)'!$B$19,IF(LQF!F66='def. pseudo-mineral groups(PMG)'!$A$20,'def. pseudo-mineral groups(PMG)'!$B$20,IF(LQF!F66='def. pseudo-mineral groups(PMG)'!$A$21,'def. pseudo-mineral groups(PMG)'!$B$21,IF(LQF!F66='def. pseudo-mineral groups(PMG)'!$A$22,'def. pseudo-mineral groups(PMG)'!$B$22,IF(LQF!F66='def. pseudo-mineral groups(PMG)'!$A$23,'def. pseudo-mineral groups(PMG)'!$B$23,IF(LQF!F66='def. pseudo-mineral groups(PMG)'!$A$24,'def. pseudo-mineral groups(PMG)'!$B$24,IF(LQF!F66='def. pseudo-mineral groups(PMG)'!$A$25,'def. pseudo-mineral groups(PMG)'!$B$25,IF(LQF!F66='def. pseudo-mineral groups(PMG)'!$A$26,'def. pseudo-mineral groups(PMG)'!$B$26,IF(LQF!F66='def. pseudo-mineral groups(PMG)'!$A$27,'def. pseudo-mineral groups(PMG)'!$B$27,IF(LQF!F66='def. pseudo-mineral groups(PMG)'!$A$28,'def. pseudo-mineral groups(PMG)'!$B$28,IF(LQF!F66='def. pseudo-mineral groups(PMG)'!$A$29,'def. pseudo-mineral groups(PMG)'!$B$29,IF(LQF!F66='def. pseudo-mineral groups(PMG)'!$A$30,'def. pseudo-mineral groups(PMG)'!$B$30,IF(LQF!F66='def. pseudo-mineral groups(PMG)'!$A$31,'def. pseudo-mineral groups(PMG)'!$B$31,IF(LQF!F66='def. pseudo-mineral groups(PMG)'!$A$32,'def. pseudo-mineral groups(PMG)'!$B$32,IF(LQF!F66='def. pseudo-mineral groups(PMG)'!$A$33,'def. pseudo-mineral groups(PMG)'!$B$33,IF(LQF!F66='def. pseudo-mineral groups(PMG)'!$A$34,'def. pseudo-mineral groups(PMG)'!$B$34,IF(LQF!F66='def. pseudo-mineral groups(PMG)'!$A$35,'def. pseudo-mineral groups(PMG)'!$B$35,IF(LQF!F66='def. pseudo-mineral groups(PMG)'!$A$36,'def. pseudo-mineral groups(PMG)'!$B$36,IF(LQF!F66='def. pseudo-mineral groups(PMG)'!$A$37,'def. pseudo-mineral groups(PMG)'!$B$37,IF(LQF!F66='def. pseudo-mineral groups(PMG)'!$A$38,'def. pseudo-mineral groups(PMG)'!$B$38,IF(LQF!F66='def. pseudo-mineral groups(PMG)'!$A$39,'def. pseudo-mineral groups(PMG)'!$B$39,IF(LQF!F66='def. pseudo-mineral groups(PMG)'!$A$40,'def. pseudo-mineral groups(PMG)'!$B$40,IF(LQF!F66='def. pseudo-mineral groups(PMG)'!$A$41,'def. pseudo-mineral groups(PMG)'!$B$41,IF(LQF!F66='def. pseudo-mineral groups(PMG)'!$A$41,'def. pseudo-mineral groups(PMG)'!$B$41,IF(LQF!F66='def. pseudo-mineral groups(PMG)'!$A$42,'def. pseudo-mineral groups(PMG)'!$B$42,IF(LQF!F66='def. pseudo-mineral groups(PMG)'!$A$43,'def. pseudo-mineral groups(PMG)'!$B$43,IF(LQF!F66='def. pseudo-mineral groups(PMG)'!$A$44,'def. pseudo-mineral groups(PMG)'!$B$44,IF(LQF!F66='def. pseudo-mineral groups(PMG)'!$A$45,'def. pseudo-mineral groups(PMG)'!$B$45,IF(LQF!F66='def. pseudo-mineral groups(PMG)'!$A$46,'def. pseudo-mineral groups(PMG)'!$B$46,IF(LQF!F66='def. pseudo-mineral groups(PMG)'!$A$47,'def. pseudo-mineral groups(PMG)'!$B$47,IF(LQF!F66='def. pseudo-mineral groups(PMG)'!$A$48,'def. pseudo-mineral groups(PMG)'!$B$48,IF(LQF!F66='def. pseudo-mineral groups(PMG)'!$A$49,'def. pseudo-mineral groups(PMG)'!$B$49,IF(LQF!F66='def. pseudo-mineral groups(PMG)'!$A$50,'def. pseudo-mineral groups(PMG)'!$B$50,IF(LQF!F66='def. pseudo-mineral groups(PMG)'!$A$51,'def. pseudo-mineral groups(PMG)'!$B$51,IF(LQF!F66='def. pseudo-mineral groups(PMG)'!$A$52,'def. pseudo-mineral groups(PMG)'!$B$52,IF(LQF!F66='def. pseudo-mineral groups(PMG)'!$A$53,'def. pseudo-mineral groups(PMG)'!$B$53,IF(LQF!F66='def. pseudo-mineral groups(PMG)'!$A$54,'def. pseudo-mineral groups(PMG)'!$B$54,IF(LQF!F66='def. pseudo-mineral groups(PMG)'!$A$55,'def. pseudo-mineral groups(PMG)'!$B$55,IF(LQF!F66='def. pseudo-mineral groups(PMG)'!$A$56,'def. pseudo-mineral groups(PMG)'!$B$56,IF(LQF!F66='def. pseudo-mineral groups(PMG)'!$A$57,'def. pseudo-mineral groups(PMG)'!$B$57,IF(LQF!F66='def. pseudo-mineral groups(PMG)'!$A$58,'def. pseudo-mineral groups(PMG)'!$B$58,IF(LQF!F66='def. pseudo-mineral groups(PMG)'!$A$59,'def. pseudo-mineral groups(PMG)'!$B$59,IF(LQF!F66='def. pseudo-mineral groups(PMG)'!$A$60,'def. pseudo-mineral groups(PMG)'!$B$60,IF(LQF!F66='def. pseudo-mineral groups(PMG)'!$A$61,'def. pseudo-mineral groups(PMG)'!$B$61,IF(LQF!F66='def. pseudo-mineral groups(PMG)'!$A$62,'def. pseudo-mineral groups(PMG)'!$B$62,IF(LQF!F66='def. pseudo-mineral groups(PMG)'!$A$63,'def. pseudo-mineral groups(PMG)'!$B$63,IF(LQF!F66='def. pseudo-mineral groups(PMG)'!$A$64,'def. pseudo-mineral groups(PMG)'!$B$64)))))))))))))))))))))))))))))))))))))))))))))))))))))))))))))))))</f>
        <v>Fe(III) sulfate</v>
      </c>
      <c r="G66" s="1">
        <v>8.5000000000000006E-2</v>
      </c>
      <c r="H66" s="7" t="str">
        <f>IF(LQF!H66='def. pseudo-mineral groups(PMG)'!$A$1,'def. pseudo-mineral groups(PMG)'!$B$1,IF(LQF!H66='def. pseudo-mineral groups(PMG)'!$A$2,'def. pseudo-mineral groups(PMG)'!$B$2,IF(LQF!H66='def. pseudo-mineral groups(PMG)'!$A$3,'def. pseudo-mineral groups(PMG)'!$B$3,IF(LQF!H66='def. pseudo-mineral groups(PMG)'!$A$4,'def. pseudo-mineral groups(PMG)'!$B$4,IF(LQF!H66='def. pseudo-mineral groups(PMG)'!$A$5,'def. pseudo-mineral groups(PMG)'!$B$5,IF(LQF!H66='def. pseudo-mineral groups(PMG)'!$A$6,'def. pseudo-mineral groups(PMG)'!$B$6,IF(LQF!H66='def. pseudo-mineral groups(PMG)'!$A$7,'def. pseudo-mineral groups(PMG)'!$B$7,IF(LQF!H66='def. pseudo-mineral groups(PMG)'!$A$8,'def. pseudo-mineral groups(PMG)'!$B$8,IF(LQF!H66='def. pseudo-mineral groups(PMG)'!$A$9,'def. pseudo-mineral groups(PMG)'!$B$9,IF(LQF!H66='def. pseudo-mineral groups(PMG)'!$A$10,'def. pseudo-mineral groups(PMG)'!$B$10,IF(LQF!H66='def. pseudo-mineral groups(PMG)'!$A$11,'def. pseudo-mineral groups(PMG)'!$B$11,IF(LQF!H66='def. pseudo-mineral groups(PMG)'!$A$12,'def. pseudo-mineral groups(PMG)'!$B$12,IF(LQF!H66='def. pseudo-mineral groups(PMG)'!$A$13,'def. pseudo-mineral groups(PMG)'!$B$13,IF(LQF!H66='def. pseudo-mineral groups(PMG)'!$A$14,'def. pseudo-mineral groups(PMG)'!$B$14,IF(LQF!H66='def. pseudo-mineral groups(PMG)'!$A$15,'def. pseudo-mineral groups(PMG)'!$B$15,IF(LQF!H66='def. pseudo-mineral groups(PMG)'!$A$16,'def. pseudo-mineral groups(PMG)'!$B$16,IF(LQF!H66='def. pseudo-mineral groups(PMG)'!$A$17,'def. pseudo-mineral groups(PMG)'!$B$17,IF(LQF!H66='def. pseudo-mineral groups(PMG)'!$A$18,'def. pseudo-mineral groups(PMG)'!$B$18,IF(LQF!H66='def. pseudo-mineral groups(PMG)'!$A$19,'def. pseudo-mineral groups(PMG)'!$B$19,IF(LQF!H66='def. pseudo-mineral groups(PMG)'!$A$20,'def. pseudo-mineral groups(PMG)'!$B$20,IF(LQF!H66='def. pseudo-mineral groups(PMG)'!$A$21,'def. pseudo-mineral groups(PMG)'!$B$21,IF(LQF!H66='def. pseudo-mineral groups(PMG)'!$A$22,'def. pseudo-mineral groups(PMG)'!$B$22,IF(LQF!H66='def. pseudo-mineral groups(PMG)'!$A$23,'def. pseudo-mineral groups(PMG)'!$B$23,IF(LQF!H66='def. pseudo-mineral groups(PMG)'!$A$24,'def. pseudo-mineral groups(PMG)'!$B$24,IF(LQF!H66='def. pseudo-mineral groups(PMG)'!$A$25,'def. pseudo-mineral groups(PMG)'!$B$25,IF(LQF!H66='def. pseudo-mineral groups(PMG)'!$A$26,'def. pseudo-mineral groups(PMG)'!$B$26,IF(LQF!H66='def. pseudo-mineral groups(PMG)'!$A$27,'def. pseudo-mineral groups(PMG)'!$B$27,IF(LQF!H66='def. pseudo-mineral groups(PMG)'!$A$28,'def. pseudo-mineral groups(PMG)'!$B$28,IF(LQF!H66='def. pseudo-mineral groups(PMG)'!$A$29,'def. pseudo-mineral groups(PMG)'!$B$29,IF(LQF!H66='def. pseudo-mineral groups(PMG)'!$A$30,'def. pseudo-mineral groups(PMG)'!$B$30,IF(LQF!H66='def. pseudo-mineral groups(PMG)'!$A$31,'def. pseudo-mineral groups(PMG)'!$B$31,IF(LQF!H66='def. pseudo-mineral groups(PMG)'!$A$32,'def. pseudo-mineral groups(PMG)'!$B$32,IF(LQF!H66='def. pseudo-mineral groups(PMG)'!$A$33,'def. pseudo-mineral groups(PMG)'!$B$33,IF(LQF!H66='def. pseudo-mineral groups(PMG)'!$A$34,'def. pseudo-mineral groups(PMG)'!$B$34,IF(LQF!H66='def. pseudo-mineral groups(PMG)'!$A$35,'def. pseudo-mineral groups(PMG)'!$B$35,IF(LQF!H66='def. pseudo-mineral groups(PMG)'!$A$36,'def. pseudo-mineral groups(PMG)'!$B$36,IF(LQF!H66='def. pseudo-mineral groups(PMG)'!$A$37,'def. pseudo-mineral groups(PMG)'!$B$37,IF(LQF!H66='def. pseudo-mineral groups(PMG)'!$A$38,'def. pseudo-mineral groups(PMG)'!$B$38,IF(LQF!H66='def. pseudo-mineral groups(PMG)'!$A$39,'def. pseudo-mineral groups(PMG)'!$B$39,IF(LQF!H66='def. pseudo-mineral groups(PMG)'!$A$40,'def. pseudo-mineral groups(PMG)'!$B$40,IF(LQF!H66='def. pseudo-mineral groups(PMG)'!$A$41,'def. pseudo-mineral groups(PMG)'!$B$41,IF(LQF!H66='def. pseudo-mineral groups(PMG)'!$A$41,'def. pseudo-mineral groups(PMG)'!$B$41,IF(LQF!H66='def. pseudo-mineral groups(PMG)'!$A$42,'def. pseudo-mineral groups(PMG)'!$B$42,IF(LQF!H66='def. pseudo-mineral groups(PMG)'!$A$43,'def. pseudo-mineral groups(PMG)'!$B$43,IF(LQF!H66='def. pseudo-mineral groups(PMG)'!$A$44,'def. pseudo-mineral groups(PMG)'!$B$44,IF(LQF!H66='def. pseudo-mineral groups(PMG)'!$A$45,'def. pseudo-mineral groups(PMG)'!$B$45,IF(LQF!H66='def. pseudo-mineral groups(PMG)'!$A$46,'def. pseudo-mineral groups(PMG)'!$B$46,IF(LQF!H66='def. pseudo-mineral groups(PMG)'!$A$47,'def. pseudo-mineral groups(PMG)'!$B$47,IF(LQF!H66='def. pseudo-mineral groups(PMG)'!$A$48,'def. pseudo-mineral groups(PMG)'!$B$48,IF(LQF!H66='def. pseudo-mineral groups(PMG)'!$A$49,'def. pseudo-mineral groups(PMG)'!$B$49,IF(LQF!H66='def. pseudo-mineral groups(PMG)'!$A$50,'def. pseudo-mineral groups(PMG)'!$B$50,IF(LQF!H66='def. pseudo-mineral groups(PMG)'!$A$51,'def. pseudo-mineral groups(PMG)'!$B$51,IF(LQF!H66='def. pseudo-mineral groups(PMG)'!$A$52,'def. pseudo-mineral groups(PMG)'!$B$52,IF(LQF!H66='def. pseudo-mineral groups(PMG)'!$A$53,'def. pseudo-mineral groups(PMG)'!$B$53,IF(LQF!H66='def. pseudo-mineral groups(PMG)'!$A$54,'def. pseudo-mineral groups(PMG)'!$B$54,IF(LQF!H66='def. pseudo-mineral groups(PMG)'!$A$55,'def. pseudo-mineral groups(PMG)'!$B$55,IF(LQF!H66='def. pseudo-mineral groups(PMG)'!$A$56,'def. pseudo-mineral groups(PMG)'!$B$56,IF(LQF!H66='def. pseudo-mineral groups(PMG)'!$A$57,'def. pseudo-mineral groups(PMG)'!$B$57,IF(LQF!H66='def. pseudo-mineral groups(PMG)'!$A$58,'def. pseudo-mineral groups(PMG)'!$B$58,IF(LQF!H66='def. pseudo-mineral groups(PMG)'!$A$59,'def. pseudo-mineral groups(PMG)'!$B$59,IF(LQF!H66='def. pseudo-mineral groups(PMG)'!$A$60,'def. pseudo-mineral groups(PMG)'!$B$60,IF(LQF!H66='def. pseudo-mineral groups(PMG)'!$A$61,'def. pseudo-mineral groups(PMG)'!$B$61,IF(LQF!H66='def. pseudo-mineral groups(PMG)'!$A$62,'def. pseudo-mineral groups(PMG)'!$B$62,IF(LQF!H66='def. pseudo-mineral groups(PMG)'!$A$63,'def. pseudo-mineral groups(PMG)'!$B$63,IF(LQF!H66='def. pseudo-mineral groups(PMG)'!$A$64,'def. pseudo-mineral groups(PMG)'!$B$64)))))))))))))))))))))))))))))))))))))))))))))))))))))))))))))))))</f>
        <v>Fe(II) silicate</v>
      </c>
      <c r="I66" s="1">
        <f t="shared" si="0"/>
        <v>0.98599999999999999</v>
      </c>
      <c r="J66" s="6">
        <v>5.5900000000000004E-4</v>
      </c>
      <c r="K66" s="1">
        <v>12.12110776871741</v>
      </c>
      <c r="L66" s="1">
        <v>89.902097616489058</v>
      </c>
      <c r="M66" s="21">
        <v>42967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5">
      <c r="A67" s="1" t="s">
        <v>334</v>
      </c>
      <c r="B67" s="1"/>
      <c r="C67" s="1">
        <v>0.17899999999999999</v>
      </c>
      <c r="D67" s="7" t="str">
        <f>IF(LQF!D67='def. pseudo-mineral groups(PMG)'!$A$1,'def. pseudo-mineral groups(PMG)'!$B$1,IF(LQF!D67='def. pseudo-mineral groups(PMG)'!$A$2,'def. pseudo-mineral groups(PMG)'!$B$2,IF(LQF!D67='def. pseudo-mineral groups(PMG)'!$A$3,'def. pseudo-mineral groups(PMG)'!$B$3,IF(LQF!D67='def. pseudo-mineral groups(PMG)'!$A$4,'def. pseudo-mineral groups(PMG)'!$B$4,IF(LQF!D67='def. pseudo-mineral groups(PMG)'!$A$5,'def. pseudo-mineral groups(PMG)'!$B$5,IF(LQF!D67='def. pseudo-mineral groups(PMG)'!$A$6,'def. pseudo-mineral groups(PMG)'!$B$6,IF(LQF!D67='def. pseudo-mineral groups(PMG)'!$A$7,'def. pseudo-mineral groups(PMG)'!$B$7,IF(LQF!D67='def. pseudo-mineral groups(PMG)'!$A$8,'def. pseudo-mineral groups(PMG)'!$B$8,IF(LQF!D67='def. pseudo-mineral groups(PMG)'!$A$9,'def. pseudo-mineral groups(PMG)'!$B$9,IF(LQF!D67='def. pseudo-mineral groups(PMG)'!$A$10,'def. pseudo-mineral groups(PMG)'!$B$10,IF(LQF!D67='def. pseudo-mineral groups(PMG)'!$A$11,'def. pseudo-mineral groups(PMG)'!$B$11,IF(LQF!D67='def. pseudo-mineral groups(PMG)'!$A$12,'def. pseudo-mineral groups(PMG)'!$B$12,IF(LQF!D67='def. pseudo-mineral groups(PMG)'!$A$13,'def. pseudo-mineral groups(PMG)'!$B$13,IF(LQF!D67='def. pseudo-mineral groups(PMG)'!$A$14,'def. pseudo-mineral groups(PMG)'!$B$14,IF(LQF!D67='def. pseudo-mineral groups(PMG)'!$A$15,'def. pseudo-mineral groups(PMG)'!$B$15,IF(LQF!D67='def. pseudo-mineral groups(PMG)'!$A$16,'def. pseudo-mineral groups(PMG)'!$B$16,IF(LQF!D67='def. pseudo-mineral groups(PMG)'!$A$17,'def. pseudo-mineral groups(PMG)'!$B$17,IF(LQF!D67='def. pseudo-mineral groups(PMG)'!$A$18,'def. pseudo-mineral groups(PMG)'!$B$18,IF(LQF!D67='def. pseudo-mineral groups(PMG)'!$A$19,'def. pseudo-mineral groups(PMG)'!$B$19,IF(LQF!D67='def. pseudo-mineral groups(PMG)'!$A$20,'def. pseudo-mineral groups(PMG)'!$B$20,IF(LQF!D67='def. pseudo-mineral groups(PMG)'!$A$21,'def. pseudo-mineral groups(PMG)'!$B$21,IF(LQF!D67='def. pseudo-mineral groups(PMG)'!$A$22,'def. pseudo-mineral groups(PMG)'!$B$22,IF(LQF!D67='def. pseudo-mineral groups(PMG)'!$A$23,'def. pseudo-mineral groups(PMG)'!$B$23,IF(LQF!D67='def. pseudo-mineral groups(PMG)'!$A$24,'def. pseudo-mineral groups(PMG)'!$B$24,IF(LQF!D67='def. pseudo-mineral groups(PMG)'!$A$25,'def. pseudo-mineral groups(PMG)'!$B$25,IF(LQF!D67='def. pseudo-mineral groups(PMG)'!$A$26,'def. pseudo-mineral groups(PMG)'!$B$26,IF(LQF!D67='def. pseudo-mineral groups(PMG)'!$A$27,'def. pseudo-mineral groups(PMG)'!$B$27,IF(LQF!D67='def. pseudo-mineral groups(PMG)'!$A$28,'def. pseudo-mineral groups(PMG)'!$B$28,IF(LQF!D67='def. pseudo-mineral groups(PMG)'!$A$29,'def. pseudo-mineral groups(PMG)'!$B$29,IF(LQF!D67='def. pseudo-mineral groups(PMG)'!$A$30,'def. pseudo-mineral groups(PMG)'!$B$30,IF(LQF!D67='def. pseudo-mineral groups(PMG)'!$A$31,'def. pseudo-mineral groups(PMG)'!$B$31,IF(LQF!D67='def. pseudo-mineral groups(PMG)'!$A$32,'def. pseudo-mineral groups(PMG)'!$B$32,IF(LQF!D67='def. pseudo-mineral groups(PMG)'!$A$33,'def. pseudo-mineral groups(PMG)'!$B$33,IF(LQF!D67='def. pseudo-mineral groups(PMG)'!$A$34,'def. pseudo-mineral groups(PMG)'!$B$34,IF(LQF!D67='def. pseudo-mineral groups(PMG)'!$A$35,'def. pseudo-mineral groups(PMG)'!$B$35,IF(LQF!D67='def. pseudo-mineral groups(PMG)'!$A$36,'def. pseudo-mineral groups(PMG)'!$B$36,IF(LQF!D67='def. pseudo-mineral groups(PMG)'!$A$37,'def. pseudo-mineral groups(PMG)'!$B$37,IF(LQF!D67='def. pseudo-mineral groups(PMG)'!$A$38,'def. pseudo-mineral groups(PMG)'!$B$38,IF(LQF!D67='def. pseudo-mineral groups(PMG)'!$A$39,'def. pseudo-mineral groups(PMG)'!$B$39,IF(LQF!D67='def. pseudo-mineral groups(PMG)'!$A$40,'def. pseudo-mineral groups(PMG)'!$B$40,IF(LQF!D67='def. pseudo-mineral groups(PMG)'!$A$41,'def. pseudo-mineral groups(PMG)'!$B$41,IF(LQF!D67='def. pseudo-mineral groups(PMG)'!$A$41,'def. pseudo-mineral groups(PMG)'!$B$41,IF(LQF!D67='def. pseudo-mineral groups(PMG)'!$A$42,'def. pseudo-mineral groups(PMG)'!$B$42,IF(LQF!D67='def. pseudo-mineral groups(PMG)'!$A$43,'def. pseudo-mineral groups(PMG)'!$B$43,IF(LQF!D67='def. pseudo-mineral groups(PMG)'!$A$44,'def. pseudo-mineral groups(PMG)'!$B$44,IF(LQF!D67='def. pseudo-mineral groups(PMG)'!$A$45,'def. pseudo-mineral groups(PMG)'!$B$45,IF(LQF!D67='def. pseudo-mineral groups(PMG)'!$A$46,'def. pseudo-mineral groups(PMG)'!$B$46,IF(LQF!D67='def. pseudo-mineral groups(PMG)'!$A$47,'def. pseudo-mineral groups(PMG)'!$B$47,IF(LQF!D67='def. pseudo-mineral groups(PMG)'!$A$48,'def. pseudo-mineral groups(PMG)'!$B$48,IF(LQF!D67='def. pseudo-mineral groups(PMG)'!$A$49,'def. pseudo-mineral groups(PMG)'!$B$49,IF(LQF!D67='def. pseudo-mineral groups(PMG)'!$A$50,'def. pseudo-mineral groups(PMG)'!$B$50,IF(LQF!D67='def. pseudo-mineral groups(PMG)'!$A$51,'def. pseudo-mineral groups(PMG)'!$B$51,IF(LQF!D67='def. pseudo-mineral groups(PMG)'!$A$52,'def. pseudo-mineral groups(PMG)'!$B$52,IF(LQF!D67='def. pseudo-mineral groups(PMG)'!$A$53,'def. pseudo-mineral groups(PMG)'!$B$53,IF(LQF!D67='def. pseudo-mineral groups(PMG)'!$A$54,'def. pseudo-mineral groups(PMG)'!$B$54,IF(LQF!D67='def. pseudo-mineral groups(PMG)'!$A$55,'def. pseudo-mineral groups(PMG)'!$B$55,IF(LQF!D67='def. pseudo-mineral groups(PMG)'!$A$56,'def. pseudo-mineral groups(PMG)'!$B$56,IF(LQF!D67='def. pseudo-mineral groups(PMG)'!$A$57,'def. pseudo-mineral groups(PMG)'!$B$57,IF(LQF!D67='def. pseudo-mineral groups(PMG)'!$A$58,'def. pseudo-mineral groups(PMG)'!$B$58,IF(LQF!D67='def. pseudo-mineral groups(PMG)'!$A$59,'def. pseudo-mineral groups(PMG)'!$B$59,IF(LQF!D67='def. pseudo-mineral groups(PMG)'!$A$60,'def. pseudo-mineral groups(PMG)'!$B$60,IF(LQF!D67='def. pseudo-mineral groups(PMG)'!$A$61,'def. pseudo-mineral groups(PMG)'!$B$61,IF(LQF!D67='def. pseudo-mineral groups(PMG)'!$A$62,'def. pseudo-mineral groups(PMG)'!$B$62,IF(LQF!D67='def. pseudo-mineral groups(PMG)'!$A$63,'def. pseudo-mineral groups(PMG)'!$B$63,IF(LQF!D67='def. pseudo-mineral groups(PMG)'!$A$64,'def. pseudo-mineral groups(PMG)'!$B$64)))))))))))))))))))))))))))))))))))))))))))))))))))))))))))))))))</f>
        <v>Fe(III) phosphate</v>
      </c>
      <c r="E67" s="1">
        <v>0.44</v>
      </c>
      <c r="F67" s="7" t="str">
        <f>IF(LQF!F67='def. pseudo-mineral groups(PMG)'!$A$1,'def. pseudo-mineral groups(PMG)'!$B$1,IF(LQF!F67='def. pseudo-mineral groups(PMG)'!$A$2,'def. pseudo-mineral groups(PMG)'!$B$2,IF(LQF!F67='def. pseudo-mineral groups(PMG)'!$A$3,'def. pseudo-mineral groups(PMG)'!$B$3,IF(LQF!F67='def. pseudo-mineral groups(PMG)'!$A$4,'def. pseudo-mineral groups(PMG)'!$B$4,IF(LQF!F67='def. pseudo-mineral groups(PMG)'!$A$5,'def. pseudo-mineral groups(PMG)'!$B$5,IF(LQF!F67='def. pseudo-mineral groups(PMG)'!$A$6,'def. pseudo-mineral groups(PMG)'!$B$6,IF(LQF!F67='def. pseudo-mineral groups(PMG)'!$A$7,'def. pseudo-mineral groups(PMG)'!$B$7,IF(LQF!F67='def. pseudo-mineral groups(PMG)'!$A$8,'def. pseudo-mineral groups(PMG)'!$B$8,IF(LQF!F67='def. pseudo-mineral groups(PMG)'!$A$9,'def. pseudo-mineral groups(PMG)'!$B$9,IF(LQF!F67='def. pseudo-mineral groups(PMG)'!$A$10,'def. pseudo-mineral groups(PMG)'!$B$10,IF(LQF!F67='def. pseudo-mineral groups(PMG)'!$A$11,'def. pseudo-mineral groups(PMG)'!$B$11,IF(LQF!F67='def. pseudo-mineral groups(PMG)'!$A$12,'def. pseudo-mineral groups(PMG)'!$B$12,IF(LQF!F67='def. pseudo-mineral groups(PMG)'!$A$13,'def. pseudo-mineral groups(PMG)'!$B$13,IF(LQF!F67='def. pseudo-mineral groups(PMG)'!$A$14,'def. pseudo-mineral groups(PMG)'!$B$14,IF(LQF!F67='def. pseudo-mineral groups(PMG)'!$A$15,'def. pseudo-mineral groups(PMG)'!$B$15,IF(LQF!F67='def. pseudo-mineral groups(PMG)'!$A$16,'def. pseudo-mineral groups(PMG)'!$B$16,IF(LQF!F67='def. pseudo-mineral groups(PMG)'!$A$17,'def. pseudo-mineral groups(PMG)'!$B$17,IF(LQF!F67='def. pseudo-mineral groups(PMG)'!$A$18,'def. pseudo-mineral groups(PMG)'!$B$18,IF(LQF!F67='def. pseudo-mineral groups(PMG)'!$A$19,'def. pseudo-mineral groups(PMG)'!$B$19,IF(LQF!F67='def. pseudo-mineral groups(PMG)'!$A$20,'def. pseudo-mineral groups(PMG)'!$B$20,IF(LQF!F67='def. pseudo-mineral groups(PMG)'!$A$21,'def. pseudo-mineral groups(PMG)'!$B$21,IF(LQF!F67='def. pseudo-mineral groups(PMG)'!$A$22,'def. pseudo-mineral groups(PMG)'!$B$22,IF(LQF!F67='def. pseudo-mineral groups(PMG)'!$A$23,'def. pseudo-mineral groups(PMG)'!$B$23,IF(LQF!F67='def. pseudo-mineral groups(PMG)'!$A$24,'def. pseudo-mineral groups(PMG)'!$B$24,IF(LQF!F67='def. pseudo-mineral groups(PMG)'!$A$25,'def. pseudo-mineral groups(PMG)'!$B$25,IF(LQF!F67='def. pseudo-mineral groups(PMG)'!$A$26,'def. pseudo-mineral groups(PMG)'!$B$26,IF(LQF!F67='def. pseudo-mineral groups(PMG)'!$A$27,'def. pseudo-mineral groups(PMG)'!$B$27,IF(LQF!F67='def. pseudo-mineral groups(PMG)'!$A$28,'def. pseudo-mineral groups(PMG)'!$B$28,IF(LQF!F67='def. pseudo-mineral groups(PMG)'!$A$29,'def. pseudo-mineral groups(PMG)'!$B$29,IF(LQF!F67='def. pseudo-mineral groups(PMG)'!$A$30,'def. pseudo-mineral groups(PMG)'!$B$30,IF(LQF!F67='def. pseudo-mineral groups(PMG)'!$A$31,'def. pseudo-mineral groups(PMG)'!$B$31,IF(LQF!F67='def. pseudo-mineral groups(PMG)'!$A$32,'def. pseudo-mineral groups(PMG)'!$B$32,IF(LQF!F67='def. pseudo-mineral groups(PMG)'!$A$33,'def. pseudo-mineral groups(PMG)'!$B$33,IF(LQF!F67='def. pseudo-mineral groups(PMG)'!$A$34,'def. pseudo-mineral groups(PMG)'!$B$34,IF(LQF!F67='def. pseudo-mineral groups(PMG)'!$A$35,'def. pseudo-mineral groups(PMG)'!$B$35,IF(LQF!F67='def. pseudo-mineral groups(PMG)'!$A$36,'def. pseudo-mineral groups(PMG)'!$B$36,IF(LQF!F67='def. pseudo-mineral groups(PMG)'!$A$37,'def. pseudo-mineral groups(PMG)'!$B$37,IF(LQF!F67='def. pseudo-mineral groups(PMG)'!$A$38,'def. pseudo-mineral groups(PMG)'!$B$38,IF(LQF!F67='def. pseudo-mineral groups(PMG)'!$A$39,'def. pseudo-mineral groups(PMG)'!$B$39,IF(LQF!F67='def. pseudo-mineral groups(PMG)'!$A$40,'def. pseudo-mineral groups(PMG)'!$B$40,IF(LQF!F67='def. pseudo-mineral groups(PMG)'!$A$41,'def. pseudo-mineral groups(PMG)'!$B$41,IF(LQF!F67='def. pseudo-mineral groups(PMG)'!$A$41,'def. pseudo-mineral groups(PMG)'!$B$41,IF(LQF!F67='def. pseudo-mineral groups(PMG)'!$A$42,'def. pseudo-mineral groups(PMG)'!$B$42,IF(LQF!F67='def. pseudo-mineral groups(PMG)'!$A$43,'def. pseudo-mineral groups(PMG)'!$B$43,IF(LQF!F67='def. pseudo-mineral groups(PMG)'!$A$44,'def. pseudo-mineral groups(PMG)'!$B$44,IF(LQF!F67='def. pseudo-mineral groups(PMG)'!$A$45,'def. pseudo-mineral groups(PMG)'!$B$45,IF(LQF!F67='def. pseudo-mineral groups(PMG)'!$A$46,'def. pseudo-mineral groups(PMG)'!$B$46,IF(LQF!F67='def. pseudo-mineral groups(PMG)'!$A$47,'def. pseudo-mineral groups(PMG)'!$B$47,IF(LQF!F67='def. pseudo-mineral groups(PMG)'!$A$48,'def. pseudo-mineral groups(PMG)'!$B$48,IF(LQF!F67='def. pseudo-mineral groups(PMG)'!$A$49,'def. pseudo-mineral groups(PMG)'!$B$49,IF(LQF!F67='def. pseudo-mineral groups(PMG)'!$A$50,'def. pseudo-mineral groups(PMG)'!$B$50,IF(LQF!F67='def. pseudo-mineral groups(PMG)'!$A$51,'def. pseudo-mineral groups(PMG)'!$B$51,IF(LQF!F67='def. pseudo-mineral groups(PMG)'!$A$52,'def. pseudo-mineral groups(PMG)'!$B$52,IF(LQF!F67='def. pseudo-mineral groups(PMG)'!$A$53,'def. pseudo-mineral groups(PMG)'!$B$53,IF(LQF!F67='def. pseudo-mineral groups(PMG)'!$A$54,'def. pseudo-mineral groups(PMG)'!$B$54,IF(LQF!F67='def. pseudo-mineral groups(PMG)'!$A$55,'def. pseudo-mineral groups(PMG)'!$B$55,IF(LQF!F67='def. pseudo-mineral groups(PMG)'!$A$56,'def. pseudo-mineral groups(PMG)'!$B$56,IF(LQF!F67='def. pseudo-mineral groups(PMG)'!$A$57,'def. pseudo-mineral groups(PMG)'!$B$57,IF(LQF!F67='def. pseudo-mineral groups(PMG)'!$A$58,'def. pseudo-mineral groups(PMG)'!$B$58,IF(LQF!F67='def. pseudo-mineral groups(PMG)'!$A$59,'def. pseudo-mineral groups(PMG)'!$B$59,IF(LQF!F67='def. pseudo-mineral groups(PMG)'!$A$60,'def. pseudo-mineral groups(PMG)'!$B$60,IF(LQF!F67='def. pseudo-mineral groups(PMG)'!$A$61,'def. pseudo-mineral groups(PMG)'!$B$61,IF(LQF!F67='def. pseudo-mineral groups(PMG)'!$A$62,'def. pseudo-mineral groups(PMG)'!$B$62,IF(LQF!F67='def. pseudo-mineral groups(PMG)'!$A$63,'def. pseudo-mineral groups(PMG)'!$B$63,IF(LQF!F67='def. pseudo-mineral groups(PMG)'!$A$64,'def. pseudo-mineral groups(PMG)'!$B$64)))))))))))))))))))))))))))))))))))))))))))))))))))))))))))))))))</f>
        <v>Native</v>
      </c>
      <c r="G67" s="1">
        <v>0.36899999999999999</v>
      </c>
      <c r="H67" s="7" t="str">
        <f>IF(LQF!H67='def. pseudo-mineral groups(PMG)'!$A$1,'def. pseudo-mineral groups(PMG)'!$B$1,IF(LQF!H67='def. pseudo-mineral groups(PMG)'!$A$2,'def. pseudo-mineral groups(PMG)'!$B$2,IF(LQF!H67='def. pseudo-mineral groups(PMG)'!$A$3,'def. pseudo-mineral groups(PMG)'!$B$3,IF(LQF!H67='def. pseudo-mineral groups(PMG)'!$A$4,'def. pseudo-mineral groups(PMG)'!$B$4,IF(LQF!H67='def. pseudo-mineral groups(PMG)'!$A$5,'def. pseudo-mineral groups(PMG)'!$B$5,IF(LQF!H67='def. pseudo-mineral groups(PMG)'!$A$6,'def. pseudo-mineral groups(PMG)'!$B$6,IF(LQF!H67='def. pseudo-mineral groups(PMG)'!$A$7,'def. pseudo-mineral groups(PMG)'!$B$7,IF(LQF!H67='def. pseudo-mineral groups(PMG)'!$A$8,'def. pseudo-mineral groups(PMG)'!$B$8,IF(LQF!H67='def. pseudo-mineral groups(PMG)'!$A$9,'def. pseudo-mineral groups(PMG)'!$B$9,IF(LQF!H67='def. pseudo-mineral groups(PMG)'!$A$10,'def. pseudo-mineral groups(PMG)'!$B$10,IF(LQF!H67='def. pseudo-mineral groups(PMG)'!$A$11,'def. pseudo-mineral groups(PMG)'!$B$11,IF(LQF!H67='def. pseudo-mineral groups(PMG)'!$A$12,'def. pseudo-mineral groups(PMG)'!$B$12,IF(LQF!H67='def. pseudo-mineral groups(PMG)'!$A$13,'def. pseudo-mineral groups(PMG)'!$B$13,IF(LQF!H67='def. pseudo-mineral groups(PMG)'!$A$14,'def. pseudo-mineral groups(PMG)'!$B$14,IF(LQF!H67='def. pseudo-mineral groups(PMG)'!$A$15,'def. pseudo-mineral groups(PMG)'!$B$15,IF(LQF!H67='def. pseudo-mineral groups(PMG)'!$A$16,'def. pseudo-mineral groups(PMG)'!$B$16,IF(LQF!H67='def. pseudo-mineral groups(PMG)'!$A$17,'def. pseudo-mineral groups(PMG)'!$B$17,IF(LQF!H67='def. pseudo-mineral groups(PMG)'!$A$18,'def. pseudo-mineral groups(PMG)'!$B$18,IF(LQF!H67='def. pseudo-mineral groups(PMG)'!$A$19,'def. pseudo-mineral groups(PMG)'!$B$19,IF(LQF!H67='def. pseudo-mineral groups(PMG)'!$A$20,'def. pseudo-mineral groups(PMG)'!$B$20,IF(LQF!H67='def. pseudo-mineral groups(PMG)'!$A$21,'def. pseudo-mineral groups(PMG)'!$B$21,IF(LQF!H67='def. pseudo-mineral groups(PMG)'!$A$22,'def. pseudo-mineral groups(PMG)'!$B$22,IF(LQF!H67='def. pseudo-mineral groups(PMG)'!$A$23,'def. pseudo-mineral groups(PMG)'!$B$23,IF(LQF!H67='def. pseudo-mineral groups(PMG)'!$A$24,'def. pseudo-mineral groups(PMG)'!$B$24,IF(LQF!H67='def. pseudo-mineral groups(PMG)'!$A$25,'def. pseudo-mineral groups(PMG)'!$B$25,IF(LQF!H67='def. pseudo-mineral groups(PMG)'!$A$26,'def. pseudo-mineral groups(PMG)'!$B$26,IF(LQF!H67='def. pseudo-mineral groups(PMG)'!$A$27,'def. pseudo-mineral groups(PMG)'!$B$27,IF(LQF!H67='def. pseudo-mineral groups(PMG)'!$A$28,'def. pseudo-mineral groups(PMG)'!$B$28,IF(LQF!H67='def. pseudo-mineral groups(PMG)'!$A$29,'def. pseudo-mineral groups(PMG)'!$B$29,IF(LQF!H67='def. pseudo-mineral groups(PMG)'!$A$30,'def. pseudo-mineral groups(PMG)'!$B$30,IF(LQF!H67='def. pseudo-mineral groups(PMG)'!$A$31,'def. pseudo-mineral groups(PMG)'!$B$31,IF(LQF!H67='def. pseudo-mineral groups(PMG)'!$A$32,'def. pseudo-mineral groups(PMG)'!$B$32,IF(LQF!H67='def. pseudo-mineral groups(PMG)'!$A$33,'def. pseudo-mineral groups(PMG)'!$B$33,IF(LQF!H67='def. pseudo-mineral groups(PMG)'!$A$34,'def. pseudo-mineral groups(PMG)'!$B$34,IF(LQF!H67='def. pseudo-mineral groups(PMG)'!$A$35,'def. pseudo-mineral groups(PMG)'!$B$35,IF(LQF!H67='def. pseudo-mineral groups(PMG)'!$A$36,'def. pseudo-mineral groups(PMG)'!$B$36,IF(LQF!H67='def. pseudo-mineral groups(PMG)'!$A$37,'def. pseudo-mineral groups(PMG)'!$B$37,IF(LQF!H67='def. pseudo-mineral groups(PMG)'!$A$38,'def. pseudo-mineral groups(PMG)'!$B$38,IF(LQF!H67='def. pseudo-mineral groups(PMG)'!$A$39,'def. pseudo-mineral groups(PMG)'!$B$39,IF(LQF!H67='def. pseudo-mineral groups(PMG)'!$A$40,'def. pseudo-mineral groups(PMG)'!$B$40,IF(LQF!H67='def. pseudo-mineral groups(PMG)'!$A$41,'def. pseudo-mineral groups(PMG)'!$B$41,IF(LQF!H67='def. pseudo-mineral groups(PMG)'!$A$41,'def. pseudo-mineral groups(PMG)'!$B$41,IF(LQF!H67='def. pseudo-mineral groups(PMG)'!$A$42,'def. pseudo-mineral groups(PMG)'!$B$42,IF(LQF!H67='def. pseudo-mineral groups(PMG)'!$A$43,'def. pseudo-mineral groups(PMG)'!$B$43,IF(LQF!H67='def. pseudo-mineral groups(PMG)'!$A$44,'def. pseudo-mineral groups(PMG)'!$B$44,IF(LQF!H67='def. pseudo-mineral groups(PMG)'!$A$45,'def. pseudo-mineral groups(PMG)'!$B$45,IF(LQF!H67='def. pseudo-mineral groups(PMG)'!$A$46,'def. pseudo-mineral groups(PMG)'!$B$46,IF(LQF!H67='def. pseudo-mineral groups(PMG)'!$A$47,'def. pseudo-mineral groups(PMG)'!$B$47,IF(LQF!H67='def. pseudo-mineral groups(PMG)'!$A$48,'def. pseudo-mineral groups(PMG)'!$B$48,IF(LQF!H67='def. pseudo-mineral groups(PMG)'!$A$49,'def. pseudo-mineral groups(PMG)'!$B$49,IF(LQF!H67='def. pseudo-mineral groups(PMG)'!$A$50,'def. pseudo-mineral groups(PMG)'!$B$50,IF(LQF!H67='def. pseudo-mineral groups(PMG)'!$A$51,'def. pseudo-mineral groups(PMG)'!$B$51,IF(LQF!H67='def. pseudo-mineral groups(PMG)'!$A$52,'def. pseudo-mineral groups(PMG)'!$B$52,IF(LQF!H67='def. pseudo-mineral groups(PMG)'!$A$53,'def. pseudo-mineral groups(PMG)'!$B$53,IF(LQF!H67='def. pseudo-mineral groups(PMG)'!$A$54,'def. pseudo-mineral groups(PMG)'!$B$54,IF(LQF!H67='def. pseudo-mineral groups(PMG)'!$A$55,'def. pseudo-mineral groups(PMG)'!$B$55,IF(LQF!H67='def. pseudo-mineral groups(PMG)'!$A$56,'def. pseudo-mineral groups(PMG)'!$B$56,IF(LQF!H67='def. pseudo-mineral groups(PMG)'!$A$57,'def. pseudo-mineral groups(PMG)'!$B$57,IF(LQF!H67='def. pseudo-mineral groups(PMG)'!$A$58,'def. pseudo-mineral groups(PMG)'!$B$58,IF(LQF!H67='def. pseudo-mineral groups(PMG)'!$A$59,'def. pseudo-mineral groups(PMG)'!$B$59,IF(LQF!H67='def. pseudo-mineral groups(PMG)'!$A$60,'def. pseudo-mineral groups(PMG)'!$B$60,IF(LQF!H67='def. pseudo-mineral groups(PMG)'!$A$61,'def. pseudo-mineral groups(PMG)'!$B$61,IF(LQF!H67='def. pseudo-mineral groups(PMG)'!$A$62,'def. pseudo-mineral groups(PMG)'!$B$62,IF(LQF!H67='def. pseudo-mineral groups(PMG)'!$A$63,'def. pseudo-mineral groups(PMG)'!$B$63,IF(LQF!H67='def. pseudo-mineral groups(PMG)'!$A$64,'def. pseudo-mineral groups(PMG)'!$B$64)))))))))))))))))))))))))))))))))))))))))))))))))))))))))))))))))</f>
        <v>Fe(III) oxy+org</v>
      </c>
      <c r="I67" s="1">
        <f t="shared" si="0"/>
        <v>0.98799999999999999</v>
      </c>
      <c r="J67" s="6">
        <v>1.4300000000000001E-4</v>
      </c>
      <c r="K67" s="1">
        <v>5.3352918484000549</v>
      </c>
      <c r="L67" s="1">
        <v>78.041827238758614</v>
      </c>
      <c r="M67" s="21">
        <v>42719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5">
      <c r="A68" s="1" t="s">
        <v>336</v>
      </c>
      <c r="B68" s="1"/>
      <c r="C68" s="1">
        <v>0.75600000000000001</v>
      </c>
      <c r="D68" s="7" t="str">
        <f>IF(LQF!D68='def. pseudo-mineral groups(PMG)'!$A$1,'def. pseudo-mineral groups(PMG)'!$B$1,IF(LQF!D68='def. pseudo-mineral groups(PMG)'!$A$2,'def. pseudo-mineral groups(PMG)'!$B$2,IF(LQF!D68='def. pseudo-mineral groups(PMG)'!$A$3,'def. pseudo-mineral groups(PMG)'!$B$3,IF(LQF!D68='def. pseudo-mineral groups(PMG)'!$A$4,'def. pseudo-mineral groups(PMG)'!$B$4,IF(LQF!D68='def. pseudo-mineral groups(PMG)'!$A$5,'def. pseudo-mineral groups(PMG)'!$B$5,IF(LQF!D68='def. pseudo-mineral groups(PMG)'!$A$6,'def. pseudo-mineral groups(PMG)'!$B$6,IF(LQF!D68='def. pseudo-mineral groups(PMG)'!$A$7,'def. pseudo-mineral groups(PMG)'!$B$7,IF(LQF!D68='def. pseudo-mineral groups(PMG)'!$A$8,'def. pseudo-mineral groups(PMG)'!$B$8,IF(LQF!D68='def. pseudo-mineral groups(PMG)'!$A$9,'def. pseudo-mineral groups(PMG)'!$B$9,IF(LQF!D68='def. pseudo-mineral groups(PMG)'!$A$10,'def. pseudo-mineral groups(PMG)'!$B$10,IF(LQF!D68='def. pseudo-mineral groups(PMG)'!$A$11,'def. pseudo-mineral groups(PMG)'!$B$11,IF(LQF!D68='def. pseudo-mineral groups(PMG)'!$A$12,'def. pseudo-mineral groups(PMG)'!$B$12,IF(LQF!D68='def. pseudo-mineral groups(PMG)'!$A$13,'def. pseudo-mineral groups(PMG)'!$B$13,IF(LQF!D68='def. pseudo-mineral groups(PMG)'!$A$14,'def. pseudo-mineral groups(PMG)'!$B$14,IF(LQF!D68='def. pseudo-mineral groups(PMG)'!$A$15,'def. pseudo-mineral groups(PMG)'!$B$15,IF(LQF!D68='def. pseudo-mineral groups(PMG)'!$A$16,'def. pseudo-mineral groups(PMG)'!$B$16,IF(LQF!D68='def. pseudo-mineral groups(PMG)'!$A$17,'def. pseudo-mineral groups(PMG)'!$B$17,IF(LQF!D68='def. pseudo-mineral groups(PMG)'!$A$18,'def. pseudo-mineral groups(PMG)'!$B$18,IF(LQF!D68='def. pseudo-mineral groups(PMG)'!$A$19,'def. pseudo-mineral groups(PMG)'!$B$19,IF(LQF!D68='def. pseudo-mineral groups(PMG)'!$A$20,'def. pseudo-mineral groups(PMG)'!$B$20,IF(LQF!D68='def. pseudo-mineral groups(PMG)'!$A$21,'def. pseudo-mineral groups(PMG)'!$B$21,IF(LQF!D68='def. pseudo-mineral groups(PMG)'!$A$22,'def. pseudo-mineral groups(PMG)'!$B$22,IF(LQF!D68='def. pseudo-mineral groups(PMG)'!$A$23,'def. pseudo-mineral groups(PMG)'!$B$23,IF(LQF!D68='def. pseudo-mineral groups(PMG)'!$A$24,'def. pseudo-mineral groups(PMG)'!$B$24,IF(LQF!D68='def. pseudo-mineral groups(PMG)'!$A$25,'def. pseudo-mineral groups(PMG)'!$B$25,IF(LQF!D68='def. pseudo-mineral groups(PMG)'!$A$26,'def. pseudo-mineral groups(PMG)'!$B$26,IF(LQF!D68='def. pseudo-mineral groups(PMG)'!$A$27,'def. pseudo-mineral groups(PMG)'!$B$27,IF(LQF!D68='def. pseudo-mineral groups(PMG)'!$A$28,'def. pseudo-mineral groups(PMG)'!$B$28,IF(LQF!D68='def. pseudo-mineral groups(PMG)'!$A$29,'def. pseudo-mineral groups(PMG)'!$B$29,IF(LQF!D68='def. pseudo-mineral groups(PMG)'!$A$30,'def. pseudo-mineral groups(PMG)'!$B$30,IF(LQF!D68='def. pseudo-mineral groups(PMG)'!$A$31,'def. pseudo-mineral groups(PMG)'!$B$31,IF(LQF!D68='def. pseudo-mineral groups(PMG)'!$A$32,'def. pseudo-mineral groups(PMG)'!$B$32,IF(LQF!D68='def. pseudo-mineral groups(PMG)'!$A$33,'def. pseudo-mineral groups(PMG)'!$B$33,IF(LQF!D68='def. pseudo-mineral groups(PMG)'!$A$34,'def. pseudo-mineral groups(PMG)'!$B$34,IF(LQF!D68='def. pseudo-mineral groups(PMG)'!$A$35,'def. pseudo-mineral groups(PMG)'!$B$35,IF(LQF!D68='def. pseudo-mineral groups(PMG)'!$A$36,'def. pseudo-mineral groups(PMG)'!$B$36,IF(LQF!D68='def. pseudo-mineral groups(PMG)'!$A$37,'def. pseudo-mineral groups(PMG)'!$B$37,IF(LQF!D68='def. pseudo-mineral groups(PMG)'!$A$38,'def. pseudo-mineral groups(PMG)'!$B$38,IF(LQF!D68='def. pseudo-mineral groups(PMG)'!$A$39,'def. pseudo-mineral groups(PMG)'!$B$39,IF(LQF!D68='def. pseudo-mineral groups(PMG)'!$A$40,'def. pseudo-mineral groups(PMG)'!$B$40,IF(LQF!D68='def. pseudo-mineral groups(PMG)'!$A$41,'def. pseudo-mineral groups(PMG)'!$B$41,IF(LQF!D68='def. pseudo-mineral groups(PMG)'!$A$41,'def. pseudo-mineral groups(PMG)'!$B$41,IF(LQF!D68='def. pseudo-mineral groups(PMG)'!$A$42,'def. pseudo-mineral groups(PMG)'!$B$42,IF(LQF!D68='def. pseudo-mineral groups(PMG)'!$A$43,'def. pseudo-mineral groups(PMG)'!$B$43,IF(LQF!D68='def. pseudo-mineral groups(PMG)'!$A$44,'def. pseudo-mineral groups(PMG)'!$B$44,IF(LQF!D68='def. pseudo-mineral groups(PMG)'!$A$45,'def. pseudo-mineral groups(PMG)'!$B$45,IF(LQF!D68='def. pseudo-mineral groups(PMG)'!$A$46,'def. pseudo-mineral groups(PMG)'!$B$46,IF(LQF!D68='def. pseudo-mineral groups(PMG)'!$A$47,'def. pseudo-mineral groups(PMG)'!$B$47,IF(LQF!D68='def. pseudo-mineral groups(PMG)'!$A$48,'def. pseudo-mineral groups(PMG)'!$B$48,IF(LQF!D68='def. pseudo-mineral groups(PMG)'!$A$49,'def. pseudo-mineral groups(PMG)'!$B$49,IF(LQF!D68='def. pseudo-mineral groups(PMG)'!$A$50,'def. pseudo-mineral groups(PMG)'!$B$50,IF(LQF!D68='def. pseudo-mineral groups(PMG)'!$A$51,'def. pseudo-mineral groups(PMG)'!$B$51,IF(LQF!D68='def. pseudo-mineral groups(PMG)'!$A$52,'def. pseudo-mineral groups(PMG)'!$B$52,IF(LQF!D68='def. pseudo-mineral groups(PMG)'!$A$53,'def. pseudo-mineral groups(PMG)'!$B$53,IF(LQF!D68='def. pseudo-mineral groups(PMG)'!$A$54,'def. pseudo-mineral groups(PMG)'!$B$54,IF(LQF!D68='def. pseudo-mineral groups(PMG)'!$A$55,'def. pseudo-mineral groups(PMG)'!$B$55,IF(LQF!D68='def. pseudo-mineral groups(PMG)'!$A$56,'def. pseudo-mineral groups(PMG)'!$B$56,IF(LQF!D68='def. pseudo-mineral groups(PMG)'!$A$57,'def. pseudo-mineral groups(PMG)'!$B$57,IF(LQF!D68='def. pseudo-mineral groups(PMG)'!$A$58,'def. pseudo-mineral groups(PMG)'!$B$58,IF(LQF!D68='def. pseudo-mineral groups(PMG)'!$A$59,'def. pseudo-mineral groups(PMG)'!$B$59,IF(LQF!D68='def. pseudo-mineral groups(PMG)'!$A$60,'def. pseudo-mineral groups(PMG)'!$B$60,IF(LQF!D68='def. pseudo-mineral groups(PMG)'!$A$61,'def. pseudo-mineral groups(PMG)'!$B$61,IF(LQF!D68='def. pseudo-mineral groups(PMG)'!$A$62,'def. pseudo-mineral groups(PMG)'!$B$62,IF(LQF!D68='def. pseudo-mineral groups(PMG)'!$A$63,'def. pseudo-mineral groups(PMG)'!$B$63,IF(LQF!D68='def. pseudo-mineral groups(PMG)'!$A$64,'def. pseudo-mineral groups(PMG)'!$B$64)))))))))))))))))))))))))))))))))))))))))))))))))))))))))))))))))</f>
        <v>Fe(II) silicate</v>
      </c>
      <c r="E68" s="1">
        <v>0.123</v>
      </c>
      <c r="F68" s="7" t="str">
        <f>IF(LQF!F68='def. pseudo-mineral groups(PMG)'!$A$1,'def. pseudo-mineral groups(PMG)'!$B$1,IF(LQF!F68='def. pseudo-mineral groups(PMG)'!$A$2,'def. pseudo-mineral groups(PMG)'!$B$2,IF(LQF!F68='def. pseudo-mineral groups(PMG)'!$A$3,'def. pseudo-mineral groups(PMG)'!$B$3,IF(LQF!F68='def. pseudo-mineral groups(PMG)'!$A$4,'def. pseudo-mineral groups(PMG)'!$B$4,IF(LQF!F68='def. pseudo-mineral groups(PMG)'!$A$5,'def. pseudo-mineral groups(PMG)'!$B$5,IF(LQF!F68='def. pseudo-mineral groups(PMG)'!$A$6,'def. pseudo-mineral groups(PMG)'!$B$6,IF(LQF!F68='def. pseudo-mineral groups(PMG)'!$A$7,'def. pseudo-mineral groups(PMG)'!$B$7,IF(LQF!F68='def. pseudo-mineral groups(PMG)'!$A$8,'def. pseudo-mineral groups(PMG)'!$B$8,IF(LQF!F68='def. pseudo-mineral groups(PMG)'!$A$9,'def. pseudo-mineral groups(PMG)'!$B$9,IF(LQF!F68='def. pseudo-mineral groups(PMG)'!$A$10,'def. pseudo-mineral groups(PMG)'!$B$10,IF(LQF!F68='def. pseudo-mineral groups(PMG)'!$A$11,'def. pseudo-mineral groups(PMG)'!$B$11,IF(LQF!F68='def. pseudo-mineral groups(PMG)'!$A$12,'def. pseudo-mineral groups(PMG)'!$B$12,IF(LQF!F68='def. pseudo-mineral groups(PMG)'!$A$13,'def. pseudo-mineral groups(PMG)'!$B$13,IF(LQF!F68='def. pseudo-mineral groups(PMG)'!$A$14,'def. pseudo-mineral groups(PMG)'!$B$14,IF(LQF!F68='def. pseudo-mineral groups(PMG)'!$A$15,'def. pseudo-mineral groups(PMG)'!$B$15,IF(LQF!F68='def. pseudo-mineral groups(PMG)'!$A$16,'def. pseudo-mineral groups(PMG)'!$B$16,IF(LQF!F68='def. pseudo-mineral groups(PMG)'!$A$17,'def. pseudo-mineral groups(PMG)'!$B$17,IF(LQF!F68='def. pseudo-mineral groups(PMG)'!$A$18,'def. pseudo-mineral groups(PMG)'!$B$18,IF(LQF!F68='def. pseudo-mineral groups(PMG)'!$A$19,'def. pseudo-mineral groups(PMG)'!$B$19,IF(LQF!F68='def. pseudo-mineral groups(PMG)'!$A$20,'def. pseudo-mineral groups(PMG)'!$B$20,IF(LQF!F68='def. pseudo-mineral groups(PMG)'!$A$21,'def. pseudo-mineral groups(PMG)'!$B$21,IF(LQF!F68='def. pseudo-mineral groups(PMG)'!$A$22,'def. pseudo-mineral groups(PMG)'!$B$22,IF(LQF!F68='def. pseudo-mineral groups(PMG)'!$A$23,'def. pseudo-mineral groups(PMG)'!$B$23,IF(LQF!F68='def. pseudo-mineral groups(PMG)'!$A$24,'def. pseudo-mineral groups(PMG)'!$B$24,IF(LQF!F68='def. pseudo-mineral groups(PMG)'!$A$25,'def. pseudo-mineral groups(PMG)'!$B$25,IF(LQF!F68='def. pseudo-mineral groups(PMG)'!$A$26,'def. pseudo-mineral groups(PMG)'!$B$26,IF(LQF!F68='def. pseudo-mineral groups(PMG)'!$A$27,'def. pseudo-mineral groups(PMG)'!$B$27,IF(LQF!F68='def. pseudo-mineral groups(PMG)'!$A$28,'def. pseudo-mineral groups(PMG)'!$B$28,IF(LQF!F68='def. pseudo-mineral groups(PMG)'!$A$29,'def. pseudo-mineral groups(PMG)'!$B$29,IF(LQF!F68='def. pseudo-mineral groups(PMG)'!$A$30,'def. pseudo-mineral groups(PMG)'!$B$30,IF(LQF!F68='def. pseudo-mineral groups(PMG)'!$A$31,'def. pseudo-mineral groups(PMG)'!$B$31,IF(LQF!F68='def. pseudo-mineral groups(PMG)'!$A$32,'def. pseudo-mineral groups(PMG)'!$B$32,IF(LQF!F68='def. pseudo-mineral groups(PMG)'!$A$33,'def. pseudo-mineral groups(PMG)'!$B$33,IF(LQF!F68='def. pseudo-mineral groups(PMG)'!$A$34,'def. pseudo-mineral groups(PMG)'!$B$34,IF(LQF!F68='def. pseudo-mineral groups(PMG)'!$A$35,'def. pseudo-mineral groups(PMG)'!$B$35,IF(LQF!F68='def. pseudo-mineral groups(PMG)'!$A$36,'def. pseudo-mineral groups(PMG)'!$B$36,IF(LQF!F68='def. pseudo-mineral groups(PMG)'!$A$37,'def. pseudo-mineral groups(PMG)'!$B$37,IF(LQF!F68='def. pseudo-mineral groups(PMG)'!$A$38,'def. pseudo-mineral groups(PMG)'!$B$38,IF(LQF!F68='def. pseudo-mineral groups(PMG)'!$A$39,'def. pseudo-mineral groups(PMG)'!$B$39,IF(LQF!F68='def. pseudo-mineral groups(PMG)'!$A$40,'def. pseudo-mineral groups(PMG)'!$B$40,IF(LQF!F68='def. pseudo-mineral groups(PMG)'!$A$41,'def. pseudo-mineral groups(PMG)'!$B$41,IF(LQF!F68='def. pseudo-mineral groups(PMG)'!$A$41,'def. pseudo-mineral groups(PMG)'!$B$41,IF(LQF!F68='def. pseudo-mineral groups(PMG)'!$A$42,'def. pseudo-mineral groups(PMG)'!$B$42,IF(LQF!F68='def. pseudo-mineral groups(PMG)'!$A$43,'def. pseudo-mineral groups(PMG)'!$B$43,IF(LQF!F68='def. pseudo-mineral groups(PMG)'!$A$44,'def. pseudo-mineral groups(PMG)'!$B$44,IF(LQF!F68='def. pseudo-mineral groups(PMG)'!$A$45,'def. pseudo-mineral groups(PMG)'!$B$45,IF(LQF!F68='def. pseudo-mineral groups(PMG)'!$A$46,'def. pseudo-mineral groups(PMG)'!$B$46,IF(LQF!F68='def. pseudo-mineral groups(PMG)'!$A$47,'def. pseudo-mineral groups(PMG)'!$B$47,IF(LQF!F68='def. pseudo-mineral groups(PMG)'!$A$48,'def. pseudo-mineral groups(PMG)'!$B$48,IF(LQF!F68='def. pseudo-mineral groups(PMG)'!$A$49,'def. pseudo-mineral groups(PMG)'!$B$49,IF(LQF!F68='def. pseudo-mineral groups(PMG)'!$A$50,'def. pseudo-mineral groups(PMG)'!$B$50,IF(LQF!F68='def. pseudo-mineral groups(PMG)'!$A$51,'def. pseudo-mineral groups(PMG)'!$B$51,IF(LQF!F68='def. pseudo-mineral groups(PMG)'!$A$52,'def. pseudo-mineral groups(PMG)'!$B$52,IF(LQF!F68='def. pseudo-mineral groups(PMG)'!$A$53,'def. pseudo-mineral groups(PMG)'!$B$53,IF(LQF!F68='def. pseudo-mineral groups(PMG)'!$A$54,'def. pseudo-mineral groups(PMG)'!$B$54,IF(LQF!F68='def. pseudo-mineral groups(PMG)'!$A$55,'def. pseudo-mineral groups(PMG)'!$B$55,IF(LQF!F68='def. pseudo-mineral groups(PMG)'!$A$56,'def. pseudo-mineral groups(PMG)'!$B$56,IF(LQF!F68='def. pseudo-mineral groups(PMG)'!$A$57,'def. pseudo-mineral groups(PMG)'!$B$57,IF(LQF!F68='def. pseudo-mineral groups(PMG)'!$A$58,'def. pseudo-mineral groups(PMG)'!$B$58,IF(LQF!F68='def. pseudo-mineral groups(PMG)'!$A$59,'def. pseudo-mineral groups(PMG)'!$B$59,IF(LQF!F68='def. pseudo-mineral groups(PMG)'!$A$60,'def. pseudo-mineral groups(PMG)'!$B$60,IF(LQF!F68='def. pseudo-mineral groups(PMG)'!$A$61,'def. pseudo-mineral groups(PMG)'!$B$61,IF(LQF!F68='def. pseudo-mineral groups(PMG)'!$A$62,'def. pseudo-mineral groups(PMG)'!$B$62,IF(LQF!F68='def. pseudo-mineral groups(PMG)'!$A$63,'def. pseudo-mineral groups(PMG)'!$B$63,IF(LQF!F68='def. pseudo-mineral groups(PMG)'!$A$64,'def. pseudo-mineral groups(PMG)'!$B$64)))))))))))))))))))))))))))))))))))))))))))))))))))))))))))))))))</f>
        <v>Fe(III) sulfate</v>
      </c>
      <c r="G68" s="1">
        <v>9.8000000000000004E-2</v>
      </c>
      <c r="H68" s="7" t="str">
        <f>IF(LQF!H68='def. pseudo-mineral groups(PMG)'!$A$1,'def. pseudo-mineral groups(PMG)'!$B$1,IF(LQF!H68='def. pseudo-mineral groups(PMG)'!$A$2,'def. pseudo-mineral groups(PMG)'!$B$2,IF(LQF!H68='def. pseudo-mineral groups(PMG)'!$A$3,'def. pseudo-mineral groups(PMG)'!$B$3,IF(LQF!H68='def. pseudo-mineral groups(PMG)'!$A$4,'def. pseudo-mineral groups(PMG)'!$B$4,IF(LQF!H68='def. pseudo-mineral groups(PMG)'!$A$5,'def. pseudo-mineral groups(PMG)'!$B$5,IF(LQF!H68='def. pseudo-mineral groups(PMG)'!$A$6,'def. pseudo-mineral groups(PMG)'!$B$6,IF(LQF!H68='def. pseudo-mineral groups(PMG)'!$A$7,'def. pseudo-mineral groups(PMG)'!$B$7,IF(LQF!H68='def. pseudo-mineral groups(PMG)'!$A$8,'def. pseudo-mineral groups(PMG)'!$B$8,IF(LQF!H68='def. pseudo-mineral groups(PMG)'!$A$9,'def. pseudo-mineral groups(PMG)'!$B$9,IF(LQF!H68='def. pseudo-mineral groups(PMG)'!$A$10,'def. pseudo-mineral groups(PMG)'!$B$10,IF(LQF!H68='def. pseudo-mineral groups(PMG)'!$A$11,'def. pseudo-mineral groups(PMG)'!$B$11,IF(LQF!H68='def. pseudo-mineral groups(PMG)'!$A$12,'def. pseudo-mineral groups(PMG)'!$B$12,IF(LQF!H68='def. pseudo-mineral groups(PMG)'!$A$13,'def. pseudo-mineral groups(PMG)'!$B$13,IF(LQF!H68='def. pseudo-mineral groups(PMG)'!$A$14,'def. pseudo-mineral groups(PMG)'!$B$14,IF(LQF!H68='def. pseudo-mineral groups(PMG)'!$A$15,'def. pseudo-mineral groups(PMG)'!$B$15,IF(LQF!H68='def. pseudo-mineral groups(PMG)'!$A$16,'def. pseudo-mineral groups(PMG)'!$B$16,IF(LQF!H68='def. pseudo-mineral groups(PMG)'!$A$17,'def. pseudo-mineral groups(PMG)'!$B$17,IF(LQF!H68='def. pseudo-mineral groups(PMG)'!$A$18,'def. pseudo-mineral groups(PMG)'!$B$18,IF(LQF!H68='def. pseudo-mineral groups(PMG)'!$A$19,'def. pseudo-mineral groups(PMG)'!$B$19,IF(LQF!H68='def. pseudo-mineral groups(PMG)'!$A$20,'def. pseudo-mineral groups(PMG)'!$B$20,IF(LQF!H68='def. pseudo-mineral groups(PMG)'!$A$21,'def. pseudo-mineral groups(PMG)'!$B$21,IF(LQF!H68='def. pseudo-mineral groups(PMG)'!$A$22,'def. pseudo-mineral groups(PMG)'!$B$22,IF(LQF!H68='def. pseudo-mineral groups(PMG)'!$A$23,'def. pseudo-mineral groups(PMG)'!$B$23,IF(LQF!H68='def. pseudo-mineral groups(PMG)'!$A$24,'def. pseudo-mineral groups(PMG)'!$B$24,IF(LQF!H68='def. pseudo-mineral groups(PMG)'!$A$25,'def. pseudo-mineral groups(PMG)'!$B$25,IF(LQF!H68='def. pseudo-mineral groups(PMG)'!$A$26,'def. pseudo-mineral groups(PMG)'!$B$26,IF(LQF!H68='def. pseudo-mineral groups(PMG)'!$A$27,'def. pseudo-mineral groups(PMG)'!$B$27,IF(LQF!H68='def. pseudo-mineral groups(PMG)'!$A$28,'def. pseudo-mineral groups(PMG)'!$B$28,IF(LQF!H68='def. pseudo-mineral groups(PMG)'!$A$29,'def. pseudo-mineral groups(PMG)'!$B$29,IF(LQF!H68='def. pseudo-mineral groups(PMG)'!$A$30,'def. pseudo-mineral groups(PMG)'!$B$30,IF(LQF!H68='def. pseudo-mineral groups(PMG)'!$A$31,'def. pseudo-mineral groups(PMG)'!$B$31,IF(LQF!H68='def. pseudo-mineral groups(PMG)'!$A$32,'def. pseudo-mineral groups(PMG)'!$B$32,IF(LQF!H68='def. pseudo-mineral groups(PMG)'!$A$33,'def. pseudo-mineral groups(PMG)'!$B$33,IF(LQF!H68='def. pseudo-mineral groups(PMG)'!$A$34,'def. pseudo-mineral groups(PMG)'!$B$34,IF(LQF!H68='def. pseudo-mineral groups(PMG)'!$A$35,'def. pseudo-mineral groups(PMG)'!$B$35,IF(LQF!H68='def. pseudo-mineral groups(PMG)'!$A$36,'def. pseudo-mineral groups(PMG)'!$B$36,IF(LQF!H68='def. pseudo-mineral groups(PMG)'!$A$37,'def. pseudo-mineral groups(PMG)'!$B$37,IF(LQF!H68='def. pseudo-mineral groups(PMG)'!$A$38,'def. pseudo-mineral groups(PMG)'!$B$38,IF(LQF!H68='def. pseudo-mineral groups(PMG)'!$A$39,'def. pseudo-mineral groups(PMG)'!$B$39,IF(LQF!H68='def. pseudo-mineral groups(PMG)'!$A$40,'def. pseudo-mineral groups(PMG)'!$B$40,IF(LQF!H68='def. pseudo-mineral groups(PMG)'!$A$41,'def. pseudo-mineral groups(PMG)'!$B$41,IF(LQF!H68='def. pseudo-mineral groups(PMG)'!$A$41,'def. pseudo-mineral groups(PMG)'!$B$41,IF(LQF!H68='def. pseudo-mineral groups(PMG)'!$A$42,'def. pseudo-mineral groups(PMG)'!$B$42,IF(LQF!H68='def. pseudo-mineral groups(PMG)'!$A$43,'def. pseudo-mineral groups(PMG)'!$B$43,IF(LQF!H68='def. pseudo-mineral groups(PMG)'!$A$44,'def. pseudo-mineral groups(PMG)'!$B$44,IF(LQF!H68='def. pseudo-mineral groups(PMG)'!$A$45,'def. pseudo-mineral groups(PMG)'!$B$45,IF(LQF!H68='def. pseudo-mineral groups(PMG)'!$A$46,'def. pseudo-mineral groups(PMG)'!$B$46,IF(LQF!H68='def. pseudo-mineral groups(PMG)'!$A$47,'def. pseudo-mineral groups(PMG)'!$B$47,IF(LQF!H68='def. pseudo-mineral groups(PMG)'!$A$48,'def. pseudo-mineral groups(PMG)'!$B$48,IF(LQF!H68='def. pseudo-mineral groups(PMG)'!$A$49,'def. pseudo-mineral groups(PMG)'!$B$49,IF(LQF!H68='def. pseudo-mineral groups(PMG)'!$A$50,'def. pseudo-mineral groups(PMG)'!$B$50,IF(LQF!H68='def. pseudo-mineral groups(PMG)'!$A$51,'def. pseudo-mineral groups(PMG)'!$B$51,IF(LQF!H68='def. pseudo-mineral groups(PMG)'!$A$52,'def. pseudo-mineral groups(PMG)'!$B$52,IF(LQF!H68='def. pseudo-mineral groups(PMG)'!$A$53,'def. pseudo-mineral groups(PMG)'!$B$53,IF(LQF!H68='def. pseudo-mineral groups(PMG)'!$A$54,'def. pseudo-mineral groups(PMG)'!$B$54,IF(LQF!H68='def. pseudo-mineral groups(PMG)'!$A$55,'def. pseudo-mineral groups(PMG)'!$B$55,IF(LQF!H68='def. pseudo-mineral groups(PMG)'!$A$56,'def. pseudo-mineral groups(PMG)'!$B$56,IF(LQF!H68='def. pseudo-mineral groups(PMG)'!$A$57,'def. pseudo-mineral groups(PMG)'!$B$57,IF(LQF!H68='def. pseudo-mineral groups(PMG)'!$A$58,'def. pseudo-mineral groups(PMG)'!$B$58,IF(LQF!H68='def. pseudo-mineral groups(PMG)'!$A$59,'def. pseudo-mineral groups(PMG)'!$B$59,IF(LQF!H68='def. pseudo-mineral groups(PMG)'!$A$60,'def. pseudo-mineral groups(PMG)'!$B$60,IF(LQF!H68='def. pseudo-mineral groups(PMG)'!$A$61,'def. pseudo-mineral groups(PMG)'!$B$61,IF(LQF!H68='def. pseudo-mineral groups(PMG)'!$A$62,'def. pseudo-mineral groups(PMG)'!$B$62,IF(LQF!H68='def. pseudo-mineral groups(PMG)'!$A$63,'def. pseudo-mineral groups(PMG)'!$B$63,IF(LQF!H68='def. pseudo-mineral groups(PMG)'!$A$64,'def. pseudo-mineral groups(PMG)'!$B$64)))))))))))))))))))))))))))))))))))))))))))))))))))))))))))))))))</f>
        <v>Native</v>
      </c>
      <c r="I68" s="1">
        <f t="shared" si="0"/>
        <v>0.97699999999999998</v>
      </c>
      <c r="J68" s="6">
        <v>6.7199999999999996E-4</v>
      </c>
      <c r="K68" s="1">
        <v>5.3352918484000549</v>
      </c>
      <c r="L68" s="1">
        <v>78.041827238758614</v>
      </c>
      <c r="M68" s="21">
        <v>42719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5">
      <c r="A69" s="1" t="s">
        <v>338</v>
      </c>
      <c r="B69" s="1"/>
      <c r="C69" s="1">
        <v>0.59399999999999997</v>
      </c>
      <c r="D69" s="7" t="str">
        <f>IF(LQF!D69='def. pseudo-mineral groups(PMG)'!$A$1,'def. pseudo-mineral groups(PMG)'!$B$1,IF(LQF!D69='def. pseudo-mineral groups(PMG)'!$A$2,'def. pseudo-mineral groups(PMG)'!$B$2,IF(LQF!D69='def. pseudo-mineral groups(PMG)'!$A$3,'def. pseudo-mineral groups(PMG)'!$B$3,IF(LQF!D69='def. pseudo-mineral groups(PMG)'!$A$4,'def. pseudo-mineral groups(PMG)'!$B$4,IF(LQF!D69='def. pseudo-mineral groups(PMG)'!$A$5,'def. pseudo-mineral groups(PMG)'!$B$5,IF(LQF!D69='def. pseudo-mineral groups(PMG)'!$A$6,'def. pseudo-mineral groups(PMG)'!$B$6,IF(LQF!D69='def. pseudo-mineral groups(PMG)'!$A$7,'def. pseudo-mineral groups(PMG)'!$B$7,IF(LQF!D69='def. pseudo-mineral groups(PMG)'!$A$8,'def. pseudo-mineral groups(PMG)'!$B$8,IF(LQF!D69='def. pseudo-mineral groups(PMG)'!$A$9,'def. pseudo-mineral groups(PMG)'!$B$9,IF(LQF!D69='def. pseudo-mineral groups(PMG)'!$A$10,'def. pseudo-mineral groups(PMG)'!$B$10,IF(LQF!D69='def. pseudo-mineral groups(PMG)'!$A$11,'def. pseudo-mineral groups(PMG)'!$B$11,IF(LQF!D69='def. pseudo-mineral groups(PMG)'!$A$12,'def. pseudo-mineral groups(PMG)'!$B$12,IF(LQF!D69='def. pseudo-mineral groups(PMG)'!$A$13,'def. pseudo-mineral groups(PMG)'!$B$13,IF(LQF!D69='def. pseudo-mineral groups(PMG)'!$A$14,'def. pseudo-mineral groups(PMG)'!$B$14,IF(LQF!D69='def. pseudo-mineral groups(PMG)'!$A$15,'def. pseudo-mineral groups(PMG)'!$B$15,IF(LQF!D69='def. pseudo-mineral groups(PMG)'!$A$16,'def. pseudo-mineral groups(PMG)'!$B$16,IF(LQF!D69='def. pseudo-mineral groups(PMG)'!$A$17,'def. pseudo-mineral groups(PMG)'!$B$17,IF(LQF!D69='def. pseudo-mineral groups(PMG)'!$A$18,'def. pseudo-mineral groups(PMG)'!$B$18,IF(LQF!D69='def. pseudo-mineral groups(PMG)'!$A$19,'def. pseudo-mineral groups(PMG)'!$B$19,IF(LQF!D69='def. pseudo-mineral groups(PMG)'!$A$20,'def. pseudo-mineral groups(PMG)'!$B$20,IF(LQF!D69='def. pseudo-mineral groups(PMG)'!$A$21,'def. pseudo-mineral groups(PMG)'!$B$21,IF(LQF!D69='def. pseudo-mineral groups(PMG)'!$A$22,'def. pseudo-mineral groups(PMG)'!$B$22,IF(LQF!D69='def. pseudo-mineral groups(PMG)'!$A$23,'def. pseudo-mineral groups(PMG)'!$B$23,IF(LQF!D69='def. pseudo-mineral groups(PMG)'!$A$24,'def. pseudo-mineral groups(PMG)'!$B$24,IF(LQF!D69='def. pseudo-mineral groups(PMG)'!$A$25,'def. pseudo-mineral groups(PMG)'!$B$25,IF(LQF!D69='def. pseudo-mineral groups(PMG)'!$A$26,'def. pseudo-mineral groups(PMG)'!$B$26,IF(LQF!D69='def. pseudo-mineral groups(PMG)'!$A$27,'def. pseudo-mineral groups(PMG)'!$B$27,IF(LQF!D69='def. pseudo-mineral groups(PMG)'!$A$28,'def. pseudo-mineral groups(PMG)'!$B$28,IF(LQF!D69='def. pseudo-mineral groups(PMG)'!$A$29,'def. pseudo-mineral groups(PMG)'!$B$29,IF(LQF!D69='def. pseudo-mineral groups(PMG)'!$A$30,'def. pseudo-mineral groups(PMG)'!$B$30,IF(LQF!D69='def. pseudo-mineral groups(PMG)'!$A$31,'def. pseudo-mineral groups(PMG)'!$B$31,IF(LQF!D69='def. pseudo-mineral groups(PMG)'!$A$32,'def. pseudo-mineral groups(PMG)'!$B$32,IF(LQF!D69='def. pseudo-mineral groups(PMG)'!$A$33,'def. pseudo-mineral groups(PMG)'!$B$33,IF(LQF!D69='def. pseudo-mineral groups(PMG)'!$A$34,'def. pseudo-mineral groups(PMG)'!$B$34,IF(LQF!D69='def. pseudo-mineral groups(PMG)'!$A$35,'def. pseudo-mineral groups(PMG)'!$B$35,IF(LQF!D69='def. pseudo-mineral groups(PMG)'!$A$36,'def. pseudo-mineral groups(PMG)'!$B$36,IF(LQF!D69='def. pseudo-mineral groups(PMG)'!$A$37,'def. pseudo-mineral groups(PMG)'!$B$37,IF(LQF!D69='def. pseudo-mineral groups(PMG)'!$A$38,'def. pseudo-mineral groups(PMG)'!$B$38,IF(LQF!D69='def. pseudo-mineral groups(PMG)'!$A$39,'def. pseudo-mineral groups(PMG)'!$B$39,IF(LQF!D69='def. pseudo-mineral groups(PMG)'!$A$40,'def. pseudo-mineral groups(PMG)'!$B$40,IF(LQF!D69='def. pseudo-mineral groups(PMG)'!$A$41,'def. pseudo-mineral groups(PMG)'!$B$41,IF(LQF!D69='def. pseudo-mineral groups(PMG)'!$A$41,'def. pseudo-mineral groups(PMG)'!$B$41,IF(LQF!D69='def. pseudo-mineral groups(PMG)'!$A$42,'def. pseudo-mineral groups(PMG)'!$B$42,IF(LQF!D69='def. pseudo-mineral groups(PMG)'!$A$43,'def. pseudo-mineral groups(PMG)'!$B$43,IF(LQF!D69='def. pseudo-mineral groups(PMG)'!$A$44,'def. pseudo-mineral groups(PMG)'!$B$44,IF(LQF!D69='def. pseudo-mineral groups(PMG)'!$A$45,'def. pseudo-mineral groups(PMG)'!$B$45,IF(LQF!D69='def. pseudo-mineral groups(PMG)'!$A$46,'def. pseudo-mineral groups(PMG)'!$B$46,IF(LQF!D69='def. pseudo-mineral groups(PMG)'!$A$47,'def. pseudo-mineral groups(PMG)'!$B$47,IF(LQF!D69='def. pseudo-mineral groups(PMG)'!$A$48,'def. pseudo-mineral groups(PMG)'!$B$48,IF(LQF!D69='def. pseudo-mineral groups(PMG)'!$A$49,'def. pseudo-mineral groups(PMG)'!$B$49,IF(LQF!D69='def. pseudo-mineral groups(PMG)'!$A$50,'def. pseudo-mineral groups(PMG)'!$B$50,IF(LQF!D69='def. pseudo-mineral groups(PMG)'!$A$51,'def. pseudo-mineral groups(PMG)'!$B$51,IF(LQF!D69='def. pseudo-mineral groups(PMG)'!$A$52,'def. pseudo-mineral groups(PMG)'!$B$52,IF(LQF!D69='def. pseudo-mineral groups(PMG)'!$A$53,'def. pseudo-mineral groups(PMG)'!$B$53,IF(LQF!D69='def. pseudo-mineral groups(PMG)'!$A$54,'def. pseudo-mineral groups(PMG)'!$B$54,IF(LQF!D69='def. pseudo-mineral groups(PMG)'!$A$55,'def. pseudo-mineral groups(PMG)'!$B$55,IF(LQF!D69='def. pseudo-mineral groups(PMG)'!$A$56,'def. pseudo-mineral groups(PMG)'!$B$56,IF(LQF!D69='def. pseudo-mineral groups(PMG)'!$A$57,'def. pseudo-mineral groups(PMG)'!$B$57,IF(LQF!D69='def. pseudo-mineral groups(PMG)'!$A$58,'def. pseudo-mineral groups(PMG)'!$B$58,IF(LQF!D69='def. pseudo-mineral groups(PMG)'!$A$59,'def. pseudo-mineral groups(PMG)'!$B$59,IF(LQF!D69='def. pseudo-mineral groups(PMG)'!$A$60,'def. pseudo-mineral groups(PMG)'!$B$60,IF(LQF!D69='def. pseudo-mineral groups(PMG)'!$A$61,'def. pseudo-mineral groups(PMG)'!$B$61,IF(LQF!D69='def. pseudo-mineral groups(PMG)'!$A$62,'def. pseudo-mineral groups(PMG)'!$B$62,IF(LQF!D69='def. pseudo-mineral groups(PMG)'!$A$63,'def. pseudo-mineral groups(PMG)'!$B$63,IF(LQF!D69='def. pseudo-mineral groups(PMG)'!$A$64,'def. pseudo-mineral groups(PMG)'!$B$64)))))))))))))))))))))))))))))))))))))))))))))))))))))))))))))))))</f>
        <v>Fe(II) silicate</v>
      </c>
      <c r="E69" s="1">
        <v>0.106</v>
      </c>
      <c r="F69" s="7" t="str">
        <f>IF(LQF!F69='def. pseudo-mineral groups(PMG)'!$A$1,'def. pseudo-mineral groups(PMG)'!$B$1,IF(LQF!F69='def. pseudo-mineral groups(PMG)'!$A$2,'def. pseudo-mineral groups(PMG)'!$B$2,IF(LQF!F69='def. pseudo-mineral groups(PMG)'!$A$3,'def. pseudo-mineral groups(PMG)'!$B$3,IF(LQF!F69='def. pseudo-mineral groups(PMG)'!$A$4,'def. pseudo-mineral groups(PMG)'!$B$4,IF(LQF!F69='def. pseudo-mineral groups(PMG)'!$A$5,'def. pseudo-mineral groups(PMG)'!$B$5,IF(LQF!F69='def. pseudo-mineral groups(PMG)'!$A$6,'def. pseudo-mineral groups(PMG)'!$B$6,IF(LQF!F69='def. pseudo-mineral groups(PMG)'!$A$7,'def. pseudo-mineral groups(PMG)'!$B$7,IF(LQF!F69='def. pseudo-mineral groups(PMG)'!$A$8,'def. pseudo-mineral groups(PMG)'!$B$8,IF(LQF!F69='def. pseudo-mineral groups(PMG)'!$A$9,'def. pseudo-mineral groups(PMG)'!$B$9,IF(LQF!F69='def. pseudo-mineral groups(PMG)'!$A$10,'def. pseudo-mineral groups(PMG)'!$B$10,IF(LQF!F69='def. pseudo-mineral groups(PMG)'!$A$11,'def. pseudo-mineral groups(PMG)'!$B$11,IF(LQF!F69='def. pseudo-mineral groups(PMG)'!$A$12,'def. pseudo-mineral groups(PMG)'!$B$12,IF(LQF!F69='def. pseudo-mineral groups(PMG)'!$A$13,'def. pseudo-mineral groups(PMG)'!$B$13,IF(LQF!F69='def. pseudo-mineral groups(PMG)'!$A$14,'def. pseudo-mineral groups(PMG)'!$B$14,IF(LQF!F69='def. pseudo-mineral groups(PMG)'!$A$15,'def. pseudo-mineral groups(PMG)'!$B$15,IF(LQF!F69='def. pseudo-mineral groups(PMG)'!$A$16,'def. pseudo-mineral groups(PMG)'!$B$16,IF(LQF!F69='def. pseudo-mineral groups(PMG)'!$A$17,'def. pseudo-mineral groups(PMG)'!$B$17,IF(LQF!F69='def. pseudo-mineral groups(PMG)'!$A$18,'def. pseudo-mineral groups(PMG)'!$B$18,IF(LQF!F69='def. pseudo-mineral groups(PMG)'!$A$19,'def. pseudo-mineral groups(PMG)'!$B$19,IF(LQF!F69='def. pseudo-mineral groups(PMG)'!$A$20,'def. pseudo-mineral groups(PMG)'!$B$20,IF(LQF!F69='def. pseudo-mineral groups(PMG)'!$A$21,'def. pseudo-mineral groups(PMG)'!$B$21,IF(LQF!F69='def. pseudo-mineral groups(PMG)'!$A$22,'def. pseudo-mineral groups(PMG)'!$B$22,IF(LQF!F69='def. pseudo-mineral groups(PMG)'!$A$23,'def. pseudo-mineral groups(PMG)'!$B$23,IF(LQF!F69='def. pseudo-mineral groups(PMG)'!$A$24,'def. pseudo-mineral groups(PMG)'!$B$24,IF(LQF!F69='def. pseudo-mineral groups(PMG)'!$A$25,'def. pseudo-mineral groups(PMG)'!$B$25,IF(LQF!F69='def. pseudo-mineral groups(PMG)'!$A$26,'def. pseudo-mineral groups(PMG)'!$B$26,IF(LQF!F69='def. pseudo-mineral groups(PMG)'!$A$27,'def. pseudo-mineral groups(PMG)'!$B$27,IF(LQF!F69='def. pseudo-mineral groups(PMG)'!$A$28,'def. pseudo-mineral groups(PMG)'!$B$28,IF(LQF!F69='def. pseudo-mineral groups(PMG)'!$A$29,'def. pseudo-mineral groups(PMG)'!$B$29,IF(LQF!F69='def. pseudo-mineral groups(PMG)'!$A$30,'def. pseudo-mineral groups(PMG)'!$B$30,IF(LQF!F69='def. pseudo-mineral groups(PMG)'!$A$31,'def. pseudo-mineral groups(PMG)'!$B$31,IF(LQF!F69='def. pseudo-mineral groups(PMG)'!$A$32,'def. pseudo-mineral groups(PMG)'!$B$32,IF(LQF!F69='def. pseudo-mineral groups(PMG)'!$A$33,'def. pseudo-mineral groups(PMG)'!$B$33,IF(LQF!F69='def. pseudo-mineral groups(PMG)'!$A$34,'def. pseudo-mineral groups(PMG)'!$B$34,IF(LQF!F69='def. pseudo-mineral groups(PMG)'!$A$35,'def. pseudo-mineral groups(PMG)'!$B$35,IF(LQF!F69='def. pseudo-mineral groups(PMG)'!$A$36,'def. pseudo-mineral groups(PMG)'!$B$36,IF(LQF!F69='def. pseudo-mineral groups(PMG)'!$A$37,'def. pseudo-mineral groups(PMG)'!$B$37,IF(LQF!F69='def. pseudo-mineral groups(PMG)'!$A$38,'def. pseudo-mineral groups(PMG)'!$B$38,IF(LQF!F69='def. pseudo-mineral groups(PMG)'!$A$39,'def. pseudo-mineral groups(PMG)'!$B$39,IF(LQF!F69='def. pseudo-mineral groups(PMG)'!$A$40,'def. pseudo-mineral groups(PMG)'!$B$40,IF(LQF!F69='def. pseudo-mineral groups(PMG)'!$A$41,'def. pseudo-mineral groups(PMG)'!$B$41,IF(LQF!F69='def. pseudo-mineral groups(PMG)'!$A$41,'def. pseudo-mineral groups(PMG)'!$B$41,IF(LQF!F69='def. pseudo-mineral groups(PMG)'!$A$42,'def. pseudo-mineral groups(PMG)'!$B$42,IF(LQF!F69='def. pseudo-mineral groups(PMG)'!$A$43,'def. pseudo-mineral groups(PMG)'!$B$43,IF(LQF!F69='def. pseudo-mineral groups(PMG)'!$A$44,'def. pseudo-mineral groups(PMG)'!$B$44,IF(LQF!F69='def. pseudo-mineral groups(PMG)'!$A$45,'def. pseudo-mineral groups(PMG)'!$B$45,IF(LQF!F69='def. pseudo-mineral groups(PMG)'!$A$46,'def. pseudo-mineral groups(PMG)'!$B$46,IF(LQF!F69='def. pseudo-mineral groups(PMG)'!$A$47,'def. pseudo-mineral groups(PMG)'!$B$47,IF(LQF!F69='def. pseudo-mineral groups(PMG)'!$A$48,'def. pseudo-mineral groups(PMG)'!$B$48,IF(LQF!F69='def. pseudo-mineral groups(PMG)'!$A$49,'def. pseudo-mineral groups(PMG)'!$B$49,IF(LQF!F69='def. pseudo-mineral groups(PMG)'!$A$50,'def. pseudo-mineral groups(PMG)'!$B$50,IF(LQF!F69='def. pseudo-mineral groups(PMG)'!$A$51,'def. pseudo-mineral groups(PMG)'!$B$51,IF(LQF!F69='def. pseudo-mineral groups(PMG)'!$A$52,'def. pseudo-mineral groups(PMG)'!$B$52,IF(LQF!F69='def. pseudo-mineral groups(PMG)'!$A$53,'def. pseudo-mineral groups(PMG)'!$B$53,IF(LQF!F69='def. pseudo-mineral groups(PMG)'!$A$54,'def. pseudo-mineral groups(PMG)'!$B$54,IF(LQF!F69='def. pseudo-mineral groups(PMG)'!$A$55,'def. pseudo-mineral groups(PMG)'!$B$55,IF(LQF!F69='def. pseudo-mineral groups(PMG)'!$A$56,'def. pseudo-mineral groups(PMG)'!$B$56,IF(LQF!F69='def. pseudo-mineral groups(PMG)'!$A$57,'def. pseudo-mineral groups(PMG)'!$B$57,IF(LQF!F69='def. pseudo-mineral groups(PMG)'!$A$58,'def. pseudo-mineral groups(PMG)'!$B$58,IF(LQF!F69='def. pseudo-mineral groups(PMG)'!$A$59,'def. pseudo-mineral groups(PMG)'!$B$59,IF(LQF!F69='def. pseudo-mineral groups(PMG)'!$A$60,'def. pseudo-mineral groups(PMG)'!$B$60,IF(LQF!F69='def. pseudo-mineral groups(PMG)'!$A$61,'def. pseudo-mineral groups(PMG)'!$B$61,IF(LQF!F69='def. pseudo-mineral groups(PMG)'!$A$62,'def. pseudo-mineral groups(PMG)'!$B$62,IF(LQF!F69='def. pseudo-mineral groups(PMG)'!$A$63,'def. pseudo-mineral groups(PMG)'!$B$63,IF(LQF!F69='def. pseudo-mineral groups(PMG)'!$A$64,'def. pseudo-mineral groups(PMG)'!$B$64)))))))))))))))))))))))))))))))))))))))))))))))))))))))))))))))))</f>
        <v>Native</v>
      </c>
      <c r="G69" s="1">
        <v>0.28999999999999998</v>
      </c>
      <c r="H69" s="7" t="str">
        <f>IF(LQF!H69='def. pseudo-mineral groups(PMG)'!$A$1,'def. pseudo-mineral groups(PMG)'!$B$1,IF(LQF!H69='def. pseudo-mineral groups(PMG)'!$A$2,'def. pseudo-mineral groups(PMG)'!$B$2,IF(LQF!H69='def. pseudo-mineral groups(PMG)'!$A$3,'def. pseudo-mineral groups(PMG)'!$B$3,IF(LQF!H69='def. pseudo-mineral groups(PMG)'!$A$4,'def. pseudo-mineral groups(PMG)'!$B$4,IF(LQF!H69='def. pseudo-mineral groups(PMG)'!$A$5,'def. pseudo-mineral groups(PMG)'!$B$5,IF(LQF!H69='def. pseudo-mineral groups(PMG)'!$A$6,'def. pseudo-mineral groups(PMG)'!$B$6,IF(LQF!H69='def. pseudo-mineral groups(PMG)'!$A$7,'def. pseudo-mineral groups(PMG)'!$B$7,IF(LQF!H69='def. pseudo-mineral groups(PMG)'!$A$8,'def. pseudo-mineral groups(PMG)'!$B$8,IF(LQF!H69='def. pseudo-mineral groups(PMG)'!$A$9,'def. pseudo-mineral groups(PMG)'!$B$9,IF(LQF!H69='def. pseudo-mineral groups(PMG)'!$A$10,'def. pseudo-mineral groups(PMG)'!$B$10,IF(LQF!H69='def. pseudo-mineral groups(PMG)'!$A$11,'def. pseudo-mineral groups(PMG)'!$B$11,IF(LQF!H69='def. pseudo-mineral groups(PMG)'!$A$12,'def. pseudo-mineral groups(PMG)'!$B$12,IF(LQF!H69='def. pseudo-mineral groups(PMG)'!$A$13,'def. pseudo-mineral groups(PMG)'!$B$13,IF(LQF!H69='def. pseudo-mineral groups(PMG)'!$A$14,'def. pseudo-mineral groups(PMG)'!$B$14,IF(LQF!H69='def. pseudo-mineral groups(PMG)'!$A$15,'def. pseudo-mineral groups(PMG)'!$B$15,IF(LQF!H69='def. pseudo-mineral groups(PMG)'!$A$16,'def. pseudo-mineral groups(PMG)'!$B$16,IF(LQF!H69='def. pseudo-mineral groups(PMG)'!$A$17,'def. pseudo-mineral groups(PMG)'!$B$17,IF(LQF!H69='def. pseudo-mineral groups(PMG)'!$A$18,'def. pseudo-mineral groups(PMG)'!$B$18,IF(LQF!H69='def. pseudo-mineral groups(PMG)'!$A$19,'def. pseudo-mineral groups(PMG)'!$B$19,IF(LQF!H69='def. pseudo-mineral groups(PMG)'!$A$20,'def. pseudo-mineral groups(PMG)'!$B$20,IF(LQF!H69='def. pseudo-mineral groups(PMG)'!$A$21,'def. pseudo-mineral groups(PMG)'!$B$21,IF(LQF!H69='def. pseudo-mineral groups(PMG)'!$A$22,'def. pseudo-mineral groups(PMG)'!$B$22,IF(LQF!H69='def. pseudo-mineral groups(PMG)'!$A$23,'def. pseudo-mineral groups(PMG)'!$B$23,IF(LQF!H69='def. pseudo-mineral groups(PMG)'!$A$24,'def. pseudo-mineral groups(PMG)'!$B$24,IF(LQF!H69='def. pseudo-mineral groups(PMG)'!$A$25,'def. pseudo-mineral groups(PMG)'!$B$25,IF(LQF!H69='def. pseudo-mineral groups(PMG)'!$A$26,'def. pseudo-mineral groups(PMG)'!$B$26,IF(LQF!H69='def. pseudo-mineral groups(PMG)'!$A$27,'def. pseudo-mineral groups(PMG)'!$B$27,IF(LQF!H69='def. pseudo-mineral groups(PMG)'!$A$28,'def. pseudo-mineral groups(PMG)'!$B$28,IF(LQF!H69='def. pseudo-mineral groups(PMG)'!$A$29,'def. pseudo-mineral groups(PMG)'!$B$29,IF(LQF!H69='def. pseudo-mineral groups(PMG)'!$A$30,'def. pseudo-mineral groups(PMG)'!$B$30,IF(LQF!H69='def. pseudo-mineral groups(PMG)'!$A$31,'def. pseudo-mineral groups(PMG)'!$B$31,IF(LQF!H69='def. pseudo-mineral groups(PMG)'!$A$32,'def. pseudo-mineral groups(PMG)'!$B$32,IF(LQF!H69='def. pseudo-mineral groups(PMG)'!$A$33,'def. pseudo-mineral groups(PMG)'!$B$33,IF(LQF!H69='def. pseudo-mineral groups(PMG)'!$A$34,'def. pseudo-mineral groups(PMG)'!$B$34,IF(LQF!H69='def. pseudo-mineral groups(PMG)'!$A$35,'def. pseudo-mineral groups(PMG)'!$B$35,IF(LQF!H69='def. pseudo-mineral groups(PMG)'!$A$36,'def. pseudo-mineral groups(PMG)'!$B$36,IF(LQF!H69='def. pseudo-mineral groups(PMG)'!$A$37,'def. pseudo-mineral groups(PMG)'!$B$37,IF(LQF!H69='def. pseudo-mineral groups(PMG)'!$A$38,'def. pseudo-mineral groups(PMG)'!$B$38,IF(LQF!H69='def. pseudo-mineral groups(PMG)'!$A$39,'def. pseudo-mineral groups(PMG)'!$B$39,IF(LQF!H69='def. pseudo-mineral groups(PMG)'!$A$40,'def. pseudo-mineral groups(PMG)'!$B$40,IF(LQF!H69='def. pseudo-mineral groups(PMG)'!$A$41,'def. pseudo-mineral groups(PMG)'!$B$41,IF(LQF!H69='def. pseudo-mineral groups(PMG)'!$A$41,'def. pseudo-mineral groups(PMG)'!$B$41,IF(LQF!H69='def. pseudo-mineral groups(PMG)'!$A$42,'def. pseudo-mineral groups(PMG)'!$B$42,IF(LQF!H69='def. pseudo-mineral groups(PMG)'!$A$43,'def. pseudo-mineral groups(PMG)'!$B$43,IF(LQF!H69='def. pseudo-mineral groups(PMG)'!$A$44,'def. pseudo-mineral groups(PMG)'!$B$44,IF(LQF!H69='def. pseudo-mineral groups(PMG)'!$A$45,'def. pseudo-mineral groups(PMG)'!$B$45,IF(LQF!H69='def. pseudo-mineral groups(PMG)'!$A$46,'def. pseudo-mineral groups(PMG)'!$B$46,IF(LQF!H69='def. pseudo-mineral groups(PMG)'!$A$47,'def. pseudo-mineral groups(PMG)'!$B$47,IF(LQF!H69='def. pseudo-mineral groups(PMG)'!$A$48,'def. pseudo-mineral groups(PMG)'!$B$48,IF(LQF!H69='def. pseudo-mineral groups(PMG)'!$A$49,'def. pseudo-mineral groups(PMG)'!$B$49,IF(LQF!H69='def. pseudo-mineral groups(PMG)'!$A$50,'def. pseudo-mineral groups(PMG)'!$B$50,IF(LQF!H69='def. pseudo-mineral groups(PMG)'!$A$51,'def. pseudo-mineral groups(PMG)'!$B$51,IF(LQF!H69='def. pseudo-mineral groups(PMG)'!$A$52,'def. pseudo-mineral groups(PMG)'!$B$52,IF(LQF!H69='def. pseudo-mineral groups(PMG)'!$A$53,'def. pseudo-mineral groups(PMG)'!$B$53,IF(LQF!H69='def. pseudo-mineral groups(PMG)'!$A$54,'def. pseudo-mineral groups(PMG)'!$B$54,IF(LQF!H69='def. pseudo-mineral groups(PMG)'!$A$55,'def. pseudo-mineral groups(PMG)'!$B$55,IF(LQF!H69='def. pseudo-mineral groups(PMG)'!$A$56,'def. pseudo-mineral groups(PMG)'!$B$56,IF(LQF!H69='def. pseudo-mineral groups(PMG)'!$A$57,'def. pseudo-mineral groups(PMG)'!$B$57,IF(LQF!H69='def. pseudo-mineral groups(PMG)'!$A$58,'def. pseudo-mineral groups(PMG)'!$B$58,IF(LQF!H69='def. pseudo-mineral groups(PMG)'!$A$59,'def. pseudo-mineral groups(PMG)'!$B$59,IF(LQF!H69='def. pseudo-mineral groups(PMG)'!$A$60,'def. pseudo-mineral groups(PMG)'!$B$60,IF(LQF!H69='def. pseudo-mineral groups(PMG)'!$A$61,'def. pseudo-mineral groups(PMG)'!$B$61,IF(LQF!H69='def. pseudo-mineral groups(PMG)'!$A$62,'def. pseudo-mineral groups(PMG)'!$B$62,IF(LQF!H69='def. pseudo-mineral groups(PMG)'!$A$63,'def. pseudo-mineral groups(PMG)'!$B$63,IF(LQF!H69='def. pseudo-mineral groups(PMG)'!$A$64,'def. pseudo-mineral groups(PMG)'!$B$64)))))))))))))))))))))))))))))))))))))))))))))))))))))))))))))))))</f>
        <v>Fe(II) carbonate</v>
      </c>
      <c r="I69" s="1">
        <f t="shared" si="0"/>
        <v>0.99</v>
      </c>
      <c r="J69" s="6">
        <v>1.9799999999999999E-4</v>
      </c>
      <c r="K69" s="1">
        <v>5.3352918484000549</v>
      </c>
      <c r="L69" s="1">
        <v>78.041827238758614</v>
      </c>
      <c r="M69" s="21">
        <v>42719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5">
      <c r="A70" s="1" t="s">
        <v>153</v>
      </c>
      <c r="B70" s="1"/>
      <c r="C70" s="1"/>
      <c r="D70" s="7"/>
      <c r="E70" s="1"/>
      <c r="F70" s="7"/>
      <c r="G70" s="1"/>
      <c r="H70" s="7"/>
      <c r="I70" s="1"/>
      <c r="J70" s="1"/>
      <c r="K70" s="1"/>
      <c r="L70" s="1"/>
      <c r="M70" s="2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5">
      <c r="A71" s="1" t="s">
        <v>218</v>
      </c>
      <c r="B71" s="1"/>
      <c r="C71" s="1">
        <v>0.496</v>
      </c>
      <c r="D71" s="7" t="str">
        <f>IF(LQF!D71='def. pseudo-mineral groups(PMG)'!$A$1,'def. pseudo-mineral groups(PMG)'!$B$1,IF(LQF!D71='def. pseudo-mineral groups(PMG)'!$A$2,'def. pseudo-mineral groups(PMG)'!$B$2,IF(LQF!D71='def. pseudo-mineral groups(PMG)'!$A$3,'def. pseudo-mineral groups(PMG)'!$B$3,IF(LQF!D71='def. pseudo-mineral groups(PMG)'!$A$4,'def. pseudo-mineral groups(PMG)'!$B$4,IF(LQF!D71='def. pseudo-mineral groups(PMG)'!$A$5,'def. pseudo-mineral groups(PMG)'!$B$5,IF(LQF!D71='def. pseudo-mineral groups(PMG)'!$A$6,'def. pseudo-mineral groups(PMG)'!$B$6,IF(LQF!D71='def. pseudo-mineral groups(PMG)'!$A$7,'def. pseudo-mineral groups(PMG)'!$B$7,IF(LQF!D71='def. pseudo-mineral groups(PMG)'!$A$8,'def. pseudo-mineral groups(PMG)'!$B$8,IF(LQF!D71='def. pseudo-mineral groups(PMG)'!$A$9,'def. pseudo-mineral groups(PMG)'!$B$9,IF(LQF!D71='def. pseudo-mineral groups(PMG)'!$A$10,'def. pseudo-mineral groups(PMG)'!$B$10,IF(LQF!D71='def. pseudo-mineral groups(PMG)'!$A$11,'def. pseudo-mineral groups(PMG)'!$B$11,IF(LQF!D71='def. pseudo-mineral groups(PMG)'!$A$12,'def. pseudo-mineral groups(PMG)'!$B$12,IF(LQF!D71='def. pseudo-mineral groups(PMG)'!$A$13,'def. pseudo-mineral groups(PMG)'!$B$13,IF(LQF!D71='def. pseudo-mineral groups(PMG)'!$A$14,'def. pseudo-mineral groups(PMG)'!$B$14,IF(LQF!D71='def. pseudo-mineral groups(PMG)'!$A$15,'def. pseudo-mineral groups(PMG)'!$B$15,IF(LQF!D71='def. pseudo-mineral groups(PMG)'!$A$16,'def. pseudo-mineral groups(PMG)'!$B$16,IF(LQF!D71='def. pseudo-mineral groups(PMG)'!$A$17,'def. pseudo-mineral groups(PMG)'!$B$17,IF(LQF!D71='def. pseudo-mineral groups(PMG)'!$A$18,'def. pseudo-mineral groups(PMG)'!$B$18,IF(LQF!D71='def. pseudo-mineral groups(PMG)'!$A$19,'def. pseudo-mineral groups(PMG)'!$B$19,IF(LQF!D71='def. pseudo-mineral groups(PMG)'!$A$20,'def. pseudo-mineral groups(PMG)'!$B$20,IF(LQF!D71='def. pseudo-mineral groups(PMG)'!$A$21,'def. pseudo-mineral groups(PMG)'!$B$21,IF(LQF!D71='def. pseudo-mineral groups(PMG)'!$A$22,'def. pseudo-mineral groups(PMG)'!$B$22,IF(LQF!D71='def. pseudo-mineral groups(PMG)'!$A$23,'def. pseudo-mineral groups(PMG)'!$B$23,IF(LQF!D71='def. pseudo-mineral groups(PMG)'!$A$24,'def. pseudo-mineral groups(PMG)'!$B$24,IF(LQF!D71='def. pseudo-mineral groups(PMG)'!$A$25,'def. pseudo-mineral groups(PMG)'!$B$25,IF(LQF!D71='def. pseudo-mineral groups(PMG)'!$A$26,'def. pseudo-mineral groups(PMG)'!$B$26,IF(LQF!D71='def. pseudo-mineral groups(PMG)'!$A$27,'def. pseudo-mineral groups(PMG)'!$B$27,IF(LQF!D71='def. pseudo-mineral groups(PMG)'!$A$28,'def. pseudo-mineral groups(PMG)'!$B$28,IF(LQF!D71='def. pseudo-mineral groups(PMG)'!$A$29,'def. pseudo-mineral groups(PMG)'!$B$29,IF(LQF!D71='def. pseudo-mineral groups(PMG)'!$A$30,'def. pseudo-mineral groups(PMG)'!$B$30,IF(LQF!D71='def. pseudo-mineral groups(PMG)'!$A$31,'def. pseudo-mineral groups(PMG)'!$B$31,IF(LQF!D71='def. pseudo-mineral groups(PMG)'!$A$32,'def. pseudo-mineral groups(PMG)'!$B$32,IF(LQF!D71='def. pseudo-mineral groups(PMG)'!$A$33,'def. pseudo-mineral groups(PMG)'!$B$33,IF(LQF!D71='def. pseudo-mineral groups(PMG)'!$A$34,'def. pseudo-mineral groups(PMG)'!$B$34,IF(LQF!D71='def. pseudo-mineral groups(PMG)'!$A$35,'def. pseudo-mineral groups(PMG)'!$B$35,IF(LQF!D71='def. pseudo-mineral groups(PMG)'!$A$36,'def. pseudo-mineral groups(PMG)'!$B$36,IF(LQF!D71='def. pseudo-mineral groups(PMG)'!$A$37,'def. pseudo-mineral groups(PMG)'!$B$37,IF(LQF!D71='def. pseudo-mineral groups(PMG)'!$A$38,'def. pseudo-mineral groups(PMG)'!$B$38,IF(LQF!D71='def. pseudo-mineral groups(PMG)'!$A$39,'def. pseudo-mineral groups(PMG)'!$B$39,IF(LQF!D71='def. pseudo-mineral groups(PMG)'!$A$40,'def. pseudo-mineral groups(PMG)'!$B$40,IF(LQF!D71='def. pseudo-mineral groups(PMG)'!$A$41,'def. pseudo-mineral groups(PMG)'!$B$41,IF(LQF!D71='def. pseudo-mineral groups(PMG)'!$A$41,'def. pseudo-mineral groups(PMG)'!$B$41,IF(LQF!D71='def. pseudo-mineral groups(PMG)'!$A$42,'def. pseudo-mineral groups(PMG)'!$B$42,IF(LQF!D71='def. pseudo-mineral groups(PMG)'!$A$43,'def. pseudo-mineral groups(PMG)'!$B$43,IF(LQF!D71='def. pseudo-mineral groups(PMG)'!$A$44,'def. pseudo-mineral groups(PMG)'!$B$44,IF(LQF!D71='def. pseudo-mineral groups(PMG)'!$A$45,'def. pseudo-mineral groups(PMG)'!$B$45,IF(LQF!D71='def. pseudo-mineral groups(PMG)'!$A$46,'def. pseudo-mineral groups(PMG)'!$B$46,IF(LQF!D71='def. pseudo-mineral groups(PMG)'!$A$47,'def. pseudo-mineral groups(PMG)'!$B$47,IF(LQF!D71='def. pseudo-mineral groups(PMG)'!$A$48,'def. pseudo-mineral groups(PMG)'!$B$48,IF(LQF!D71='def. pseudo-mineral groups(PMG)'!$A$49,'def. pseudo-mineral groups(PMG)'!$B$49,IF(LQF!D71='def. pseudo-mineral groups(PMG)'!$A$50,'def. pseudo-mineral groups(PMG)'!$B$50,IF(LQF!D71='def. pseudo-mineral groups(PMG)'!$A$51,'def. pseudo-mineral groups(PMG)'!$B$51,IF(LQF!D71='def. pseudo-mineral groups(PMG)'!$A$52,'def. pseudo-mineral groups(PMG)'!$B$52,IF(LQF!D71='def. pseudo-mineral groups(PMG)'!$A$53,'def. pseudo-mineral groups(PMG)'!$B$53,IF(LQF!D71='def. pseudo-mineral groups(PMG)'!$A$54,'def. pseudo-mineral groups(PMG)'!$B$54,IF(LQF!D71='def. pseudo-mineral groups(PMG)'!$A$55,'def. pseudo-mineral groups(PMG)'!$B$55,IF(LQF!D71='def. pseudo-mineral groups(PMG)'!$A$56,'def. pseudo-mineral groups(PMG)'!$B$56,IF(LQF!D71='def. pseudo-mineral groups(PMG)'!$A$57,'def. pseudo-mineral groups(PMG)'!$B$57,IF(LQF!D71='def. pseudo-mineral groups(PMG)'!$A$58,'def. pseudo-mineral groups(PMG)'!$B$58,IF(LQF!D71='def. pseudo-mineral groups(PMG)'!$A$59,'def. pseudo-mineral groups(PMG)'!$B$59,IF(LQF!D71='def. pseudo-mineral groups(PMG)'!$A$60,'def. pseudo-mineral groups(PMG)'!$B$60,IF(LQF!D71='def. pseudo-mineral groups(PMG)'!$A$61,'def. pseudo-mineral groups(PMG)'!$B$61,IF(LQF!D71='def. pseudo-mineral groups(PMG)'!$A$62,'def. pseudo-mineral groups(PMG)'!$B$62,IF(LQF!D71='def. pseudo-mineral groups(PMG)'!$A$63,'def. pseudo-mineral groups(PMG)'!$B$63,IF(LQF!D71='def. pseudo-mineral groups(PMG)'!$A$64,'def. pseudo-mineral groups(PMG)'!$B$64)))))))))))))))))))))))))))))))))))))))))))))))))))))))))))))))))</f>
        <v>Native</v>
      </c>
      <c r="E71" s="1">
        <v>0.35</v>
      </c>
      <c r="F71" s="7" t="str">
        <f>IF(LQF!F71='def. pseudo-mineral groups(PMG)'!$A$1,'def. pseudo-mineral groups(PMG)'!$B$1,IF(LQF!F71='def. pseudo-mineral groups(PMG)'!$A$2,'def. pseudo-mineral groups(PMG)'!$B$2,IF(LQF!F71='def. pseudo-mineral groups(PMG)'!$A$3,'def. pseudo-mineral groups(PMG)'!$B$3,IF(LQF!F71='def. pseudo-mineral groups(PMG)'!$A$4,'def. pseudo-mineral groups(PMG)'!$B$4,IF(LQF!F71='def. pseudo-mineral groups(PMG)'!$A$5,'def. pseudo-mineral groups(PMG)'!$B$5,IF(LQF!F71='def. pseudo-mineral groups(PMG)'!$A$6,'def. pseudo-mineral groups(PMG)'!$B$6,IF(LQF!F71='def. pseudo-mineral groups(PMG)'!$A$7,'def. pseudo-mineral groups(PMG)'!$B$7,IF(LQF!F71='def. pseudo-mineral groups(PMG)'!$A$8,'def. pseudo-mineral groups(PMG)'!$B$8,IF(LQF!F71='def. pseudo-mineral groups(PMG)'!$A$9,'def. pseudo-mineral groups(PMG)'!$B$9,IF(LQF!F71='def. pseudo-mineral groups(PMG)'!$A$10,'def. pseudo-mineral groups(PMG)'!$B$10,IF(LQF!F71='def. pseudo-mineral groups(PMG)'!$A$11,'def. pseudo-mineral groups(PMG)'!$B$11,IF(LQF!F71='def. pseudo-mineral groups(PMG)'!$A$12,'def. pseudo-mineral groups(PMG)'!$B$12,IF(LQF!F71='def. pseudo-mineral groups(PMG)'!$A$13,'def. pseudo-mineral groups(PMG)'!$B$13,IF(LQF!F71='def. pseudo-mineral groups(PMG)'!$A$14,'def. pseudo-mineral groups(PMG)'!$B$14,IF(LQF!F71='def. pseudo-mineral groups(PMG)'!$A$15,'def. pseudo-mineral groups(PMG)'!$B$15,IF(LQF!F71='def. pseudo-mineral groups(PMG)'!$A$16,'def. pseudo-mineral groups(PMG)'!$B$16,IF(LQF!F71='def. pseudo-mineral groups(PMG)'!$A$17,'def. pseudo-mineral groups(PMG)'!$B$17,IF(LQF!F71='def. pseudo-mineral groups(PMG)'!$A$18,'def. pseudo-mineral groups(PMG)'!$B$18,IF(LQF!F71='def. pseudo-mineral groups(PMG)'!$A$19,'def. pseudo-mineral groups(PMG)'!$B$19,IF(LQF!F71='def. pseudo-mineral groups(PMG)'!$A$20,'def. pseudo-mineral groups(PMG)'!$B$20,IF(LQF!F71='def. pseudo-mineral groups(PMG)'!$A$21,'def. pseudo-mineral groups(PMG)'!$B$21,IF(LQF!F71='def. pseudo-mineral groups(PMG)'!$A$22,'def. pseudo-mineral groups(PMG)'!$B$22,IF(LQF!F71='def. pseudo-mineral groups(PMG)'!$A$23,'def. pseudo-mineral groups(PMG)'!$B$23,IF(LQF!F71='def. pseudo-mineral groups(PMG)'!$A$24,'def. pseudo-mineral groups(PMG)'!$B$24,IF(LQF!F71='def. pseudo-mineral groups(PMG)'!$A$25,'def. pseudo-mineral groups(PMG)'!$B$25,IF(LQF!F71='def. pseudo-mineral groups(PMG)'!$A$26,'def. pseudo-mineral groups(PMG)'!$B$26,IF(LQF!F71='def. pseudo-mineral groups(PMG)'!$A$27,'def. pseudo-mineral groups(PMG)'!$B$27,IF(LQF!F71='def. pseudo-mineral groups(PMG)'!$A$28,'def. pseudo-mineral groups(PMG)'!$B$28,IF(LQF!F71='def. pseudo-mineral groups(PMG)'!$A$29,'def. pseudo-mineral groups(PMG)'!$B$29,IF(LQF!F71='def. pseudo-mineral groups(PMG)'!$A$30,'def. pseudo-mineral groups(PMG)'!$B$30,IF(LQF!F71='def. pseudo-mineral groups(PMG)'!$A$31,'def. pseudo-mineral groups(PMG)'!$B$31,IF(LQF!F71='def. pseudo-mineral groups(PMG)'!$A$32,'def. pseudo-mineral groups(PMG)'!$B$32,IF(LQF!F71='def. pseudo-mineral groups(PMG)'!$A$33,'def. pseudo-mineral groups(PMG)'!$B$33,IF(LQF!F71='def. pseudo-mineral groups(PMG)'!$A$34,'def. pseudo-mineral groups(PMG)'!$B$34,IF(LQF!F71='def. pseudo-mineral groups(PMG)'!$A$35,'def. pseudo-mineral groups(PMG)'!$B$35,IF(LQF!F71='def. pseudo-mineral groups(PMG)'!$A$36,'def. pseudo-mineral groups(PMG)'!$B$36,IF(LQF!F71='def. pseudo-mineral groups(PMG)'!$A$37,'def. pseudo-mineral groups(PMG)'!$B$37,IF(LQF!F71='def. pseudo-mineral groups(PMG)'!$A$38,'def. pseudo-mineral groups(PMG)'!$B$38,IF(LQF!F71='def. pseudo-mineral groups(PMG)'!$A$39,'def. pseudo-mineral groups(PMG)'!$B$39,IF(LQF!F71='def. pseudo-mineral groups(PMG)'!$A$40,'def. pseudo-mineral groups(PMG)'!$B$40,IF(LQF!F71='def. pseudo-mineral groups(PMG)'!$A$41,'def. pseudo-mineral groups(PMG)'!$B$41,IF(LQF!F71='def. pseudo-mineral groups(PMG)'!$A$41,'def. pseudo-mineral groups(PMG)'!$B$41,IF(LQF!F71='def. pseudo-mineral groups(PMG)'!$A$42,'def. pseudo-mineral groups(PMG)'!$B$42,IF(LQF!F71='def. pseudo-mineral groups(PMG)'!$A$43,'def. pseudo-mineral groups(PMG)'!$B$43,IF(LQF!F71='def. pseudo-mineral groups(PMG)'!$A$44,'def. pseudo-mineral groups(PMG)'!$B$44,IF(LQF!F71='def. pseudo-mineral groups(PMG)'!$A$45,'def. pseudo-mineral groups(PMG)'!$B$45,IF(LQF!F71='def. pseudo-mineral groups(PMG)'!$A$46,'def. pseudo-mineral groups(PMG)'!$B$46,IF(LQF!F71='def. pseudo-mineral groups(PMG)'!$A$47,'def. pseudo-mineral groups(PMG)'!$B$47,IF(LQF!F71='def. pseudo-mineral groups(PMG)'!$A$48,'def. pseudo-mineral groups(PMG)'!$B$48,IF(LQF!F71='def. pseudo-mineral groups(PMG)'!$A$49,'def. pseudo-mineral groups(PMG)'!$B$49,IF(LQF!F71='def. pseudo-mineral groups(PMG)'!$A$50,'def. pseudo-mineral groups(PMG)'!$B$50,IF(LQF!F71='def. pseudo-mineral groups(PMG)'!$A$51,'def. pseudo-mineral groups(PMG)'!$B$51,IF(LQF!F71='def. pseudo-mineral groups(PMG)'!$A$52,'def. pseudo-mineral groups(PMG)'!$B$52,IF(LQF!F71='def. pseudo-mineral groups(PMG)'!$A$53,'def. pseudo-mineral groups(PMG)'!$B$53,IF(LQF!F71='def. pseudo-mineral groups(PMG)'!$A$54,'def. pseudo-mineral groups(PMG)'!$B$54,IF(LQF!F71='def. pseudo-mineral groups(PMG)'!$A$55,'def. pseudo-mineral groups(PMG)'!$B$55,IF(LQF!F71='def. pseudo-mineral groups(PMG)'!$A$56,'def. pseudo-mineral groups(PMG)'!$B$56,IF(LQF!F71='def. pseudo-mineral groups(PMG)'!$A$57,'def. pseudo-mineral groups(PMG)'!$B$57,IF(LQF!F71='def. pseudo-mineral groups(PMG)'!$A$58,'def. pseudo-mineral groups(PMG)'!$B$58,IF(LQF!F71='def. pseudo-mineral groups(PMG)'!$A$59,'def. pseudo-mineral groups(PMG)'!$B$59,IF(LQF!F71='def. pseudo-mineral groups(PMG)'!$A$60,'def. pseudo-mineral groups(PMG)'!$B$60,IF(LQF!F71='def. pseudo-mineral groups(PMG)'!$A$61,'def. pseudo-mineral groups(PMG)'!$B$61,IF(LQF!F71='def. pseudo-mineral groups(PMG)'!$A$62,'def. pseudo-mineral groups(PMG)'!$B$62,IF(LQF!F71='def. pseudo-mineral groups(PMG)'!$A$63,'def. pseudo-mineral groups(PMG)'!$B$63,IF(LQF!F71='def. pseudo-mineral groups(PMG)'!$A$64,'def. pseudo-mineral groups(PMG)'!$B$64)))))))))))))))))))))))))))))))))))))))))))))))))))))))))))))))))</f>
        <v>Native</v>
      </c>
      <c r="G71" s="1">
        <v>0.155</v>
      </c>
      <c r="H71" s="7" t="str">
        <f>IF(LQF!H71='def. pseudo-mineral groups(PMG)'!$A$1,'def. pseudo-mineral groups(PMG)'!$B$1,IF(LQF!H71='def. pseudo-mineral groups(PMG)'!$A$2,'def. pseudo-mineral groups(PMG)'!$B$2,IF(LQF!H71='def. pseudo-mineral groups(PMG)'!$A$3,'def. pseudo-mineral groups(PMG)'!$B$3,IF(LQF!H71='def. pseudo-mineral groups(PMG)'!$A$4,'def. pseudo-mineral groups(PMG)'!$B$4,IF(LQF!H71='def. pseudo-mineral groups(PMG)'!$A$5,'def. pseudo-mineral groups(PMG)'!$B$5,IF(LQF!H71='def. pseudo-mineral groups(PMG)'!$A$6,'def. pseudo-mineral groups(PMG)'!$B$6,IF(LQF!H71='def. pseudo-mineral groups(PMG)'!$A$7,'def. pseudo-mineral groups(PMG)'!$B$7,IF(LQF!H71='def. pseudo-mineral groups(PMG)'!$A$8,'def. pseudo-mineral groups(PMG)'!$B$8,IF(LQF!H71='def. pseudo-mineral groups(PMG)'!$A$9,'def. pseudo-mineral groups(PMG)'!$B$9,IF(LQF!H71='def. pseudo-mineral groups(PMG)'!$A$10,'def. pseudo-mineral groups(PMG)'!$B$10,IF(LQF!H71='def. pseudo-mineral groups(PMG)'!$A$11,'def. pseudo-mineral groups(PMG)'!$B$11,IF(LQF!H71='def. pseudo-mineral groups(PMG)'!$A$12,'def. pseudo-mineral groups(PMG)'!$B$12,IF(LQF!H71='def. pseudo-mineral groups(PMG)'!$A$13,'def. pseudo-mineral groups(PMG)'!$B$13,IF(LQF!H71='def. pseudo-mineral groups(PMG)'!$A$14,'def. pseudo-mineral groups(PMG)'!$B$14,IF(LQF!H71='def. pseudo-mineral groups(PMG)'!$A$15,'def. pseudo-mineral groups(PMG)'!$B$15,IF(LQF!H71='def. pseudo-mineral groups(PMG)'!$A$16,'def. pseudo-mineral groups(PMG)'!$B$16,IF(LQF!H71='def. pseudo-mineral groups(PMG)'!$A$17,'def. pseudo-mineral groups(PMG)'!$B$17,IF(LQF!H71='def. pseudo-mineral groups(PMG)'!$A$18,'def. pseudo-mineral groups(PMG)'!$B$18,IF(LQF!H71='def. pseudo-mineral groups(PMG)'!$A$19,'def. pseudo-mineral groups(PMG)'!$B$19,IF(LQF!H71='def. pseudo-mineral groups(PMG)'!$A$20,'def. pseudo-mineral groups(PMG)'!$B$20,IF(LQF!H71='def. pseudo-mineral groups(PMG)'!$A$21,'def. pseudo-mineral groups(PMG)'!$B$21,IF(LQF!H71='def. pseudo-mineral groups(PMG)'!$A$22,'def. pseudo-mineral groups(PMG)'!$B$22,IF(LQF!H71='def. pseudo-mineral groups(PMG)'!$A$23,'def. pseudo-mineral groups(PMG)'!$B$23,IF(LQF!H71='def. pseudo-mineral groups(PMG)'!$A$24,'def. pseudo-mineral groups(PMG)'!$B$24,IF(LQF!H71='def. pseudo-mineral groups(PMG)'!$A$25,'def. pseudo-mineral groups(PMG)'!$B$25,IF(LQF!H71='def. pseudo-mineral groups(PMG)'!$A$26,'def. pseudo-mineral groups(PMG)'!$B$26,IF(LQF!H71='def. pseudo-mineral groups(PMG)'!$A$27,'def. pseudo-mineral groups(PMG)'!$B$27,IF(LQF!H71='def. pseudo-mineral groups(PMG)'!$A$28,'def. pseudo-mineral groups(PMG)'!$B$28,IF(LQF!H71='def. pseudo-mineral groups(PMG)'!$A$29,'def. pseudo-mineral groups(PMG)'!$B$29,IF(LQF!H71='def. pseudo-mineral groups(PMG)'!$A$30,'def. pseudo-mineral groups(PMG)'!$B$30,IF(LQF!H71='def. pseudo-mineral groups(PMG)'!$A$31,'def. pseudo-mineral groups(PMG)'!$B$31,IF(LQF!H71='def. pseudo-mineral groups(PMG)'!$A$32,'def. pseudo-mineral groups(PMG)'!$B$32,IF(LQF!H71='def. pseudo-mineral groups(PMG)'!$A$33,'def. pseudo-mineral groups(PMG)'!$B$33,IF(LQF!H71='def. pseudo-mineral groups(PMG)'!$A$34,'def. pseudo-mineral groups(PMG)'!$B$34,IF(LQF!H71='def. pseudo-mineral groups(PMG)'!$A$35,'def. pseudo-mineral groups(PMG)'!$B$35,IF(LQF!H71='def. pseudo-mineral groups(PMG)'!$A$36,'def. pseudo-mineral groups(PMG)'!$B$36,IF(LQF!H71='def. pseudo-mineral groups(PMG)'!$A$37,'def. pseudo-mineral groups(PMG)'!$B$37,IF(LQF!H71='def. pseudo-mineral groups(PMG)'!$A$38,'def. pseudo-mineral groups(PMG)'!$B$38,IF(LQF!H71='def. pseudo-mineral groups(PMG)'!$A$39,'def. pseudo-mineral groups(PMG)'!$B$39,IF(LQF!H71='def. pseudo-mineral groups(PMG)'!$A$40,'def. pseudo-mineral groups(PMG)'!$B$40,IF(LQF!H71='def. pseudo-mineral groups(PMG)'!$A$41,'def. pseudo-mineral groups(PMG)'!$B$41,IF(LQF!H71='def. pseudo-mineral groups(PMG)'!$A$41,'def. pseudo-mineral groups(PMG)'!$B$41,IF(LQF!H71='def. pseudo-mineral groups(PMG)'!$A$42,'def. pseudo-mineral groups(PMG)'!$B$42,IF(LQF!H71='def. pseudo-mineral groups(PMG)'!$A$43,'def. pseudo-mineral groups(PMG)'!$B$43,IF(LQF!H71='def. pseudo-mineral groups(PMG)'!$A$44,'def. pseudo-mineral groups(PMG)'!$B$44,IF(LQF!H71='def. pseudo-mineral groups(PMG)'!$A$45,'def. pseudo-mineral groups(PMG)'!$B$45,IF(LQF!H71='def. pseudo-mineral groups(PMG)'!$A$46,'def. pseudo-mineral groups(PMG)'!$B$46,IF(LQF!H71='def. pseudo-mineral groups(PMG)'!$A$47,'def. pseudo-mineral groups(PMG)'!$B$47,IF(LQF!H71='def. pseudo-mineral groups(PMG)'!$A$48,'def. pseudo-mineral groups(PMG)'!$B$48,IF(LQF!H71='def. pseudo-mineral groups(PMG)'!$A$49,'def. pseudo-mineral groups(PMG)'!$B$49,IF(LQF!H71='def. pseudo-mineral groups(PMG)'!$A$50,'def. pseudo-mineral groups(PMG)'!$B$50,IF(LQF!H71='def. pseudo-mineral groups(PMG)'!$A$51,'def. pseudo-mineral groups(PMG)'!$B$51,IF(LQF!H71='def. pseudo-mineral groups(PMG)'!$A$52,'def. pseudo-mineral groups(PMG)'!$B$52,IF(LQF!H71='def. pseudo-mineral groups(PMG)'!$A$53,'def. pseudo-mineral groups(PMG)'!$B$53,IF(LQF!H71='def. pseudo-mineral groups(PMG)'!$A$54,'def. pseudo-mineral groups(PMG)'!$B$54,IF(LQF!H71='def. pseudo-mineral groups(PMG)'!$A$55,'def. pseudo-mineral groups(PMG)'!$B$55,IF(LQF!H71='def. pseudo-mineral groups(PMG)'!$A$56,'def. pseudo-mineral groups(PMG)'!$B$56,IF(LQF!H71='def. pseudo-mineral groups(PMG)'!$A$57,'def. pseudo-mineral groups(PMG)'!$B$57,IF(LQF!H71='def. pseudo-mineral groups(PMG)'!$A$58,'def. pseudo-mineral groups(PMG)'!$B$58,IF(LQF!H71='def. pseudo-mineral groups(PMG)'!$A$59,'def. pseudo-mineral groups(PMG)'!$B$59,IF(LQF!H71='def. pseudo-mineral groups(PMG)'!$A$60,'def. pseudo-mineral groups(PMG)'!$B$60,IF(LQF!H71='def. pseudo-mineral groups(PMG)'!$A$61,'def. pseudo-mineral groups(PMG)'!$B$61,IF(LQF!H71='def. pseudo-mineral groups(PMG)'!$A$62,'def. pseudo-mineral groups(PMG)'!$B$62,IF(LQF!H71='def. pseudo-mineral groups(PMG)'!$A$63,'def. pseudo-mineral groups(PMG)'!$B$63,IF(LQF!H71='def. pseudo-mineral groups(PMG)'!$A$64,'def. pseudo-mineral groups(PMG)'!$B$64)))))))))))))))))))))))))))))))))))))))))))))))))))))))))))))))))</f>
        <v>Fe(III) Clay</v>
      </c>
      <c r="I71" s="1">
        <f t="shared" ref="I71:I101" si="1">G71+E71+C71</f>
        <v>1.0009999999999999</v>
      </c>
      <c r="J71" s="6">
        <v>1.01E-4</v>
      </c>
      <c r="K71" s="1">
        <v>1.1963061950077918</v>
      </c>
      <c r="L71" s="1">
        <v>47.530136601621116</v>
      </c>
      <c r="M71" s="21">
        <v>42801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5">
      <c r="A72" s="1" t="s">
        <v>219</v>
      </c>
      <c r="B72" s="1"/>
      <c r="C72" s="1">
        <v>0.24399999999999999</v>
      </c>
      <c r="D72" s="7" t="str">
        <f>IF(LQF!D72='def. pseudo-mineral groups(PMG)'!$A$1,'def. pseudo-mineral groups(PMG)'!$B$1,IF(LQF!D72='def. pseudo-mineral groups(PMG)'!$A$2,'def. pseudo-mineral groups(PMG)'!$B$2,IF(LQF!D72='def. pseudo-mineral groups(PMG)'!$A$3,'def. pseudo-mineral groups(PMG)'!$B$3,IF(LQF!D72='def. pseudo-mineral groups(PMG)'!$A$4,'def. pseudo-mineral groups(PMG)'!$B$4,IF(LQF!D72='def. pseudo-mineral groups(PMG)'!$A$5,'def. pseudo-mineral groups(PMG)'!$B$5,IF(LQF!D72='def. pseudo-mineral groups(PMG)'!$A$6,'def. pseudo-mineral groups(PMG)'!$B$6,IF(LQF!D72='def. pseudo-mineral groups(PMG)'!$A$7,'def. pseudo-mineral groups(PMG)'!$B$7,IF(LQF!D72='def. pseudo-mineral groups(PMG)'!$A$8,'def. pseudo-mineral groups(PMG)'!$B$8,IF(LQF!D72='def. pseudo-mineral groups(PMG)'!$A$9,'def. pseudo-mineral groups(PMG)'!$B$9,IF(LQF!D72='def. pseudo-mineral groups(PMG)'!$A$10,'def. pseudo-mineral groups(PMG)'!$B$10,IF(LQF!D72='def. pseudo-mineral groups(PMG)'!$A$11,'def. pseudo-mineral groups(PMG)'!$B$11,IF(LQF!D72='def. pseudo-mineral groups(PMG)'!$A$12,'def. pseudo-mineral groups(PMG)'!$B$12,IF(LQF!D72='def. pseudo-mineral groups(PMG)'!$A$13,'def. pseudo-mineral groups(PMG)'!$B$13,IF(LQF!D72='def. pseudo-mineral groups(PMG)'!$A$14,'def. pseudo-mineral groups(PMG)'!$B$14,IF(LQF!D72='def. pseudo-mineral groups(PMG)'!$A$15,'def. pseudo-mineral groups(PMG)'!$B$15,IF(LQF!D72='def. pseudo-mineral groups(PMG)'!$A$16,'def. pseudo-mineral groups(PMG)'!$B$16,IF(LQF!D72='def. pseudo-mineral groups(PMG)'!$A$17,'def. pseudo-mineral groups(PMG)'!$B$17,IF(LQF!D72='def. pseudo-mineral groups(PMG)'!$A$18,'def. pseudo-mineral groups(PMG)'!$B$18,IF(LQF!D72='def. pseudo-mineral groups(PMG)'!$A$19,'def. pseudo-mineral groups(PMG)'!$B$19,IF(LQF!D72='def. pseudo-mineral groups(PMG)'!$A$20,'def. pseudo-mineral groups(PMG)'!$B$20,IF(LQF!D72='def. pseudo-mineral groups(PMG)'!$A$21,'def. pseudo-mineral groups(PMG)'!$B$21,IF(LQF!D72='def. pseudo-mineral groups(PMG)'!$A$22,'def. pseudo-mineral groups(PMG)'!$B$22,IF(LQF!D72='def. pseudo-mineral groups(PMG)'!$A$23,'def. pseudo-mineral groups(PMG)'!$B$23,IF(LQF!D72='def. pseudo-mineral groups(PMG)'!$A$24,'def. pseudo-mineral groups(PMG)'!$B$24,IF(LQF!D72='def. pseudo-mineral groups(PMG)'!$A$25,'def. pseudo-mineral groups(PMG)'!$B$25,IF(LQF!D72='def. pseudo-mineral groups(PMG)'!$A$26,'def. pseudo-mineral groups(PMG)'!$B$26,IF(LQF!D72='def. pseudo-mineral groups(PMG)'!$A$27,'def. pseudo-mineral groups(PMG)'!$B$27,IF(LQF!D72='def. pseudo-mineral groups(PMG)'!$A$28,'def. pseudo-mineral groups(PMG)'!$B$28,IF(LQF!D72='def. pseudo-mineral groups(PMG)'!$A$29,'def. pseudo-mineral groups(PMG)'!$B$29,IF(LQF!D72='def. pseudo-mineral groups(PMG)'!$A$30,'def. pseudo-mineral groups(PMG)'!$B$30,IF(LQF!D72='def. pseudo-mineral groups(PMG)'!$A$31,'def. pseudo-mineral groups(PMG)'!$B$31,IF(LQF!D72='def. pseudo-mineral groups(PMG)'!$A$32,'def. pseudo-mineral groups(PMG)'!$B$32,IF(LQF!D72='def. pseudo-mineral groups(PMG)'!$A$33,'def. pseudo-mineral groups(PMG)'!$B$33,IF(LQF!D72='def. pseudo-mineral groups(PMG)'!$A$34,'def. pseudo-mineral groups(PMG)'!$B$34,IF(LQF!D72='def. pseudo-mineral groups(PMG)'!$A$35,'def. pseudo-mineral groups(PMG)'!$B$35,IF(LQF!D72='def. pseudo-mineral groups(PMG)'!$A$36,'def. pseudo-mineral groups(PMG)'!$B$36,IF(LQF!D72='def. pseudo-mineral groups(PMG)'!$A$37,'def. pseudo-mineral groups(PMG)'!$B$37,IF(LQF!D72='def. pseudo-mineral groups(PMG)'!$A$38,'def. pseudo-mineral groups(PMG)'!$B$38,IF(LQF!D72='def. pseudo-mineral groups(PMG)'!$A$39,'def. pseudo-mineral groups(PMG)'!$B$39,IF(LQF!D72='def. pseudo-mineral groups(PMG)'!$A$40,'def. pseudo-mineral groups(PMG)'!$B$40,IF(LQF!D72='def. pseudo-mineral groups(PMG)'!$A$41,'def. pseudo-mineral groups(PMG)'!$B$41,IF(LQF!D72='def. pseudo-mineral groups(PMG)'!$A$41,'def. pseudo-mineral groups(PMG)'!$B$41,IF(LQF!D72='def. pseudo-mineral groups(PMG)'!$A$42,'def. pseudo-mineral groups(PMG)'!$B$42,IF(LQF!D72='def. pseudo-mineral groups(PMG)'!$A$43,'def. pseudo-mineral groups(PMG)'!$B$43,IF(LQF!D72='def. pseudo-mineral groups(PMG)'!$A$44,'def. pseudo-mineral groups(PMG)'!$B$44,IF(LQF!D72='def. pseudo-mineral groups(PMG)'!$A$45,'def. pseudo-mineral groups(PMG)'!$B$45,IF(LQF!D72='def. pseudo-mineral groups(PMG)'!$A$46,'def. pseudo-mineral groups(PMG)'!$B$46,IF(LQF!D72='def. pseudo-mineral groups(PMG)'!$A$47,'def. pseudo-mineral groups(PMG)'!$B$47,IF(LQF!D72='def. pseudo-mineral groups(PMG)'!$A$48,'def. pseudo-mineral groups(PMG)'!$B$48,IF(LQF!D72='def. pseudo-mineral groups(PMG)'!$A$49,'def. pseudo-mineral groups(PMG)'!$B$49,IF(LQF!D72='def. pseudo-mineral groups(PMG)'!$A$50,'def. pseudo-mineral groups(PMG)'!$B$50,IF(LQF!D72='def. pseudo-mineral groups(PMG)'!$A$51,'def. pseudo-mineral groups(PMG)'!$B$51,IF(LQF!D72='def. pseudo-mineral groups(PMG)'!$A$52,'def. pseudo-mineral groups(PMG)'!$B$52,IF(LQF!D72='def. pseudo-mineral groups(PMG)'!$A$53,'def. pseudo-mineral groups(PMG)'!$B$53,IF(LQF!D72='def. pseudo-mineral groups(PMG)'!$A$54,'def. pseudo-mineral groups(PMG)'!$B$54,IF(LQF!D72='def. pseudo-mineral groups(PMG)'!$A$55,'def. pseudo-mineral groups(PMG)'!$B$55,IF(LQF!D72='def. pseudo-mineral groups(PMG)'!$A$56,'def. pseudo-mineral groups(PMG)'!$B$56,IF(LQF!D72='def. pseudo-mineral groups(PMG)'!$A$57,'def. pseudo-mineral groups(PMG)'!$B$57,IF(LQF!D72='def. pseudo-mineral groups(PMG)'!$A$58,'def. pseudo-mineral groups(PMG)'!$B$58,IF(LQF!D72='def. pseudo-mineral groups(PMG)'!$A$59,'def. pseudo-mineral groups(PMG)'!$B$59,IF(LQF!D72='def. pseudo-mineral groups(PMG)'!$A$60,'def. pseudo-mineral groups(PMG)'!$B$60,IF(LQF!D72='def. pseudo-mineral groups(PMG)'!$A$61,'def. pseudo-mineral groups(PMG)'!$B$61,IF(LQF!D72='def. pseudo-mineral groups(PMG)'!$A$62,'def. pseudo-mineral groups(PMG)'!$B$62,IF(LQF!D72='def. pseudo-mineral groups(PMG)'!$A$63,'def. pseudo-mineral groups(PMG)'!$B$63,IF(LQF!D72='def. pseudo-mineral groups(PMG)'!$A$64,'def. pseudo-mineral groups(PMG)'!$B$64)))))))))))))))))))))))))))))))))))))))))))))))))))))))))))))))))</f>
        <v>Fe(II) silicate</v>
      </c>
      <c r="E72" s="1">
        <v>0.41199999999999998</v>
      </c>
      <c r="F72" s="7" t="str">
        <f>IF(LQF!F72='def. pseudo-mineral groups(PMG)'!$A$1,'def. pseudo-mineral groups(PMG)'!$B$1,IF(LQF!F72='def. pseudo-mineral groups(PMG)'!$A$2,'def. pseudo-mineral groups(PMG)'!$B$2,IF(LQF!F72='def. pseudo-mineral groups(PMG)'!$A$3,'def. pseudo-mineral groups(PMG)'!$B$3,IF(LQF!F72='def. pseudo-mineral groups(PMG)'!$A$4,'def. pseudo-mineral groups(PMG)'!$B$4,IF(LQF!F72='def. pseudo-mineral groups(PMG)'!$A$5,'def. pseudo-mineral groups(PMG)'!$B$5,IF(LQF!F72='def. pseudo-mineral groups(PMG)'!$A$6,'def. pseudo-mineral groups(PMG)'!$B$6,IF(LQF!F72='def. pseudo-mineral groups(PMG)'!$A$7,'def. pseudo-mineral groups(PMG)'!$B$7,IF(LQF!F72='def. pseudo-mineral groups(PMG)'!$A$8,'def. pseudo-mineral groups(PMG)'!$B$8,IF(LQF!F72='def. pseudo-mineral groups(PMG)'!$A$9,'def. pseudo-mineral groups(PMG)'!$B$9,IF(LQF!F72='def. pseudo-mineral groups(PMG)'!$A$10,'def. pseudo-mineral groups(PMG)'!$B$10,IF(LQF!F72='def. pseudo-mineral groups(PMG)'!$A$11,'def. pseudo-mineral groups(PMG)'!$B$11,IF(LQF!F72='def. pseudo-mineral groups(PMG)'!$A$12,'def. pseudo-mineral groups(PMG)'!$B$12,IF(LQF!F72='def. pseudo-mineral groups(PMG)'!$A$13,'def. pseudo-mineral groups(PMG)'!$B$13,IF(LQF!F72='def. pseudo-mineral groups(PMG)'!$A$14,'def. pseudo-mineral groups(PMG)'!$B$14,IF(LQF!F72='def. pseudo-mineral groups(PMG)'!$A$15,'def. pseudo-mineral groups(PMG)'!$B$15,IF(LQF!F72='def. pseudo-mineral groups(PMG)'!$A$16,'def. pseudo-mineral groups(PMG)'!$B$16,IF(LQF!F72='def. pseudo-mineral groups(PMG)'!$A$17,'def. pseudo-mineral groups(PMG)'!$B$17,IF(LQF!F72='def. pseudo-mineral groups(PMG)'!$A$18,'def. pseudo-mineral groups(PMG)'!$B$18,IF(LQF!F72='def. pseudo-mineral groups(PMG)'!$A$19,'def. pseudo-mineral groups(PMG)'!$B$19,IF(LQF!F72='def. pseudo-mineral groups(PMG)'!$A$20,'def. pseudo-mineral groups(PMG)'!$B$20,IF(LQF!F72='def. pseudo-mineral groups(PMG)'!$A$21,'def. pseudo-mineral groups(PMG)'!$B$21,IF(LQF!F72='def. pseudo-mineral groups(PMG)'!$A$22,'def. pseudo-mineral groups(PMG)'!$B$22,IF(LQF!F72='def. pseudo-mineral groups(PMG)'!$A$23,'def. pseudo-mineral groups(PMG)'!$B$23,IF(LQF!F72='def. pseudo-mineral groups(PMG)'!$A$24,'def. pseudo-mineral groups(PMG)'!$B$24,IF(LQF!F72='def. pseudo-mineral groups(PMG)'!$A$25,'def. pseudo-mineral groups(PMG)'!$B$25,IF(LQF!F72='def. pseudo-mineral groups(PMG)'!$A$26,'def. pseudo-mineral groups(PMG)'!$B$26,IF(LQF!F72='def. pseudo-mineral groups(PMG)'!$A$27,'def. pseudo-mineral groups(PMG)'!$B$27,IF(LQF!F72='def. pseudo-mineral groups(PMG)'!$A$28,'def. pseudo-mineral groups(PMG)'!$B$28,IF(LQF!F72='def. pseudo-mineral groups(PMG)'!$A$29,'def. pseudo-mineral groups(PMG)'!$B$29,IF(LQF!F72='def. pseudo-mineral groups(PMG)'!$A$30,'def. pseudo-mineral groups(PMG)'!$B$30,IF(LQF!F72='def. pseudo-mineral groups(PMG)'!$A$31,'def. pseudo-mineral groups(PMG)'!$B$31,IF(LQF!F72='def. pseudo-mineral groups(PMG)'!$A$32,'def. pseudo-mineral groups(PMG)'!$B$32,IF(LQF!F72='def. pseudo-mineral groups(PMG)'!$A$33,'def. pseudo-mineral groups(PMG)'!$B$33,IF(LQF!F72='def. pseudo-mineral groups(PMG)'!$A$34,'def. pseudo-mineral groups(PMG)'!$B$34,IF(LQF!F72='def. pseudo-mineral groups(PMG)'!$A$35,'def. pseudo-mineral groups(PMG)'!$B$35,IF(LQF!F72='def. pseudo-mineral groups(PMG)'!$A$36,'def. pseudo-mineral groups(PMG)'!$B$36,IF(LQF!F72='def. pseudo-mineral groups(PMG)'!$A$37,'def. pseudo-mineral groups(PMG)'!$B$37,IF(LQF!F72='def. pseudo-mineral groups(PMG)'!$A$38,'def. pseudo-mineral groups(PMG)'!$B$38,IF(LQF!F72='def. pseudo-mineral groups(PMG)'!$A$39,'def. pseudo-mineral groups(PMG)'!$B$39,IF(LQF!F72='def. pseudo-mineral groups(PMG)'!$A$40,'def. pseudo-mineral groups(PMG)'!$B$40,IF(LQF!F72='def. pseudo-mineral groups(PMG)'!$A$41,'def. pseudo-mineral groups(PMG)'!$B$41,IF(LQF!F72='def. pseudo-mineral groups(PMG)'!$A$41,'def. pseudo-mineral groups(PMG)'!$B$41,IF(LQF!F72='def. pseudo-mineral groups(PMG)'!$A$42,'def. pseudo-mineral groups(PMG)'!$B$42,IF(LQF!F72='def. pseudo-mineral groups(PMG)'!$A$43,'def. pseudo-mineral groups(PMG)'!$B$43,IF(LQF!F72='def. pseudo-mineral groups(PMG)'!$A$44,'def. pseudo-mineral groups(PMG)'!$B$44,IF(LQF!F72='def. pseudo-mineral groups(PMG)'!$A$45,'def. pseudo-mineral groups(PMG)'!$B$45,IF(LQF!F72='def. pseudo-mineral groups(PMG)'!$A$46,'def. pseudo-mineral groups(PMG)'!$B$46,IF(LQF!F72='def. pseudo-mineral groups(PMG)'!$A$47,'def. pseudo-mineral groups(PMG)'!$B$47,IF(LQF!F72='def. pseudo-mineral groups(PMG)'!$A$48,'def. pseudo-mineral groups(PMG)'!$B$48,IF(LQF!F72='def. pseudo-mineral groups(PMG)'!$A$49,'def. pseudo-mineral groups(PMG)'!$B$49,IF(LQF!F72='def. pseudo-mineral groups(PMG)'!$A$50,'def. pseudo-mineral groups(PMG)'!$B$50,IF(LQF!F72='def. pseudo-mineral groups(PMG)'!$A$51,'def. pseudo-mineral groups(PMG)'!$B$51,IF(LQF!F72='def. pseudo-mineral groups(PMG)'!$A$52,'def. pseudo-mineral groups(PMG)'!$B$52,IF(LQF!F72='def. pseudo-mineral groups(PMG)'!$A$53,'def. pseudo-mineral groups(PMG)'!$B$53,IF(LQF!F72='def. pseudo-mineral groups(PMG)'!$A$54,'def. pseudo-mineral groups(PMG)'!$B$54,IF(LQF!F72='def. pseudo-mineral groups(PMG)'!$A$55,'def. pseudo-mineral groups(PMG)'!$B$55,IF(LQF!F72='def. pseudo-mineral groups(PMG)'!$A$56,'def. pseudo-mineral groups(PMG)'!$B$56,IF(LQF!F72='def. pseudo-mineral groups(PMG)'!$A$57,'def. pseudo-mineral groups(PMG)'!$B$57,IF(LQF!F72='def. pseudo-mineral groups(PMG)'!$A$58,'def. pseudo-mineral groups(PMG)'!$B$58,IF(LQF!F72='def. pseudo-mineral groups(PMG)'!$A$59,'def. pseudo-mineral groups(PMG)'!$B$59,IF(LQF!F72='def. pseudo-mineral groups(PMG)'!$A$60,'def. pseudo-mineral groups(PMG)'!$B$60,IF(LQF!F72='def. pseudo-mineral groups(PMG)'!$A$61,'def. pseudo-mineral groups(PMG)'!$B$61,IF(LQF!F72='def. pseudo-mineral groups(PMG)'!$A$62,'def. pseudo-mineral groups(PMG)'!$B$62,IF(LQF!F72='def. pseudo-mineral groups(PMG)'!$A$63,'def. pseudo-mineral groups(PMG)'!$B$63,IF(LQF!F72='def. pseudo-mineral groups(PMG)'!$A$64,'def. pseudo-mineral groups(PMG)'!$B$64)))))))))))))))))))))))))))))))))))))))))))))))))))))))))))))))))</f>
        <v>Fe(III) oxide</v>
      </c>
      <c r="G72" s="1">
        <v>0.33500000000000002</v>
      </c>
      <c r="H72" s="7" t="str">
        <f>IF(LQF!H72='def. pseudo-mineral groups(PMG)'!$A$1,'def. pseudo-mineral groups(PMG)'!$B$1,IF(LQF!H72='def. pseudo-mineral groups(PMG)'!$A$2,'def. pseudo-mineral groups(PMG)'!$B$2,IF(LQF!H72='def. pseudo-mineral groups(PMG)'!$A$3,'def. pseudo-mineral groups(PMG)'!$B$3,IF(LQF!H72='def. pseudo-mineral groups(PMG)'!$A$4,'def. pseudo-mineral groups(PMG)'!$B$4,IF(LQF!H72='def. pseudo-mineral groups(PMG)'!$A$5,'def. pseudo-mineral groups(PMG)'!$B$5,IF(LQF!H72='def. pseudo-mineral groups(PMG)'!$A$6,'def. pseudo-mineral groups(PMG)'!$B$6,IF(LQF!H72='def. pseudo-mineral groups(PMG)'!$A$7,'def. pseudo-mineral groups(PMG)'!$B$7,IF(LQF!H72='def. pseudo-mineral groups(PMG)'!$A$8,'def. pseudo-mineral groups(PMG)'!$B$8,IF(LQF!H72='def. pseudo-mineral groups(PMG)'!$A$9,'def. pseudo-mineral groups(PMG)'!$B$9,IF(LQF!H72='def. pseudo-mineral groups(PMG)'!$A$10,'def. pseudo-mineral groups(PMG)'!$B$10,IF(LQF!H72='def. pseudo-mineral groups(PMG)'!$A$11,'def. pseudo-mineral groups(PMG)'!$B$11,IF(LQF!H72='def. pseudo-mineral groups(PMG)'!$A$12,'def. pseudo-mineral groups(PMG)'!$B$12,IF(LQF!H72='def. pseudo-mineral groups(PMG)'!$A$13,'def. pseudo-mineral groups(PMG)'!$B$13,IF(LQF!H72='def. pseudo-mineral groups(PMG)'!$A$14,'def. pseudo-mineral groups(PMG)'!$B$14,IF(LQF!H72='def. pseudo-mineral groups(PMG)'!$A$15,'def. pseudo-mineral groups(PMG)'!$B$15,IF(LQF!H72='def. pseudo-mineral groups(PMG)'!$A$16,'def. pseudo-mineral groups(PMG)'!$B$16,IF(LQF!H72='def. pseudo-mineral groups(PMG)'!$A$17,'def. pseudo-mineral groups(PMG)'!$B$17,IF(LQF!H72='def. pseudo-mineral groups(PMG)'!$A$18,'def. pseudo-mineral groups(PMG)'!$B$18,IF(LQF!H72='def. pseudo-mineral groups(PMG)'!$A$19,'def. pseudo-mineral groups(PMG)'!$B$19,IF(LQF!H72='def. pseudo-mineral groups(PMG)'!$A$20,'def. pseudo-mineral groups(PMG)'!$B$20,IF(LQF!H72='def. pseudo-mineral groups(PMG)'!$A$21,'def. pseudo-mineral groups(PMG)'!$B$21,IF(LQF!H72='def. pseudo-mineral groups(PMG)'!$A$22,'def. pseudo-mineral groups(PMG)'!$B$22,IF(LQF!H72='def. pseudo-mineral groups(PMG)'!$A$23,'def. pseudo-mineral groups(PMG)'!$B$23,IF(LQF!H72='def. pseudo-mineral groups(PMG)'!$A$24,'def. pseudo-mineral groups(PMG)'!$B$24,IF(LQF!H72='def. pseudo-mineral groups(PMG)'!$A$25,'def. pseudo-mineral groups(PMG)'!$B$25,IF(LQF!H72='def. pseudo-mineral groups(PMG)'!$A$26,'def. pseudo-mineral groups(PMG)'!$B$26,IF(LQF!H72='def. pseudo-mineral groups(PMG)'!$A$27,'def. pseudo-mineral groups(PMG)'!$B$27,IF(LQF!H72='def. pseudo-mineral groups(PMG)'!$A$28,'def. pseudo-mineral groups(PMG)'!$B$28,IF(LQF!H72='def. pseudo-mineral groups(PMG)'!$A$29,'def. pseudo-mineral groups(PMG)'!$B$29,IF(LQF!H72='def. pseudo-mineral groups(PMG)'!$A$30,'def. pseudo-mineral groups(PMG)'!$B$30,IF(LQF!H72='def. pseudo-mineral groups(PMG)'!$A$31,'def. pseudo-mineral groups(PMG)'!$B$31,IF(LQF!H72='def. pseudo-mineral groups(PMG)'!$A$32,'def. pseudo-mineral groups(PMG)'!$B$32,IF(LQF!H72='def. pseudo-mineral groups(PMG)'!$A$33,'def. pseudo-mineral groups(PMG)'!$B$33,IF(LQF!H72='def. pseudo-mineral groups(PMG)'!$A$34,'def. pseudo-mineral groups(PMG)'!$B$34,IF(LQF!H72='def. pseudo-mineral groups(PMG)'!$A$35,'def. pseudo-mineral groups(PMG)'!$B$35,IF(LQF!H72='def. pseudo-mineral groups(PMG)'!$A$36,'def. pseudo-mineral groups(PMG)'!$B$36,IF(LQF!H72='def. pseudo-mineral groups(PMG)'!$A$37,'def. pseudo-mineral groups(PMG)'!$B$37,IF(LQF!H72='def. pseudo-mineral groups(PMG)'!$A$38,'def. pseudo-mineral groups(PMG)'!$B$38,IF(LQF!H72='def. pseudo-mineral groups(PMG)'!$A$39,'def. pseudo-mineral groups(PMG)'!$B$39,IF(LQF!H72='def. pseudo-mineral groups(PMG)'!$A$40,'def. pseudo-mineral groups(PMG)'!$B$40,IF(LQF!H72='def. pseudo-mineral groups(PMG)'!$A$41,'def. pseudo-mineral groups(PMG)'!$B$41,IF(LQF!H72='def. pseudo-mineral groups(PMG)'!$A$41,'def. pseudo-mineral groups(PMG)'!$B$41,IF(LQF!H72='def. pseudo-mineral groups(PMG)'!$A$42,'def. pseudo-mineral groups(PMG)'!$B$42,IF(LQF!H72='def. pseudo-mineral groups(PMG)'!$A$43,'def. pseudo-mineral groups(PMG)'!$B$43,IF(LQF!H72='def. pseudo-mineral groups(PMG)'!$A$44,'def. pseudo-mineral groups(PMG)'!$B$44,IF(LQF!H72='def. pseudo-mineral groups(PMG)'!$A$45,'def. pseudo-mineral groups(PMG)'!$B$45,IF(LQF!H72='def. pseudo-mineral groups(PMG)'!$A$46,'def. pseudo-mineral groups(PMG)'!$B$46,IF(LQF!H72='def. pseudo-mineral groups(PMG)'!$A$47,'def. pseudo-mineral groups(PMG)'!$B$47,IF(LQF!H72='def. pseudo-mineral groups(PMG)'!$A$48,'def. pseudo-mineral groups(PMG)'!$B$48,IF(LQF!H72='def. pseudo-mineral groups(PMG)'!$A$49,'def. pseudo-mineral groups(PMG)'!$B$49,IF(LQF!H72='def. pseudo-mineral groups(PMG)'!$A$50,'def. pseudo-mineral groups(PMG)'!$B$50,IF(LQF!H72='def. pseudo-mineral groups(PMG)'!$A$51,'def. pseudo-mineral groups(PMG)'!$B$51,IF(LQF!H72='def. pseudo-mineral groups(PMG)'!$A$52,'def. pseudo-mineral groups(PMG)'!$B$52,IF(LQF!H72='def. pseudo-mineral groups(PMG)'!$A$53,'def. pseudo-mineral groups(PMG)'!$B$53,IF(LQF!H72='def. pseudo-mineral groups(PMG)'!$A$54,'def. pseudo-mineral groups(PMG)'!$B$54,IF(LQF!H72='def. pseudo-mineral groups(PMG)'!$A$55,'def. pseudo-mineral groups(PMG)'!$B$55,IF(LQF!H72='def. pseudo-mineral groups(PMG)'!$A$56,'def. pseudo-mineral groups(PMG)'!$B$56,IF(LQF!H72='def. pseudo-mineral groups(PMG)'!$A$57,'def. pseudo-mineral groups(PMG)'!$B$57,IF(LQF!H72='def. pseudo-mineral groups(PMG)'!$A$58,'def. pseudo-mineral groups(PMG)'!$B$58,IF(LQF!H72='def. pseudo-mineral groups(PMG)'!$A$59,'def. pseudo-mineral groups(PMG)'!$B$59,IF(LQF!H72='def. pseudo-mineral groups(PMG)'!$A$60,'def. pseudo-mineral groups(PMG)'!$B$60,IF(LQF!H72='def. pseudo-mineral groups(PMG)'!$A$61,'def. pseudo-mineral groups(PMG)'!$B$61,IF(LQF!H72='def. pseudo-mineral groups(PMG)'!$A$62,'def. pseudo-mineral groups(PMG)'!$B$62,IF(LQF!H72='def. pseudo-mineral groups(PMG)'!$A$63,'def. pseudo-mineral groups(PMG)'!$B$63,IF(LQF!H72='def. pseudo-mineral groups(PMG)'!$A$64,'def. pseudo-mineral groups(PMG)'!$B$64)))))))))))))))))))))))))))))))))))))))))))))))))))))))))))))))))</f>
        <v>Mixed</v>
      </c>
      <c r="I72" s="1">
        <f t="shared" si="1"/>
        <v>0.99099999999999999</v>
      </c>
      <c r="J72" s="6">
        <v>1.66E-4</v>
      </c>
      <c r="K72" s="1">
        <v>1.1963061950077918</v>
      </c>
      <c r="L72" s="1">
        <v>47.530136601621116</v>
      </c>
      <c r="M72" s="21">
        <v>42801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5">
      <c r="A73" s="1" t="s">
        <v>220</v>
      </c>
      <c r="B73" s="1"/>
      <c r="C73" s="1">
        <v>4.9000000000000002E-2</v>
      </c>
      <c r="D73" s="7" t="str">
        <f>IF(LQF!D73='def. pseudo-mineral groups(PMG)'!$A$1,'def. pseudo-mineral groups(PMG)'!$B$1,IF(LQF!D73='def. pseudo-mineral groups(PMG)'!$A$2,'def. pseudo-mineral groups(PMG)'!$B$2,IF(LQF!D73='def. pseudo-mineral groups(PMG)'!$A$3,'def. pseudo-mineral groups(PMG)'!$B$3,IF(LQF!D73='def. pseudo-mineral groups(PMG)'!$A$4,'def. pseudo-mineral groups(PMG)'!$B$4,IF(LQF!D73='def. pseudo-mineral groups(PMG)'!$A$5,'def. pseudo-mineral groups(PMG)'!$B$5,IF(LQF!D73='def. pseudo-mineral groups(PMG)'!$A$6,'def. pseudo-mineral groups(PMG)'!$B$6,IF(LQF!D73='def. pseudo-mineral groups(PMG)'!$A$7,'def. pseudo-mineral groups(PMG)'!$B$7,IF(LQF!D73='def. pseudo-mineral groups(PMG)'!$A$8,'def. pseudo-mineral groups(PMG)'!$B$8,IF(LQF!D73='def. pseudo-mineral groups(PMG)'!$A$9,'def. pseudo-mineral groups(PMG)'!$B$9,IF(LQF!D73='def. pseudo-mineral groups(PMG)'!$A$10,'def. pseudo-mineral groups(PMG)'!$B$10,IF(LQF!D73='def. pseudo-mineral groups(PMG)'!$A$11,'def. pseudo-mineral groups(PMG)'!$B$11,IF(LQF!D73='def. pseudo-mineral groups(PMG)'!$A$12,'def. pseudo-mineral groups(PMG)'!$B$12,IF(LQF!D73='def. pseudo-mineral groups(PMG)'!$A$13,'def. pseudo-mineral groups(PMG)'!$B$13,IF(LQF!D73='def. pseudo-mineral groups(PMG)'!$A$14,'def. pseudo-mineral groups(PMG)'!$B$14,IF(LQF!D73='def. pseudo-mineral groups(PMG)'!$A$15,'def. pseudo-mineral groups(PMG)'!$B$15,IF(LQF!D73='def. pseudo-mineral groups(PMG)'!$A$16,'def. pseudo-mineral groups(PMG)'!$B$16,IF(LQF!D73='def. pseudo-mineral groups(PMG)'!$A$17,'def. pseudo-mineral groups(PMG)'!$B$17,IF(LQF!D73='def. pseudo-mineral groups(PMG)'!$A$18,'def. pseudo-mineral groups(PMG)'!$B$18,IF(LQF!D73='def. pseudo-mineral groups(PMG)'!$A$19,'def. pseudo-mineral groups(PMG)'!$B$19,IF(LQF!D73='def. pseudo-mineral groups(PMG)'!$A$20,'def. pseudo-mineral groups(PMG)'!$B$20,IF(LQF!D73='def. pseudo-mineral groups(PMG)'!$A$21,'def. pseudo-mineral groups(PMG)'!$B$21,IF(LQF!D73='def. pseudo-mineral groups(PMG)'!$A$22,'def. pseudo-mineral groups(PMG)'!$B$22,IF(LQF!D73='def. pseudo-mineral groups(PMG)'!$A$23,'def. pseudo-mineral groups(PMG)'!$B$23,IF(LQF!D73='def. pseudo-mineral groups(PMG)'!$A$24,'def. pseudo-mineral groups(PMG)'!$B$24,IF(LQF!D73='def. pseudo-mineral groups(PMG)'!$A$25,'def. pseudo-mineral groups(PMG)'!$B$25,IF(LQF!D73='def. pseudo-mineral groups(PMG)'!$A$26,'def. pseudo-mineral groups(PMG)'!$B$26,IF(LQF!D73='def. pseudo-mineral groups(PMG)'!$A$27,'def. pseudo-mineral groups(PMG)'!$B$27,IF(LQF!D73='def. pseudo-mineral groups(PMG)'!$A$28,'def. pseudo-mineral groups(PMG)'!$B$28,IF(LQF!D73='def. pseudo-mineral groups(PMG)'!$A$29,'def. pseudo-mineral groups(PMG)'!$B$29,IF(LQF!D73='def. pseudo-mineral groups(PMG)'!$A$30,'def. pseudo-mineral groups(PMG)'!$B$30,IF(LQF!D73='def. pseudo-mineral groups(PMG)'!$A$31,'def. pseudo-mineral groups(PMG)'!$B$31,IF(LQF!D73='def. pseudo-mineral groups(PMG)'!$A$32,'def. pseudo-mineral groups(PMG)'!$B$32,IF(LQF!D73='def. pseudo-mineral groups(PMG)'!$A$33,'def. pseudo-mineral groups(PMG)'!$B$33,IF(LQF!D73='def. pseudo-mineral groups(PMG)'!$A$34,'def. pseudo-mineral groups(PMG)'!$B$34,IF(LQF!D73='def. pseudo-mineral groups(PMG)'!$A$35,'def. pseudo-mineral groups(PMG)'!$B$35,IF(LQF!D73='def. pseudo-mineral groups(PMG)'!$A$36,'def. pseudo-mineral groups(PMG)'!$B$36,IF(LQF!D73='def. pseudo-mineral groups(PMG)'!$A$37,'def. pseudo-mineral groups(PMG)'!$B$37,IF(LQF!D73='def. pseudo-mineral groups(PMG)'!$A$38,'def. pseudo-mineral groups(PMG)'!$B$38,IF(LQF!D73='def. pseudo-mineral groups(PMG)'!$A$39,'def. pseudo-mineral groups(PMG)'!$B$39,IF(LQF!D73='def. pseudo-mineral groups(PMG)'!$A$40,'def. pseudo-mineral groups(PMG)'!$B$40,IF(LQF!D73='def. pseudo-mineral groups(PMG)'!$A$41,'def. pseudo-mineral groups(PMG)'!$B$41,IF(LQF!D73='def. pseudo-mineral groups(PMG)'!$A$41,'def. pseudo-mineral groups(PMG)'!$B$41,IF(LQF!D73='def. pseudo-mineral groups(PMG)'!$A$42,'def. pseudo-mineral groups(PMG)'!$B$42,IF(LQF!D73='def. pseudo-mineral groups(PMG)'!$A$43,'def. pseudo-mineral groups(PMG)'!$B$43,IF(LQF!D73='def. pseudo-mineral groups(PMG)'!$A$44,'def. pseudo-mineral groups(PMG)'!$B$44,IF(LQF!D73='def. pseudo-mineral groups(PMG)'!$A$45,'def. pseudo-mineral groups(PMG)'!$B$45,IF(LQF!D73='def. pseudo-mineral groups(PMG)'!$A$46,'def. pseudo-mineral groups(PMG)'!$B$46,IF(LQF!D73='def. pseudo-mineral groups(PMG)'!$A$47,'def. pseudo-mineral groups(PMG)'!$B$47,IF(LQF!D73='def. pseudo-mineral groups(PMG)'!$A$48,'def. pseudo-mineral groups(PMG)'!$B$48,IF(LQF!D73='def. pseudo-mineral groups(PMG)'!$A$49,'def. pseudo-mineral groups(PMG)'!$B$49,IF(LQF!D73='def. pseudo-mineral groups(PMG)'!$A$50,'def. pseudo-mineral groups(PMG)'!$B$50,IF(LQF!D73='def. pseudo-mineral groups(PMG)'!$A$51,'def. pseudo-mineral groups(PMG)'!$B$51,IF(LQF!D73='def. pseudo-mineral groups(PMG)'!$A$52,'def. pseudo-mineral groups(PMG)'!$B$52,IF(LQF!D73='def. pseudo-mineral groups(PMG)'!$A$53,'def. pseudo-mineral groups(PMG)'!$B$53,IF(LQF!D73='def. pseudo-mineral groups(PMG)'!$A$54,'def. pseudo-mineral groups(PMG)'!$B$54,IF(LQF!D73='def. pseudo-mineral groups(PMG)'!$A$55,'def. pseudo-mineral groups(PMG)'!$B$55,IF(LQF!D73='def. pseudo-mineral groups(PMG)'!$A$56,'def. pseudo-mineral groups(PMG)'!$B$56,IF(LQF!D73='def. pseudo-mineral groups(PMG)'!$A$57,'def. pseudo-mineral groups(PMG)'!$B$57,IF(LQF!D73='def. pseudo-mineral groups(PMG)'!$A$58,'def. pseudo-mineral groups(PMG)'!$B$58,IF(LQF!D73='def. pseudo-mineral groups(PMG)'!$A$59,'def. pseudo-mineral groups(PMG)'!$B$59,IF(LQF!D73='def. pseudo-mineral groups(PMG)'!$A$60,'def. pseudo-mineral groups(PMG)'!$B$60,IF(LQF!D73='def. pseudo-mineral groups(PMG)'!$A$61,'def. pseudo-mineral groups(PMG)'!$B$61,IF(LQF!D73='def. pseudo-mineral groups(PMG)'!$A$62,'def. pseudo-mineral groups(PMG)'!$B$62,IF(LQF!D73='def. pseudo-mineral groups(PMG)'!$A$63,'def. pseudo-mineral groups(PMG)'!$B$63,IF(LQF!D73='def. pseudo-mineral groups(PMG)'!$A$64,'def. pseudo-mineral groups(PMG)'!$B$64)))))))))))))))))))))))))))))))))))))))))))))))))))))))))))))))))</f>
        <v>Native</v>
      </c>
      <c r="E73" s="1">
        <v>0.41799999999999998</v>
      </c>
      <c r="F73" s="7" t="str">
        <f>IF(LQF!F73='def. pseudo-mineral groups(PMG)'!$A$1,'def. pseudo-mineral groups(PMG)'!$B$1,IF(LQF!F73='def. pseudo-mineral groups(PMG)'!$A$2,'def. pseudo-mineral groups(PMG)'!$B$2,IF(LQF!F73='def. pseudo-mineral groups(PMG)'!$A$3,'def. pseudo-mineral groups(PMG)'!$B$3,IF(LQF!F73='def. pseudo-mineral groups(PMG)'!$A$4,'def. pseudo-mineral groups(PMG)'!$B$4,IF(LQF!F73='def. pseudo-mineral groups(PMG)'!$A$5,'def. pseudo-mineral groups(PMG)'!$B$5,IF(LQF!F73='def. pseudo-mineral groups(PMG)'!$A$6,'def. pseudo-mineral groups(PMG)'!$B$6,IF(LQF!F73='def. pseudo-mineral groups(PMG)'!$A$7,'def. pseudo-mineral groups(PMG)'!$B$7,IF(LQF!F73='def. pseudo-mineral groups(PMG)'!$A$8,'def. pseudo-mineral groups(PMG)'!$B$8,IF(LQF!F73='def. pseudo-mineral groups(PMG)'!$A$9,'def. pseudo-mineral groups(PMG)'!$B$9,IF(LQF!F73='def. pseudo-mineral groups(PMG)'!$A$10,'def. pseudo-mineral groups(PMG)'!$B$10,IF(LQF!F73='def. pseudo-mineral groups(PMG)'!$A$11,'def. pseudo-mineral groups(PMG)'!$B$11,IF(LQF!F73='def. pseudo-mineral groups(PMG)'!$A$12,'def. pseudo-mineral groups(PMG)'!$B$12,IF(LQF!F73='def. pseudo-mineral groups(PMG)'!$A$13,'def. pseudo-mineral groups(PMG)'!$B$13,IF(LQF!F73='def. pseudo-mineral groups(PMG)'!$A$14,'def. pseudo-mineral groups(PMG)'!$B$14,IF(LQF!F73='def. pseudo-mineral groups(PMG)'!$A$15,'def. pseudo-mineral groups(PMG)'!$B$15,IF(LQF!F73='def. pseudo-mineral groups(PMG)'!$A$16,'def. pseudo-mineral groups(PMG)'!$B$16,IF(LQF!F73='def. pseudo-mineral groups(PMG)'!$A$17,'def. pseudo-mineral groups(PMG)'!$B$17,IF(LQF!F73='def. pseudo-mineral groups(PMG)'!$A$18,'def. pseudo-mineral groups(PMG)'!$B$18,IF(LQF!F73='def. pseudo-mineral groups(PMG)'!$A$19,'def. pseudo-mineral groups(PMG)'!$B$19,IF(LQF!F73='def. pseudo-mineral groups(PMG)'!$A$20,'def. pseudo-mineral groups(PMG)'!$B$20,IF(LQF!F73='def. pseudo-mineral groups(PMG)'!$A$21,'def. pseudo-mineral groups(PMG)'!$B$21,IF(LQF!F73='def. pseudo-mineral groups(PMG)'!$A$22,'def. pseudo-mineral groups(PMG)'!$B$22,IF(LQF!F73='def. pseudo-mineral groups(PMG)'!$A$23,'def. pseudo-mineral groups(PMG)'!$B$23,IF(LQF!F73='def. pseudo-mineral groups(PMG)'!$A$24,'def. pseudo-mineral groups(PMG)'!$B$24,IF(LQF!F73='def. pseudo-mineral groups(PMG)'!$A$25,'def. pseudo-mineral groups(PMG)'!$B$25,IF(LQF!F73='def. pseudo-mineral groups(PMG)'!$A$26,'def. pseudo-mineral groups(PMG)'!$B$26,IF(LQF!F73='def. pseudo-mineral groups(PMG)'!$A$27,'def. pseudo-mineral groups(PMG)'!$B$27,IF(LQF!F73='def. pseudo-mineral groups(PMG)'!$A$28,'def. pseudo-mineral groups(PMG)'!$B$28,IF(LQF!F73='def. pseudo-mineral groups(PMG)'!$A$29,'def. pseudo-mineral groups(PMG)'!$B$29,IF(LQF!F73='def. pseudo-mineral groups(PMG)'!$A$30,'def. pseudo-mineral groups(PMG)'!$B$30,IF(LQF!F73='def. pseudo-mineral groups(PMG)'!$A$31,'def. pseudo-mineral groups(PMG)'!$B$31,IF(LQF!F73='def. pseudo-mineral groups(PMG)'!$A$32,'def. pseudo-mineral groups(PMG)'!$B$32,IF(LQF!F73='def. pseudo-mineral groups(PMG)'!$A$33,'def. pseudo-mineral groups(PMG)'!$B$33,IF(LQF!F73='def. pseudo-mineral groups(PMG)'!$A$34,'def. pseudo-mineral groups(PMG)'!$B$34,IF(LQF!F73='def. pseudo-mineral groups(PMG)'!$A$35,'def. pseudo-mineral groups(PMG)'!$B$35,IF(LQF!F73='def. pseudo-mineral groups(PMG)'!$A$36,'def. pseudo-mineral groups(PMG)'!$B$36,IF(LQF!F73='def. pseudo-mineral groups(PMG)'!$A$37,'def. pseudo-mineral groups(PMG)'!$B$37,IF(LQF!F73='def. pseudo-mineral groups(PMG)'!$A$38,'def. pseudo-mineral groups(PMG)'!$B$38,IF(LQF!F73='def. pseudo-mineral groups(PMG)'!$A$39,'def. pseudo-mineral groups(PMG)'!$B$39,IF(LQF!F73='def. pseudo-mineral groups(PMG)'!$A$40,'def. pseudo-mineral groups(PMG)'!$B$40,IF(LQF!F73='def. pseudo-mineral groups(PMG)'!$A$41,'def. pseudo-mineral groups(PMG)'!$B$41,IF(LQF!F73='def. pseudo-mineral groups(PMG)'!$A$41,'def. pseudo-mineral groups(PMG)'!$B$41,IF(LQF!F73='def. pseudo-mineral groups(PMG)'!$A$42,'def. pseudo-mineral groups(PMG)'!$B$42,IF(LQF!F73='def. pseudo-mineral groups(PMG)'!$A$43,'def. pseudo-mineral groups(PMG)'!$B$43,IF(LQF!F73='def. pseudo-mineral groups(PMG)'!$A$44,'def. pseudo-mineral groups(PMG)'!$B$44,IF(LQF!F73='def. pseudo-mineral groups(PMG)'!$A$45,'def. pseudo-mineral groups(PMG)'!$B$45,IF(LQF!F73='def. pseudo-mineral groups(PMG)'!$A$46,'def. pseudo-mineral groups(PMG)'!$B$46,IF(LQF!F73='def. pseudo-mineral groups(PMG)'!$A$47,'def. pseudo-mineral groups(PMG)'!$B$47,IF(LQF!F73='def. pseudo-mineral groups(PMG)'!$A$48,'def. pseudo-mineral groups(PMG)'!$B$48,IF(LQF!F73='def. pseudo-mineral groups(PMG)'!$A$49,'def. pseudo-mineral groups(PMG)'!$B$49,IF(LQF!F73='def. pseudo-mineral groups(PMG)'!$A$50,'def. pseudo-mineral groups(PMG)'!$B$50,IF(LQF!F73='def. pseudo-mineral groups(PMG)'!$A$51,'def. pseudo-mineral groups(PMG)'!$B$51,IF(LQF!F73='def. pseudo-mineral groups(PMG)'!$A$52,'def. pseudo-mineral groups(PMG)'!$B$52,IF(LQF!F73='def. pseudo-mineral groups(PMG)'!$A$53,'def. pseudo-mineral groups(PMG)'!$B$53,IF(LQF!F73='def. pseudo-mineral groups(PMG)'!$A$54,'def. pseudo-mineral groups(PMG)'!$B$54,IF(LQF!F73='def. pseudo-mineral groups(PMG)'!$A$55,'def. pseudo-mineral groups(PMG)'!$B$55,IF(LQF!F73='def. pseudo-mineral groups(PMG)'!$A$56,'def. pseudo-mineral groups(PMG)'!$B$56,IF(LQF!F73='def. pseudo-mineral groups(PMG)'!$A$57,'def. pseudo-mineral groups(PMG)'!$B$57,IF(LQF!F73='def. pseudo-mineral groups(PMG)'!$A$58,'def. pseudo-mineral groups(PMG)'!$B$58,IF(LQF!F73='def. pseudo-mineral groups(PMG)'!$A$59,'def. pseudo-mineral groups(PMG)'!$B$59,IF(LQF!F73='def. pseudo-mineral groups(PMG)'!$A$60,'def. pseudo-mineral groups(PMG)'!$B$60,IF(LQF!F73='def. pseudo-mineral groups(PMG)'!$A$61,'def. pseudo-mineral groups(PMG)'!$B$61,IF(LQF!F73='def. pseudo-mineral groups(PMG)'!$A$62,'def. pseudo-mineral groups(PMG)'!$B$62,IF(LQF!F73='def. pseudo-mineral groups(PMG)'!$A$63,'def. pseudo-mineral groups(PMG)'!$B$63,IF(LQF!F73='def. pseudo-mineral groups(PMG)'!$A$64,'def. pseudo-mineral groups(PMG)'!$B$64)))))))))))))))))))))))))))))))))))))))))))))))))))))))))))))))))</f>
        <v>Fe(III) oxy+org</v>
      </c>
      <c r="G73" s="1">
        <v>0.52500000000000002</v>
      </c>
      <c r="H73" s="7" t="str">
        <f>IF(LQF!H73='def. pseudo-mineral groups(PMG)'!$A$1,'def. pseudo-mineral groups(PMG)'!$B$1,IF(LQF!H73='def. pseudo-mineral groups(PMG)'!$A$2,'def. pseudo-mineral groups(PMG)'!$B$2,IF(LQF!H73='def. pseudo-mineral groups(PMG)'!$A$3,'def. pseudo-mineral groups(PMG)'!$B$3,IF(LQF!H73='def. pseudo-mineral groups(PMG)'!$A$4,'def. pseudo-mineral groups(PMG)'!$B$4,IF(LQF!H73='def. pseudo-mineral groups(PMG)'!$A$5,'def. pseudo-mineral groups(PMG)'!$B$5,IF(LQF!H73='def. pseudo-mineral groups(PMG)'!$A$6,'def. pseudo-mineral groups(PMG)'!$B$6,IF(LQF!H73='def. pseudo-mineral groups(PMG)'!$A$7,'def. pseudo-mineral groups(PMG)'!$B$7,IF(LQF!H73='def. pseudo-mineral groups(PMG)'!$A$8,'def. pseudo-mineral groups(PMG)'!$B$8,IF(LQF!H73='def. pseudo-mineral groups(PMG)'!$A$9,'def. pseudo-mineral groups(PMG)'!$B$9,IF(LQF!H73='def. pseudo-mineral groups(PMG)'!$A$10,'def. pseudo-mineral groups(PMG)'!$B$10,IF(LQF!H73='def. pseudo-mineral groups(PMG)'!$A$11,'def. pseudo-mineral groups(PMG)'!$B$11,IF(LQF!H73='def. pseudo-mineral groups(PMG)'!$A$12,'def. pseudo-mineral groups(PMG)'!$B$12,IF(LQF!H73='def. pseudo-mineral groups(PMG)'!$A$13,'def. pseudo-mineral groups(PMG)'!$B$13,IF(LQF!H73='def. pseudo-mineral groups(PMG)'!$A$14,'def. pseudo-mineral groups(PMG)'!$B$14,IF(LQF!H73='def. pseudo-mineral groups(PMG)'!$A$15,'def. pseudo-mineral groups(PMG)'!$B$15,IF(LQF!H73='def. pseudo-mineral groups(PMG)'!$A$16,'def. pseudo-mineral groups(PMG)'!$B$16,IF(LQF!H73='def. pseudo-mineral groups(PMG)'!$A$17,'def. pseudo-mineral groups(PMG)'!$B$17,IF(LQF!H73='def. pseudo-mineral groups(PMG)'!$A$18,'def. pseudo-mineral groups(PMG)'!$B$18,IF(LQF!H73='def. pseudo-mineral groups(PMG)'!$A$19,'def. pseudo-mineral groups(PMG)'!$B$19,IF(LQF!H73='def. pseudo-mineral groups(PMG)'!$A$20,'def. pseudo-mineral groups(PMG)'!$B$20,IF(LQF!H73='def. pseudo-mineral groups(PMG)'!$A$21,'def. pseudo-mineral groups(PMG)'!$B$21,IF(LQF!H73='def. pseudo-mineral groups(PMG)'!$A$22,'def. pseudo-mineral groups(PMG)'!$B$22,IF(LQF!H73='def. pseudo-mineral groups(PMG)'!$A$23,'def. pseudo-mineral groups(PMG)'!$B$23,IF(LQF!H73='def. pseudo-mineral groups(PMG)'!$A$24,'def. pseudo-mineral groups(PMG)'!$B$24,IF(LQF!H73='def. pseudo-mineral groups(PMG)'!$A$25,'def. pseudo-mineral groups(PMG)'!$B$25,IF(LQF!H73='def. pseudo-mineral groups(PMG)'!$A$26,'def. pseudo-mineral groups(PMG)'!$B$26,IF(LQF!H73='def. pseudo-mineral groups(PMG)'!$A$27,'def. pseudo-mineral groups(PMG)'!$B$27,IF(LQF!H73='def. pseudo-mineral groups(PMG)'!$A$28,'def. pseudo-mineral groups(PMG)'!$B$28,IF(LQF!H73='def. pseudo-mineral groups(PMG)'!$A$29,'def. pseudo-mineral groups(PMG)'!$B$29,IF(LQF!H73='def. pseudo-mineral groups(PMG)'!$A$30,'def. pseudo-mineral groups(PMG)'!$B$30,IF(LQF!H73='def. pseudo-mineral groups(PMG)'!$A$31,'def. pseudo-mineral groups(PMG)'!$B$31,IF(LQF!H73='def. pseudo-mineral groups(PMG)'!$A$32,'def. pseudo-mineral groups(PMG)'!$B$32,IF(LQF!H73='def. pseudo-mineral groups(PMG)'!$A$33,'def. pseudo-mineral groups(PMG)'!$B$33,IF(LQF!H73='def. pseudo-mineral groups(PMG)'!$A$34,'def. pseudo-mineral groups(PMG)'!$B$34,IF(LQF!H73='def. pseudo-mineral groups(PMG)'!$A$35,'def. pseudo-mineral groups(PMG)'!$B$35,IF(LQF!H73='def. pseudo-mineral groups(PMG)'!$A$36,'def. pseudo-mineral groups(PMG)'!$B$36,IF(LQF!H73='def. pseudo-mineral groups(PMG)'!$A$37,'def. pseudo-mineral groups(PMG)'!$B$37,IF(LQF!H73='def. pseudo-mineral groups(PMG)'!$A$38,'def. pseudo-mineral groups(PMG)'!$B$38,IF(LQF!H73='def. pseudo-mineral groups(PMG)'!$A$39,'def. pseudo-mineral groups(PMG)'!$B$39,IF(LQF!H73='def. pseudo-mineral groups(PMG)'!$A$40,'def. pseudo-mineral groups(PMG)'!$B$40,IF(LQF!H73='def. pseudo-mineral groups(PMG)'!$A$41,'def. pseudo-mineral groups(PMG)'!$B$41,IF(LQF!H73='def. pseudo-mineral groups(PMG)'!$A$41,'def. pseudo-mineral groups(PMG)'!$B$41,IF(LQF!H73='def. pseudo-mineral groups(PMG)'!$A$42,'def. pseudo-mineral groups(PMG)'!$B$42,IF(LQF!H73='def. pseudo-mineral groups(PMG)'!$A$43,'def. pseudo-mineral groups(PMG)'!$B$43,IF(LQF!H73='def. pseudo-mineral groups(PMG)'!$A$44,'def. pseudo-mineral groups(PMG)'!$B$44,IF(LQF!H73='def. pseudo-mineral groups(PMG)'!$A$45,'def. pseudo-mineral groups(PMG)'!$B$45,IF(LQF!H73='def. pseudo-mineral groups(PMG)'!$A$46,'def. pseudo-mineral groups(PMG)'!$B$46,IF(LQF!H73='def. pseudo-mineral groups(PMG)'!$A$47,'def. pseudo-mineral groups(PMG)'!$B$47,IF(LQF!H73='def. pseudo-mineral groups(PMG)'!$A$48,'def. pseudo-mineral groups(PMG)'!$B$48,IF(LQF!H73='def. pseudo-mineral groups(PMG)'!$A$49,'def. pseudo-mineral groups(PMG)'!$B$49,IF(LQF!H73='def. pseudo-mineral groups(PMG)'!$A$50,'def. pseudo-mineral groups(PMG)'!$B$50,IF(LQF!H73='def. pseudo-mineral groups(PMG)'!$A$51,'def. pseudo-mineral groups(PMG)'!$B$51,IF(LQF!H73='def. pseudo-mineral groups(PMG)'!$A$52,'def. pseudo-mineral groups(PMG)'!$B$52,IF(LQF!H73='def. pseudo-mineral groups(PMG)'!$A$53,'def. pseudo-mineral groups(PMG)'!$B$53,IF(LQF!H73='def. pseudo-mineral groups(PMG)'!$A$54,'def. pseudo-mineral groups(PMG)'!$B$54,IF(LQF!H73='def. pseudo-mineral groups(PMG)'!$A$55,'def. pseudo-mineral groups(PMG)'!$B$55,IF(LQF!H73='def. pseudo-mineral groups(PMG)'!$A$56,'def. pseudo-mineral groups(PMG)'!$B$56,IF(LQF!H73='def. pseudo-mineral groups(PMG)'!$A$57,'def. pseudo-mineral groups(PMG)'!$B$57,IF(LQF!H73='def. pseudo-mineral groups(PMG)'!$A$58,'def. pseudo-mineral groups(PMG)'!$B$58,IF(LQF!H73='def. pseudo-mineral groups(PMG)'!$A$59,'def. pseudo-mineral groups(PMG)'!$B$59,IF(LQF!H73='def. pseudo-mineral groups(PMG)'!$A$60,'def. pseudo-mineral groups(PMG)'!$B$60,IF(LQF!H73='def. pseudo-mineral groups(PMG)'!$A$61,'def. pseudo-mineral groups(PMG)'!$B$61,IF(LQF!H73='def. pseudo-mineral groups(PMG)'!$A$62,'def. pseudo-mineral groups(PMG)'!$B$62,IF(LQF!H73='def. pseudo-mineral groups(PMG)'!$A$63,'def. pseudo-mineral groups(PMG)'!$B$63,IF(LQF!H73='def. pseudo-mineral groups(PMG)'!$A$64,'def. pseudo-mineral groups(PMG)'!$B$64)))))))))))))))))))))))))))))))))))))))))))))))))))))))))))))))))</f>
        <v>Fe(III) oxide</v>
      </c>
      <c r="I73" s="1">
        <f t="shared" si="1"/>
        <v>0.9920000000000001</v>
      </c>
      <c r="J73" s="6">
        <v>1.7799999999999999E-4</v>
      </c>
      <c r="K73" s="1">
        <v>1.1963061950077918</v>
      </c>
      <c r="L73" s="1">
        <v>47.530136601621116</v>
      </c>
      <c r="M73" s="21">
        <v>42801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5">
      <c r="A74" s="1" t="s">
        <v>221</v>
      </c>
      <c r="B74" s="1"/>
      <c r="C74" s="1">
        <v>0.153</v>
      </c>
      <c r="D74" s="7" t="str">
        <f>IF(LQF!D74='def. pseudo-mineral groups(PMG)'!$A$1,'def. pseudo-mineral groups(PMG)'!$B$1,IF(LQF!D74='def. pseudo-mineral groups(PMG)'!$A$2,'def. pseudo-mineral groups(PMG)'!$B$2,IF(LQF!D74='def. pseudo-mineral groups(PMG)'!$A$3,'def. pseudo-mineral groups(PMG)'!$B$3,IF(LQF!D74='def. pseudo-mineral groups(PMG)'!$A$4,'def. pseudo-mineral groups(PMG)'!$B$4,IF(LQF!D74='def. pseudo-mineral groups(PMG)'!$A$5,'def. pseudo-mineral groups(PMG)'!$B$5,IF(LQF!D74='def. pseudo-mineral groups(PMG)'!$A$6,'def. pseudo-mineral groups(PMG)'!$B$6,IF(LQF!D74='def. pseudo-mineral groups(PMG)'!$A$7,'def. pseudo-mineral groups(PMG)'!$B$7,IF(LQF!D74='def. pseudo-mineral groups(PMG)'!$A$8,'def. pseudo-mineral groups(PMG)'!$B$8,IF(LQF!D74='def. pseudo-mineral groups(PMG)'!$A$9,'def. pseudo-mineral groups(PMG)'!$B$9,IF(LQF!D74='def. pseudo-mineral groups(PMG)'!$A$10,'def. pseudo-mineral groups(PMG)'!$B$10,IF(LQF!D74='def. pseudo-mineral groups(PMG)'!$A$11,'def. pseudo-mineral groups(PMG)'!$B$11,IF(LQF!D74='def. pseudo-mineral groups(PMG)'!$A$12,'def. pseudo-mineral groups(PMG)'!$B$12,IF(LQF!D74='def. pseudo-mineral groups(PMG)'!$A$13,'def. pseudo-mineral groups(PMG)'!$B$13,IF(LQF!D74='def. pseudo-mineral groups(PMG)'!$A$14,'def. pseudo-mineral groups(PMG)'!$B$14,IF(LQF!D74='def. pseudo-mineral groups(PMG)'!$A$15,'def. pseudo-mineral groups(PMG)'!$B$15,IF(LQF!D74='def. pseudo-mineral groups(PMG)'!$A$16,'def. pseudo-mineral groups(PMG)'!$B$16,IF(LQF!D74='def. pseudo-mineral groups(PMG)'!$A$17,'def. pseudo-mineral groups(PMG)'!$B$17,IF(LQF!D74='def. pseudo-mineral groups(PMG)'!$A$18,'def. pseudo-mineral groups(PMG)'!$B$18,IF(LQF!D74='def. pseudo-mineral groups(PMG)'!$A$19,'def. pseudo-mineral groups(PMG)'!$B$19,IF(LQF!D74='def. pseudo-mineral groups(PMG)'!$A$20,'def. pseudo-mineral groups(PMG)'!$B$20,IF(LQF!D74='def. pseudo-mineral groups(PMG)'!$A$21,'def. pseudo-mineral groups(PMG)'!$B$21,IF(LQF!D74='def. pseudo-mineral groups(PMG)'!$A$22,'def. pseudo-mineral groups(PMG)'!$B$22,IF(LQF!D74='def. pseudo-mineral groups(PMG)'!$A$23,'def. pseudo-mineral groups(PMG)'!$B$23,IF(LQF!D74='def. pseudo-mineral groups(PMG)'!$A$24,'def. pseudo-mineral groups(PMG)'!$B$24,IF(LQF!D74='def. pseudo-mineral groups(PMG)'!$A$25,'def. pseudo-mineral groups(PMG)'!$B$25,IF(LQF!D74='def. pseudo-mineral groups(PMG)'!$A$26,'def. pseudo-mineral groups(PMG)'!$B$26,IF(LQF!D74='def. pseudo-mineral groups(PMG)'!$A$27,'def. pseudo-mineral groups(PMG)'!$B$27,IF(LQF!D74='def. pseudo-mineral groups(PMG)'!$A$28,'def. pseudo-mineral groups(PMG)'!$B$28,IF(LQF!D74='def. pseudo-mineral groups(PMG)'!$A$29,'def. pseudo-mineral groups(PMG)'!$B$29,IF(LQF!D74='def. pseudo-mineral groups(PMG)'!$A$30,'def. pseudo-mineral groups(PMG)'!$B$30,IF(LQF!D74='def. pseudo-mineral groups(PMG)'!$A$31,'def. pseudo-mineral groups(PMG)'!$B$31,IF(LQF!D74='def. pseudo-mineral groups(PMG)'!$A$32,'def. pseudo-mineral groups(PMG)'!$B$32,IF(LQF!D74='def. pseudo-mineral groups(PMG)'!$A$33,'def. pseudo-mineral groups(PMG)'!$B$33,IF(LQF!D74='def. pseudo-mineral groups(PMG)'!$A$34,'def. pseudo-mineral groups(PMG)'!$B$34,IF(LQF!D74='def. pseudo-mineral groups(PMG)'!$A$35,'def. pseudo-mineral groups(PMG)'!$B$35,IF(LQF!D74='def. pseudo-mineral groups(PMG)'!$A$36,'def. pseudo-mineral groups(PMG)'!$B$36,IF(LQF!D74='def. pseudo-mineral groups(PMG)'!$A$37,'def. pseudo-mineral groups(PMG)'!$B$37,IF(LQF!D74='def. pseudo-mineral groups(PMG)'!$A$38,'def. pseudo-mineral groups(PMG)'!$B$38,IF(LQF!D74='def. pseudo-mineral groups(PMG)'!$A$39,'def. pseudo-mineral groups(PMG)'!$B$39,IF(LQF!D74='def. pseudo-mineral groups(PMG)'!$A$40,'def. pseudo-mineral groups(PMG)'!$B$40,IF(LQF!D74='def. pseudo-mineral groups(PMG)'!$A$41,'def. pseudo-mineral groups(PMG)'!$B$41,IF(LQF!D74='def. pseudo-mineral groups(PMG)'!$A$41,'def. pseudo-mineral groups(PMG)'!$B$41,IF(LQF!D74='def. pseudo-mineral groups(PMG)'!$A$42,'def. pseudo-mineral groups(PMG)'!$B$42,IF(LQF!D74='def. pseudo-mineral groups(PMG)'!$A$43,'def. pseudo-mineral groups(PMG)'!$B$43,IF(LQF!D74='def. pseudo-mineral groups(PMG)'!$A$44,'def. pseudo-mineral groups(PMG)'!$B$44,IF(LQF!D74='def. pseudo-mineral groups(PMG)'!$A$45,'def. pseudo-mineral groups(PMG)'!$B$45,IF(LQF!D74='def. pseudo-mineral groups(PMG)'!$A$46,'def. pseudo-mineral groups(PMG)'!$B$46,IF(LQF!D74='def. pseudo-mineral groups(PMG)'!$A$47,'def. pseudo-mineral groups(PMG)'!$B$47,IF(LQF!D74='def. pseudo-mineral groups(PMG)'!$A$48,'def. pseudo-mineral groups(PMG)'!$B$48,IF(LQF!D74='def. pseudo-mineral groups(PMG)'!$A$49,'def. pseudo-mineral groups(PMG)'!$B$49,IF(LQF!D74='def. pseudo-mineral groups(PMG)'!$A$50,'def. pseudo-mineral groups(PMG)'!$B$50,IF(LQF!D74='def. pseudo-mineral groups(PMG)'!$A$51,'def. pseudo-mineral groups(PMG)'!$B$51,IF(LQF!D74='def. pseudo-mineral groups(PMG)'!$A$52,'def. pseudo-mineral groups(PMG)'!$B$52,IF(LQF!D74='def. pseudo-mineral groups(PMG)'!$A$53,'def. pseudo-mineral groups(PMG)'!$B$53,IF(LQF!D74='def. pseudo-mineral groups(PMG)'!$A$54,'def. pseudo-mineral groups(PMG)'!$B$54,IF(LQF!D74='def. pseudo-mineral groups(PMG)'!$A$55,'def. pseudo-mineral groups(PMG)'!$B$55,IF(LQF!D74='def. pseudo-mineral groups(PMG)'!$A$56,'def. pseudo-mineral groups(PMG)'!$B$56,IF(LQF!D74='def. pseudo-mineral groups(PMG)'!$A$57,'def. pseudo-mineral groups(PMG)'!$B$57,IF(LQF!D74='def. pseudo-mineral groups(PMG)'!$A$58,'def. pseudo-mineral groups(PMG)'!$B$58,IF(LQF!D74='def. pseudo-mineral groups(PMG)'!$A$59,'def. pseudo-mineral groups(PMG)'!$B$59,IF(LQF!D74='def. pseudo-mineral groups(PMG)'!$A$60,'def. pseudo-mineral groups(PMG)'!$B$60,IF(LQF!D74='def. pseudo-mineral groups(PMG)'!$A$61,'def. pseudo-mineral groups(PMG)'!$B$61,IF(LQF!D74='def. pseudo-mineral groups(PMG)'!$A$62,'def. pseudo-mineral groups(PMG)'!$B$62,IF(LQF!D74='def. pseudo-mineral groups(PMG)'!$A$63,'def. pseudo-mineral groups(PMG)'!$B$63,IF(LQF!D74='def. pseudo-mineral groups(PMG)'!$A$64,'def. pseudo-mineral groups(PMG)'!$B$64)))))))))))))))))))))))))))))))))))))))))))))))))))))))))))))))))</f>
        <v>Native</v>
      </c>
      <c r="E74" s="1">
        <v>0.64300000000000002</v>
      </c>
      <c r="F74" s="7" t="str">
        <f>IF(LQF!F74='def. pseudo-mineral groups(PMG)'!$A$1,'def. pseudo-mineral groups(PMG)'!$B$1,IF(LQF!F74='def. pseudo-mineral groups(PMG)'!$A$2,'def. pseudo-mineral groups(PMG)'!$B$2,IF(LQF!F74='def. pseudo-mineral groups(PMG)'!$A$3,'def. pseudo-mineral groups(PMG)'!$B$3,IF(LQF!F74='def. pseudo-mineral groups(PMG)'!$A$4,'def. pseudo-mineral groups(PMG)'!$B$4,IF(LQF!F74='def. pseudo-mineral groups(PMG)'!$A$5,'def. pseudo-mineral groups(PMG)'!$B$5,IF(LQF!F74='def. pseudo-mineral groups(PMG)'!$A$6,'def. pseudo-mineral groups(PMG)'!$B$6,IF(LQF!F74='def. pseudo-mineral groups(PMG)'!$A$7,'def. pseudo-mineral groups(PMG)'!$B$7,IF(LQF!F74='def. pseudo-mineral groups(PMG)'!$A$8,'def. pseudo-mineral groups(PMG)'!$B$8,IF(LQF!F74='def. pseudo-mineral groups(PMG)'!$A$9,'def. pseudo-mineral groups(PMG)'!$B$9,IF(LQF!F74='def. pseudo-mineral groups(PMG)'!$A$10,'def. pseudo-mineral groups(PMG)'!$B$10,IF(LQF!F74='def. pseudo-mineral groups(PMG)'!$A$11,'def. pseudo-mineral groups(PMG)'!$B$11,IF(LQF!F74='def. pseudo-mineral groups(PMG)'!$A$12,'def. pseudo-mineral groups(PMG)'!$B$12,IF(LQF!F74='def. pseudo-mineral groups(PMG)'!$A$13,'def. pseudo-mineral groups(PMG)'!$B$13,IF(LQF!F74='def. pseudo-mineral groups(PMG)'!$A$14,'def. pseudo-mineral groups(PMG)'!$B$14,IF(LQF!F74='def. pseudo-mineral groups(PMG)'!$A$15,'def. pseudo-mineral groups(PMG)'!$B$15,IF(LQF!F74='def. pseudo-mineral groups(PMG)'!$A$16,'def. pseudo-mineral groups(PMG)'!$B$16,IF(LQF!F74='def. pseudo-mineral groups(PMG)'!$A$17,'def. pseudo-mineral groups(PMG)'!$B$17,IF(LQF!F74='def. pseudo-mineral groups(PMG)'!$A$18,'def. pseudo-mineral groups(PMG)'!$B$18,IF(LQF!F74='def. pseudo-mineral groups(PMG)'!$A$19,'def. pseudo-mineral groups(PMG)'!$B$19,IF(LQF!F74='def. pseudo-mineral groups(PMG)'!$A$20,'def. pseudo-mineral groups(PMG)'!$B$20,IF(LQF!F74='def. pseudo-mineral groups(PMG)'!$A$21,'def. pseudo-mineral groups(PMG)'!$B$21,IF(LQF!F74='def. pseudo-mineral groups(PMG)'!$A$22,'def. pseudo-mineral groups(PMG)'!$B$22,IF(LQF!F74='def. pseudo-mineral groups(PMG)'!$A$23,'def. pseudo-mineral groups(PMG)'!$B$23,IF(LQF!F74='def. pseudo-mineral groups(PMG)'!$A$24,'def. pseudo-mineral groups(PMG)'!$B$24,IF(LQF!F74='def. pseudo-mineral groups(PMG)'!$A$25,'def. pseudo-mineral groups(PMG)'!$B$25,IF(LQF!F74='def. pseudo-mineral groups(PMG)'!$A$26,'def. pseudo-mineral groups(PMG)'!$B$26,IF(LQF!F74='def. pseudo-mineral groups(PMG)'!$A$27,'def. pseudo-mineral groups(PMG)'!$B$27,IF(LQF!F74='def. pseudo-mineral groups(PMG)'!$A$28,'def. pseudo-mineral groups(PMG)'!$B$28,IF(LQF!F74='def. pseudo-mineral groups(PMG)'!$A$29,'def. pseudo-mineral groups(PMG)'!$B$29,IF(LQF!F74='def. pseudo-mineral groups(PMG)'!$A$30,'def. pseudo-mineral groups(PMG)'!$B$30,IF(LQF!F74='def. pseudo-mineral groups(PMG)'!$A$31,'def. pseudo-mineral groups(PMG)'!$B$31,IF(LQF!F74='def. pseudo-mineral groups(PMG)'!$A$32,'def. pseudo-mineral groups(PMG)'!$B$32,IF(LQF!F74='def. pseudo-mineral groups(PMG)'!$A$33,'def. pseudo-mineral groups(PMG)'!$B$33,IF(LQF!F74='def. pseudo-mineral groups(PMG)'!$A$34,'def. pseudo-mineral groups(PMG)'!$B$34,IF(LQF!F74='def. pseudo-mineral groups(PMG)'!$A$35,'def. pseudo-mineral groups(PMG)'!$B$35,IF(LQF!F74='def. pseudo-mineral groups(PMG)'!$A$36,'def. pseudo-mineral groups(PMG)'!$B$36,IF(LQF!F74='def. pseudo-mineral groups(PMG)'!$A$37,'def. pseudo-mineral groups(PMG)'!$B$37,IF(LQF!F74='def. pseudo-mineral groups(PMG)'!$A$38,'def. pseudo-mineral groups(PMG)'!$B$38,IF(LQF!F74='def. pseudo-mineral groups(PMG)'!$A$39,'def. pseudo-mineral groups(PMG)'!$B$39,IF(LQF!F74='def. pseudo-mineral groups(PMG)'!$A$40,'def. pseudo-mineral groups(PMG)'!$B$40,IF(LQF!F74='def. pseudo-mineral groups(PMG)'!$A$41,'def. pseudo-mineral groups(PMG)'!$B$41,IF(LQF!F74='def. pseudo-mineral groups(PMG)'!$A$41,'def. pseudo-mineral groups(PMG)'!$B$41,IF(LQF!F74='def. pseudo-mineral groups(PMG)'!$A$42,'def. pseudo-mineral groups(PMG)'!$B$42,IF(LQF!F74='def. pseudo-mineral groups(PMG)'!$A$43,'def. pseudo-mineral groups(PMG)'!$B$43,IF(LQF!F74='def. pseudo-mineral groups(PMG)'!$A$44,'def. pseudo-mineral groups(PMG)'!$B$44,IF(LQF!F74='def. pseudo-mineral groups(PMG)'!$A$45,'def. pseudo-mineral groups(PMG)'!$B$45,IF(LQF!F74='def. pseudo-mineral groups(PMG)'!$A$46,'def. pseudo-mineral groups(PMG)'!$B$46,IF(LQF!F74='def. pseudo-mineral groups(PMG)'!$A$47,'def. pseudo-mineral groups(PMG)'!$B$47,IF(LQF!F74='def. pseudo-mineral groups(PMG)'!$A$48,'def. pseudo-mineral groups(PMG)'!$B$48,IF(LQF!F74='def. pseudo-mineral groups(PMG)'!$A$49,'def. pseudo-mineral groups(PMG)'!$B$49,IF(LQF!F74='def. pseudo-mineral groups(PMG)'!$A$50,'def. pseudo-mineral groups(PMG)'!$B$50,IF(LQF!F74='def. pseudo-mineral groups(PMG)'!$A$51,'def. pseudo-mineral groups(PMG)'!$B$51,IF(LQF!F74='def. pseudo-mineral groups(PMG)'!$A$52,'def. pseudo-mineral groups(PMG)'!$B$52,IF(LQF!F74='def. pseudo-mineral groups(PMG)'!$A$53,'def. pseudo-mineral groups(PMG)'!$B$53,IF(LQF!F74='def. pseudo-mineral groups(PMG)'!$A$54,'def. pseudo-mineral groups(PMG)'!$B$54,IF(LQF!F74='def. pseudo-mineral groups(PMG)'!$A$55,'def. pseudo-mineral groups(PMG)'!$B$55,IF(LQF!F74='def. pseudo-mineral groups(PMG)'!$A$56,'def. pseudo-mineral groups(PMG)'!$B$56,IF(LQF!F74='def. pseudo-mineral groups(PMG)'!$A$57,'def. pseudo-mineral groups(PMG)'!$B$57,IF(LQF!F74='def. pseudo-mineral groups(PMG)'!$A$58,'def. pseudo-mineral groups(PMG)'!$B$58,IF(LQF!F74='def. pseudo-mineral groups(PMG)'!$A$59,'def. pseudo-mineral groups(PMG)'!$B$59,IF(LQF!F74='def. pseudo-mineral groups(PMG)'!$A$60,'def. pseudo-mineral groups(PMG)'!$B$60,IF(LQF!F74='def. pseudo-mineral groups(PMG)'!$A$61,'def. pseudo-mineral groups(PMG)'!$B$61,IF(LQF!F74='def. pseudo-mineral groups(PMG)'!$A$62,'def. pseudo-mineral groups(PMG)'!$B$62,IF(LQF!F74='def. pseudo-mineral groups(PMG)'!$A$63,'def. pseudo-mineral groups(PMG)'!$B$63,IF(LQF!F74='def. pseudo-mineral groups(PMG)'!$A$64,'def. pseudo-mineral groups(PMG)'!$B$64)))))))))))))))))))))))))))))))))))))))))))))))))))))))))))))))))</f>
        <v>Fe(III) oxide</v>
      </c>
      <c r="G74" s="1">
        <v>0.19500000000000001</v>
      </c>
      <c r="H74" s="7" t="str">
        <f>IF(LQF!H74='def. pseudo-mineral groups(PMG)'!$A$1,'def. pseudo-mineral groups(PMG)'!$B$1,IF(LQF!H74='def. pseudo-mineral groups(PMG)'!$A$2,'def. pseudo-mineral groups(PMG)'!$B$2,IF(LQF!H74='def. pseudo-mineral groups(PMG)'!$A$3,'def. pseudo-mineral groups(PMG)'!$B$3,IF(LQF!H74='def. pseudo-mineral groups(PMG)'!$A$4,'def. pseudo-mineral groups(PMG)'!$B$4,IF(LQF!H74='def. pseudo-mineral groups(PMG)'!$A$5,'def. pseudo-mineral groups(PMG)'!$B$5,IF(LQF!H74='def. pseudo-mineral groups(PMG)'!$A$6,'def. pseudo-mineral groups(PMG)'!$B$6,IF(LQF!H74='def. pseudo-mineral groups(PMG)'!$A$7,'def. pseudo-mineral groups(PMG)'!$B$7,IF(LQF!H74='def. pseudo-mineral groups(PMG)'!$A$8,'def. pseudo-mineral groups(PMG)'!$B$8,IF(LQF!H74='def. pseudo-mineral groups(PMG)'!$A$9,'def. pseudo-mineral groups(PMG)'!$B$9,IF(LQF!H74='def. pseudo-mineral groups(PMG)'!$A$10,'def. pseudo-mineral groups(PMG)'!$B$10,IF(LQF!H74='def. pseudo-mineral groups(PMG)'!$A$11,'def. pseudo-mineral groups(PMG)'!$B$11,IF(LQF!H74='def. pseudo-mineral groups(PMG)'!$A$12,'def. pseudo-mineral groups(PMG)'!$B$12,IF(LQF!H74='def. pseudo-mineral groups(PMG)'!$A$13,'def. pseudo-mineral groups(PMG)'!$B$13,IF(LQF!H74='def. pseudo-mineral groups(PMG)'!$A$14,'def. pseudo-mineral groups(PMG)'!$B$14,IF(LQF!H74='def. pseudo-mineral groups(PMG)'!$A$15,'def. pseudo-mineral groups(PMG)'!$B$15,IF(LQF!H74='def. pseudo-mineral groups(PMG)'!$A$16,'def. pseudo-mineral groups(PMG)'!$B$16,IF(LQF!H74='def. pseudo-mineral groups(PMG)'!$A$17,'def. pseudo-mineral groups(PMG)'!$B$17,IF(LQF!H74='def. pseudo-mineral groups(PMG)'!$A$18,'def. pseudo-mineral groups(PMG)'!$B$18,IF(LQF!H74='def. pseudo-mineral groups(PMG)'!$A$19,'def. pseudo-mineral groups(PMG)'!$B$19,IF(LQF!H74='def. pseudo-mineral groups(PMG)'!$A$20,'def. pseudo-mineral groups(PMG)'!$B$20,IF(LQF!H74='def. pseudo-mineral groups(PMG)'!$A$21,'def. pseudo-mineral groups(PMG)'!$B$21,IF(LQF!H74='def. pseudo-mineral groups(PMG)'!$A$22,'def. pseudo-mineral groups(PMG)'!$B$22,IF(LQF!H74='def. pseudo-mineral groups(PMG)'!$A$23,'def. pseudo-mineral groups(PMG)'!$B$23,IF(LQF!H74='def. pseudo-mineral groups(PMG)'!$A$24,'def. pseudo-mineral groups(PMG)'!$B$24,IF(LQF!H74='def. pseudo-mineral groups(PMG)'!$A$25,'def. pseudo-mineral groups(PMG)'!$B$25,IF(LQF!H74='def. pseudo-mineral groups(PMG)'!$A$26,'def. pseudo-mineral groups(PMG)'!$B$26,IF(LQF!H74='def. pseudo-mineral groups(PMG)'!$A$27,'def. pseudo-mineral groups(PMG)'!$B$27,IF(LQF!H74='def. pseudo-mineral groups(PMG)'!$A$28,'def. pseudo-mineral groups(PMG)'!$B$28,IF(LQF!H74='def. pseudo-mineral groups(PMG)'!$A$29,'def. pseudo-mineral groups(PMG)'!$B$29,IF(LQF!H74='def. pseudo-mineral groups(PMG)'!$A$30,'def. pseudo-mineral groups(PMG)'!$B$30,IF(LQF!H74='def. pseudo-mineral groups(PMG)'!$A$31,'def. pseudo-mineral groups(PMG)'!$B$31,IF(LQF!H74='def. pseudo-mineral groups(PMG)'!$A$32,'def. pseudo-mineral groups(PMG)'!$B$32,IF(LQF!H74='def. pseudo-mineral groups(PMG)'!$A$33,'def. pseudo-mineral groups(PMG)'!$B$33,IF(LQF!H74='def. pseudo-mineral groups(PMG)'!$A$34,'def. pseudo-mineral groups(PMG)'!$B$34,IF(LQF!H74='def. pseudo-mineral groups(PMG)'!$A$35,'def. pseudo-mineral groups(PMG)'!$B$35,IF(LQF!H74='def. pseudo-mineral groups(PMG)'!$A$36,'def. pseudo-mineral groups(PMG)'!$B$36,IF(LQF!H74='def. pseudo-mineral groups(PMG)'!$A$37,'def. pseudo-mineral groups(PMG)'!$B$37,IF(LQF!H74='def. pseudo-mineral groups(PMG)'!$A$38,'def. pseudo-mineral groups(PMG)'!$B$38,IF(LQF!H74='def. pseudo-mineral groups(PMG)'!$A$39,'def. pseudo-mineral groups(PMG)'!$B$39,IF(LQF!H74='def. pseudo-mineral groups(PMG)'!$A$40,'def. pseudo-mineral groups(PMG)'!$B$40,IF(LQF!H74='def. pseudo-mineral groups(PMG)'!$A$41,'def. pseudo-mineral groups(PMG)'!$B$41,IF(LQF!H74='def. pseudo-mineral groups(PMG)'!$A$41,'def. pseudo-mineral groups(PMG)'!$B$41,IF(LQF!H74='def. pseudo-mineral groups(PMG)'!$A$42,'def. pseudo-mineral groups(PMG)'!$B$42,IF(LQF!H74='def. pseudo-mineral groups(PMG)'!$A$43,'def. pseudo-mineral groups(PMG)'!$B$43,IF(LQF!H74='def. pseudo-mineral groups(PMG)'!$A$44,'def. pseudo-mineral groups(PMG)'!$B$44,IF(LQF!H74='def. pseudo-mineral groups(PMG)'!$A$45,'def. pseudo-mineral groups(PMG)'!$B$45,IF(LQF!H74='def. pseudo-mineral groups(PMG)'!$A$46,'def. pseudo-mineral groups(PMG)'!$B$46,IF(LQF!H74='def. pseudo-mineral groups(PMG)'!$A$47,'def. pseudo-mineral groups(PMG)'!$B$47,IF(LQF!H74='def. pseudo-mineral groups(PMG)'!$A$48,'def. pseudo-mineral groups(PMG)'!$B$48,IF(LQF!H74='def. pseudo-mineral groups(PMG)'!$A$49,'def. pseudo-mineral groups(PMG)'!$B$49,IF(LQF!H74='def. pseudo-mineral groups(PMG)'!$A$50,'def. pseudo-mineral groups(PMG)'!$B$50,IF(LQF!H74='def. pseudo-mineral groups(PMG)'!$A$51,'def. pseudo-mineral groups(PMG)'!$B$51,IF(LQF!H74='def. pseudo-mineral groups(PMG)'!$A$52,'def. pseudo-mineral groups(PMG)'!$B$52,IF(LQF!H74='def. pseudo-mineral groups(PMG)'!$A$53,'def. pseudo-mineral groups(PMG)'!$B$53,IF(LQF!H74='def. pseudo-mineral groups(PMG)'!$A$54,'def. pseudo-mineral groups(PMG)'!$B$54,IF(LQF!H74='def. pseudo-mineral groups(PMG)'!$A$55,'def. pseudo-mineral groups(PMG)'!$B$55,IF(LQF!H74='def. pseudo-mineral groups(PMG)'!$A$56,'def. pseudo-mineral groups(PMG)'!$B$56,IF(LQF!H74='def. pseudo-mineral groups(PMG)'!$A$57,'def. pseudo-mineral groups(PMG)'!$B$57,IF(LQF!H74='def. pseudo-mineral groups(PMG)'!$A$58,'def. pseudo-mineral groups(PMG)'!$B$58,IF(LQF!H74='def. pseudo-mineral groups(PMG)'!$A$59,'def. pseudo-mineral groups(PMG)'!$B$59,IF(LQF!H74='def. pseudo-mineral groups(PMG)'!$A$60,'def. pseudo-mineral groups(PMG)'!$B$60,IF(LQF!H74='def. pseudo-mineral groups(PMG)'!$A$61,'def. pseudo-mineral groups(PMG)'!$B$61,IF(LQF!H74='def. pseudo-mineral groups(PMG)'!$A$62,'def. pseudo-mineral groups(PMG)'!$B$62,IF(LQF!H74='def. pseudo-mineral groups(PMG)'!$A$63,'def. pseudo-mineral groups(PMG)'!$B$63,IF(LQF!H74='def. pseudo-mineral groups(PMG)'!$A$64,'def. pseudo-mineral groups(PMG)'!$B$64)))))))))))))))))))))))))))))))))))))))))))))))))))))))))))))))))</f>
        <v>Fe(II) oxide</v>
      </c>
      <c r="I74" s="1">
        <f t="shared" si="1"/>
        <v>0.9910000000000001</v>
      </c>
      <c r="J74" s="6">
        <v>6.7399999999999998E-5</v>
      </c>
      <c r="K74" s="1">
        <v>0.62537735270898431</v>
      </c>
      <c r="L74" s="1">
        <v>45.318186917279867</v>
      </c>
      <c r="M74" s="21">
        <v>42959</v>
      </c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5">
      <c r="A75" s="1" t="s">
        <v>222</v>
      </c>
      <c r="B75" s="1"/>
      <c r="C75" s="1">
        <v>0.35199999999999998</v>
      </c>
      <c r="D75" s="7" t="str">
        <f>IF(LQF!D75='def. pseudo-mineral groups(PMG)'!$A$1,'def. pseudo-mineral groups(PMG)'!$B$1,IF(LQF!D75='def. pseudo-mineral groups(PMG)'!$A$2,'def. pseudo-mineral groups(PMG)'!$B$2,IF(LQF!D75='def. pseudo-mineral groups(PMG)'!$A$3,'def. pseudo-mineral groups(PMG)'!$B$3,IF(LQF!D75='def. pseudo-mineral groups(PMG)'!$A$4,'def. pseudo-mineral groups(PMG)'!$B$4,IF(LQF!D75='def. pseudo-mineral groups(PMG)'!$A$5,'def. pseudo-mineral groups(PMG)'!$B$5,IF(LQF!D75='def. pseudo-mineral groups(PMG)'!$A$6,'def. pseudo-mineral groups(PMG)'!$B$6,IF(LQF!D75='def. pseudo-mineral groups(PMG)'!$A$7,'def. pseudo-mineral groups(PMG)'!$B$7,IF(LQF!D75='def. pseudo-mineral groups(PMG)'!$A$8,'def. pseudo-mineral groups(PMG)'!$B$8,IF(LQF!D75='def. pseudo-mineral groups(PMG)'!$A$9,'def. pseudo-mineral groups(PMG)'!$B$9,IF(LQF!D75='def. pseudo-mineral groups(PMG)'!$A$10,'def. pseudo-mineral groups(PMG)'!$B$10,IF(LQF!D75='def. pseudo-mineral groups(PMG)'!$A$11,'def. pseudo-mineral groups(PMG)'!$B$11,IF(LQF!D75='def. pseudo-mineral groups(PMG)'!$A$12,'def. pseudo-mineral groups(PMG)'!$B$12,IF(LQF!D75='def. pseudo-mineral groups(PMG)'!$A$13,'def. pseudo-mineral groups(PMG)'!$B$13,IF(LQF!D75='def. pseudo-mineral groups(PMG)'!$A$14,'def. pseudo-mineral groups(PMG)'!$B$14,IF(LQF!D75='def. pseudo-mineral groups(PMG)'!$A$15,'def. pseudo-mineral groups(PMG)'!$B$15,IF(LQF!D75='def. pseudo-mineral groups(PMG)'!$A$16,'def. pseudo-mineral groups(PMG)'!$B$16,IF(LQF!D75='def. pseudo-mineral groups(PMG)'!$A$17,'def. pseudo-mineral groups(PMG)'!$B$17,IF(LQF!D75='def. pseudo-mineral groups(PMG)'!$A$18,'def. pseudo-mineral groups(PMG)'!$B$18,IF(LQF!D75='def. pseudo-mineral groups(PMG)'!$A$19,'def. pseudo-mineral groups(PMG)'!$B$19,IF(LQF!D75='def. pseudo-mineral groups(PMG)'!$A$20,'def. pseudo-mineral groups(PMG)'!$B$20,IF(LQF!D75='def. pseudo-mineral groups(PMG)'!$A$21,'def. pseudo-mineral groups(PMG)'!$B$21,IF(LQF!D75='def. pseudo-mineral groups(PMG)'!$A$22,'def. pseudo-mineral groups(PMG)'!$B$22,IF(LQF!D75='def. pseudo-mineral groups(PMG)'!$A$23,'def. pseudo-mineral groups(PMG)'!$B$23,IF(LQF!D75='def. pseudo-mineral groups(PMG)'!$A$24,'def. pseudo-mineral groups(PMG)'!$B$24,IF(LQF!D75='def. pseudo-mineral groups(PMG)'!$A$25,'def. pseudo-mineral groups(PMG)'!$B$25,IF(LQF!D75='def. pseudo-mineral groups(PMG)'!$A$26,'def. pseudo-mineral groups(PMG)'!$B$26,IF(LQF!D75='def. pseudo-mineral groups(PMG)'!$A$27,'def. pseudo-mineral groups(PMG)'!$B$27,IF(LQF!D75='def. pseudo-mineral groups(PMG)'!$A$28,'def. pseudo-mineral groups(PMG)'!$B$28,IF(LQF!D75='def. pseudo-mineral groups(PMG)'!$A$29,'def. pseudo-mineral groups(PMG)'!$B$29,IF(LQF!D75='def. pseudo-mineral groups(PMG)'!$A$30,'def. pseudo-mineral groups(PMG)'!$B$30,IF(LQF!D75='def. pseudo-mineral groups(PMG)'!$A$31,'def. pseudo-mineral groups(PMG)'!$B$31,IF(LQF!D75='def. pseudo-mineral groups(PMG)'!$A$32,'def. pseudo-mineral groups(PMG)'!$B$32,IF(LQF!D75='def. pseudo-mineral groups(PMG)'!$A$33,'def. pseudo-mineral groups(PMG)'!$B$33,IF(LQF!D75='def. pseudo-mineral groups(PMG)'!$A$34,'def. pseudo-mineral groups(PMG)'!$B$34,IF(LQF!D75='def. pseudo-mineral groups(PMG)'!$A$35,'def. pseudo-mineral groups(PMG)'!$B$35,IF(LQF!D75='def. pseudo-mineral groups(PMG)'!$A$36,'def. pseudo-mineral groups(PMG)'!$B$36,IF(LQF!D75='def. pseudo-mineral groups(PMG)'!$A$37,'def. pseudo-mineral groups(PMG)'!$B$37,IF(LQF!D75='def. pseudo-mineral groups(PMG)'!$A$38,'def. pseudo-mineral groups(PMG)'!$B$38,IF(LQF!D75='def. pseudo-mineral groups(PMG)'!$A$39,'def. pseudo-mineral groups(PMG)'!$B$39,IF(LQF!D75='def. pseudo-mineral groups(PMG)'!$A$40,'def. pseudo-mineral groups(PMG)'!$B$40,IF(LQF!D75='def. pseudo-mineral groups(PMG)'!$A$41,'def. pseudo-mineral groups(PMG)'!$B$41,IF(LQF!D75='def. pseudo-mineral groups(PMG)'!$A$41,'def. pseudo-mineral groups(PMG)'!$B$41,IF(LQF!D75='def. pseudo-mineral groups(PMG)'!$A$42,'def. pseudo-mineral groups(PMG)'!$B$42,IF(LQF!D75='def. pseudo-mineral groups(PMG)'!$A$43,'def. pseudo-mineral groups(PMG)'!$B$43,IF(LQF!D75='def. pseudo-mineral groups(PMG)'!$A$44,'def. pseudo-mineral groups(PMG)'!$B$44,IF(LQF!D75='def. pseudo-mineral groups(PMG)'!$A$45,'def. pseudo-mineral groups(PMG)'!$B$45,IF(LQF!D75='def. pseudo-mineral groups(PMG)'!$A$46,'def. pseudo-mineral groups(PMG)'!$B$46,IF(LQF!D75='def. pseudo-mineral groups(PMG)'!$A$47,'def. pseudo-mineral groups(PMG)'!$B$47,IF(LQF!D75='def. pseudo-mineral groups(PMG)'!$A$48,'def. pseudo-mineral groups(PMG)'!$B$48,IF(LQF!D75='def. pseudo-mineral groups(PMG)'!$A$49,'def. pseudo-mineral groups(PMG)'!$B$49,IF(LQF!D75='def. pseudo-mineral groups(PMG)'!$A$50,'def. pseudo-mineral groups(PMG)'!$B$50,IF(LQF!D75='def. pseudo-mineral groups(PMG)'!$A$51,'def. pseudo-mineral groups(PMG)'!$B$51,IF(LQF!D75='def. pseudo-mineral groups(PMG)'!$A$52,'def. pseudo-mineral groups(PMG)'!$B$52,IF(LQF!D75='def. pseudo-mineral groups(PMG)'!$A$53,'def. pseudo-mineral groups(PMG)'!$B$53,IF(LQF!D75='def. pseudo-mineral groups(PMG)'!$A$54,'def. pseudo-mineral groups(PMG)'!$B$54,IF(LQF!D75='def. pseudo-mineral groups(PMG)'!$A$55,'def. pseudo-mineral groups(PMG)'!$B$55,IF(LQF!D75='def. pseudo-mineral groups(PMG)'!$A$56,'def. pseudo-mineral groups(PMG)'!$B$56,IF(LQF!D75='def. pseudo-mineral groups(PMG)'!$A$57,'def. pseudo-mineral groups(PMG)'!$B$57,IF(LQF!D75='def. pseudo-mineral groups(PMG)'!$A$58,'def. pseudo-mineral groups(PMG)'!$B$58,IF(LQF!D75='def. pseudo-mineral groups(PMG)'!$A$59,'def. pseudo-mineral groups(PMG)'!$B$59,IF(LQF!D75='def. pseudo-mineral groups(PMG)'!$A$60,'def. pseudo-mineral groups(PMG)'!$B$60,IF(LQF!D75='def. pseudo-mineral groups(PMG)'!$A$61,'def. pseudo-mineral groups(PMG)'!$B$61,IF(LQF!D75='def. pseudo-mineral groups(PMG)'!$A$62,'def. pseudo-mineral groups(PMG)'!$B$62,IF(LQF!D75='def. pseudo-mineral groups(PMG)'!$A$63,'def. pseudo-mineral groups(PMG)'!$B$63,IF(LQF!D75='def. pseudo-mineral groups(PMG)'!$A$64,'def. pseudo-mineral groups(PMG)'!$B$64)))))))))))))))))))))))))))))))))))))))))))))))))))))))))))))))))</f>
        <v>Mixed</v>
      </c>
      <c r="E75" s="1">
        <v>0.14599999999999999</v>
      </c>
      <c r="F75" s="7" t="str">
        <f>IF(LQF!F75='def. pseudo-mineral groups(PMG)'!$A$1,'def. pseudo-mineral groups(PMG)'!$B$1,IF(LQF!F75='def. pseudo-mineral groups(PMG)'!$A$2,'def. pseudo-mineral groups(PMG)'!$B$2,IF(LQF!F75='def. pseudo-mineral groups(PMG)'!$A$3,'def. pseudo-mineral groups(PMG)'!$B$3,IF(LQF!F75='def. pseudo-mineral groups(PMG)'!$A$4,'def. pseudo-mineral groups(PMG)'!$B$4,IF(LQF!F75='def. pseudo-mineral groups(PMG)'!$A$5,'def. pseudo-mineral groups(PMG)'!$B$5,IF(LQF!F75='def. pseudo-mineral groups(PMG)'!$A$6,'def. pseudo-mineral groups(PMG)'!$B$6,IF(LQF!F75='def. pseudo-mineral groups(PMG)'!$A$7,'def. pseudo-mineral groups(PMG)'!$B$7,IF(LQF!F75='def. pseudo-mineral groups(PMG)'!$A$8,'def. pseudo-mineral groups(PMG)'!$B$8,IF(LQF!F75='def. pseudo-mineral groups(PMG)'!$A$9,'def. pseudo-mineral groups(PMG)'!$B$9,IF(LQF!F75='def. pseudo-mineral groups(PMG)'!$A$10,'def. pseudo-mineral groups(PMG)'!$B$10,IF(LQF!F75='def. pseudo-mineral groups(PMG)'!$A$11,'def. pseudo-mineral groups(PMG)'!$B$11,IF(LQF!F75='def. pseudo-mineral groups(PMG)'!$A$12,'def. pseudo-mineral groups(PMG)'!$B$12,IF(LQF!F75='def. pseudo-mineral groups(PMG)'!$A$13,'def. pseudo-mineral groups(PMG)'!$B$13,IF(LQF!F75='def. pseudo-mineral groups(PMG)'!$A$14,'def. pseudo-mineral groups(PMG)'!$B$14,IF(LQF!F75='def. pseudo-mineral groups(PMG)'!$A$15,'def. pseudo-mineral groups(PMG)'!$B$15,IF(LQF!F75='def. pseudo-mineral groups(PMG)'!$A$16,'def. pseudo-mineral groups(PMG)'!$B$16,IF(LQF!F75='def. pseudo-mineral groups(PMG)'!$A$17,'def. pseudo-mineral groups(PMG)'!$B$17,IF(LQF!F75='def. pseudo-mineral groups(PMG)'!$A$18,'def. pseudo-mineral groups(PMG)'!$B$18,IF(LQF!F75='def. pseudo-mineral groups(PMG)'!$A$19,'def. pseudo-mineral groups(PMG)'!$B$19,IF(LQF!F75='def. pseudo-mineral groups(PMG)'!$A$20,'def. pseudo-mineral groups(PMG)'!$B$20,IF(LQF!F75='def. pseudo-mineral groups(PMG)'!$A$21,'def. pseudo-mineral groups(PMG)'!$B$21,IF(LQF!F75='def. pseudo-mineral groups(PMG)'!$A$22,'def. pseudo-mineral groups(PMG)'!$B$22,IF(LQF!F75='def. pseudo-mineral groups(PMG)'!$A$23,'def. pseudo-mineral groups(PMG)'!$B$23,IF(LQF!F75='def. pseudo-mineral groups(PMG)'!$A$24,'def. pseudo-mineral groups(PMG)'!$B$24,IF(LQF!F75='def. pseudo-mineral groups(PMG)'!$A$25,'def. pseudo-mineral groups(PMG)'!$B$25,IF(LQF!F75='def. pseudo-mineral groups(PMG)'!$A$26,'def. pseudo-mineral groups(PMG)'!$B$26,IF(LQF!F75='def. pseudo-mineral groups(PMG)'!$A$27,'def. pseudo-mineral groups(PMG)'!$B$27,IF(LQF!F75='def. pseudo-mineral groups(PMG)'!$A$28,'def. pseudo-mineral groups(PMG)'!$B$28,IF(LQF!F75='def. pseudo-mineral groups(PMG)'!$A$29,'def. pseudo-mineral groups(PMG)'!$B$29,IF(LQF!F75='def. pseudo-mineral groups(PMG)'!$A$30,'def. pseudo-mineral groups(PMG)'!$B$30,IF(LQF!F75='def. pseudo-mineral groups(PMG)'!$A$31,'def. pseudo-mineral groups(PMG)'!$B$31,IF(LQF!F75='def. pseudo-mineral groups(PMG)'!$A$32,'def. pseudo-mineral groups(PMG)'!$B$32,IF(LQF!F75='def. pseudo-mineral groups(PMG)'!$A$33,'def. pseudo-mineral groups(PMG)'!$B$33,IF(LQF!F75='def. pseudo-mineral groups(PMG)'!$A$34,'def. pseudo-mineral groups(PMG)'!$B$34,IF(LQF!F75='def. pseudo-mineral groups(PMG)'!$A$35,'def. pseudo-mineral groups(PMG)'!$B$35,IF(LQF!F75='def. pseudo-mineral groups(PMG)'!$A$36,'def. pseudo-mineral groups(PMG)'!$B$36,IF(LQF!F75='def. pseudo-mineral groups(PMG)'!$A$37,'def. pseudo-mineral groups(PMG)'!$B$37,IF(LQF!F75='def. pseudo-mineral groups(PMG)'!$A$38,'def. pseudo-mineral groups(PMG)'!$B$38,IF(LQF!F75='def. pseudo-mineral groups(PMG)'!$A$39,'def. pseudo-mineral groups(PMG)'!$B$39,IF(LQF!F75='def. pseudo-mineral groups(PMG)'!$A$40,'def. pseudo-mineral groups(PMG)'!$B$40,IF(LQF!F75='def. pseudo-mineral groups(PMG)'!$A$41,'def. pseudo-mineral groups(PMG)'!$B$41,IF(LQF!F75='def. pseudo-mineral groups(PMG)'!$A$41,'def. pseudo-mineral groups(PMG)'!$B$41,IF(LQF!F75='def. pseudo-mineral groups(PMG)'!$A$42,'def. pseudo-mineral groups(PMG)'!$B$42,IF(LQF!F75='def. pseudo-mineral groups(PMG)'!$A$43,'def. pseudo-mineral groups(PMG)'!$B$43,IF(LQF!F75='def. pseudo-mineral groups(PMG)'!$A$44,'def. pseudo-mineral groups(PMG)'!$B$44,IF(LQF!F75='def. pseudo-mineral groups(PMG)'!$A$45,'def. pseudo-mineral groups(PMG)'!$B$45,IF(LQF!F75='def. pseudo-mineral groups(PMG)'!$A$46,'def. pseudo-mineral groups(PMG)'!$B$46,IF(LQF!F75='def. pseudo-mineral groups(PMG)'!$A$47,'def. pseudo-mineral groups(PMG)'!$B$47,IF(LQF!F75='def. pseudo-mineral groups(PMG)'!$A$48,'def. pseudo-mineral groups(PMG)'!$B$48,IF(LQF!F75='def. pseudo-mineral groups(PMG)'!$A$49,'def. pseudo-mineral groups(PMG)'!$B$49,IF(LQF!F75='def. pseudo-mineral groups(PMG)'!$A$50,'def. pseudo-mineral groups(PMG)'!$B$50,IF(LQF!F75='def. pseudo-mineral groups(PMG)'!$A$51,'def. pseudo-mineral groups(PMG)'!$B$51,IF(LQF!F75='def. pseudo-mineral groups(PMG)'!$A$52,'def. pseudo-mineral groups(PMG)'!$B$52,IF(LQF!F75='def. pseudo-mineral groups(PMG)'!$A$53,'def. pseudo-mineral groups(PMG)'!$B$53,IF(LQF!F75='def. pseudo-mineral groups(PMG)'!$A$54,'def. pseudo-mineral groups(PMG)'!$B$54,IF(LQF!F75='def. pseudo-mineral groups(PMG)'!$A$55,'def. pseudo-mineral groups(PMG)'!$B$55,IF(LQF!F75='def. pseudo-mineral groups(PMG)'!$A$56,'def. pseudo-mineral groups(PMG)'!$B$56,IF(LQF!F75='def. pseudo-mineral groups(PMG)'!$A$57,'def. pseudo-mineral groups(PMG)'!$B$57,IF(LQF!F75='def. pseudo-mineral groups(PMG)'!$A$58,'def. pseudo-mineral groups(PMG)'!$B$58,IF(LQF!F75='def. pseudo-mineral groups(PMG)'!$A$59,'def. pseudo-mineral groups(PMG)'!$B$59,IF(LQF!F75='def. pseudo-mineral groups(PMG)'!$A$60,'def. pseudo-mineral groups(PMG)'!$B$60,IF(LQF!F75='def. pseudo-mineral groups(PMG)'!$A$61,'def. pseudo-mineral groups(PMG)'!$B$61,IF(LQF!F75='def. pseudo-mineral groups(PMG)'!$A$62,'def. pseudo-mineral groups(PMG)'!$B$62,IF(LQF!F75='def. pseudo-mineral groups(PMG)'!$A$63,'def. pseudo-mineral groups(PMG)'!$B$63,IF(LQF!F75='def. pseudo-mineral groups(PMG)'!$A$64,'def. pseudo-mineral groups(PMG)'!$B$64)))))))))))))))))))))))))))))))))))))))))))))))))))))))))))))))))</f>
        <v>unknown</v>
      </c>
      <c r="G75" s="1">
        <v>0.49199999999999999</v>
      </c>
      <c r="H75" s="1" t="s">
        <v>74</v>
      </c>
      <c r="I75" s="1">
        <f t="shared" si="1"/>
        <v>0.99</v>
      </c>
      <c r="J75" s="6">
        <v>1.3300000000000001E-4</v>
      </c>
      <c r="K75" s="1">
        <v>0.62537735270898431</v>
      </c>
      <c r="L75" s="1">
        <v>45.318186917279867</v>
      </c>
      <c r="M75" s="21">
        <v>42959</v>
      </c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5">
      <c r="A76" s="1" t="s">
        <v>223</v>
      </c>
      <c r="B76" s="1"/>
      <c r="C76" s="1">
        <v>0.41399999999999998</v>
      </c>
      <c r="D76" s="7" t="str">
        <f>IF(LQF!D76='def. pseudo-mineral groups(PMG)'!$A$1,'def. pseudo-mineral groups(PMG)'!$B$1,IF(LQF!D76='def. pseudo-mineral groups(PMG)'!$A$2,'def. pseudo-mineral groups(PMG)'!$B$2,IF(LQF!D76='def. pseudo-mineral groups(PMG)'!$A$3,'def. pseudo-mineral groups(PMG)'!$B$3,IF(LQF!D76='def. pseudo-mineral groups(PMG)'!$A$4,'def. pseudo-mineral groups(PMG)'!$B$4,IF(LQF!D76='def. pseudo-mineral groups(PMG)'!$A$5,'def. pseudo-mineral groups(PMG)'!$B$5,IF(LQF!D76='def. pseudo-mineral groups(PMG)'!$A$6,'def. pseudo-mineral groups(PMG)'!$B$6,IF(LQF!D76='def. pseudo-mineral groups(PMG)'!$A$7,'def. pseudo-mineral groups(PMG)'!$B$7,IF(LQF!D76='def. pseudo-mineral groups(PMG)'!$A$8,'def. pseudo-mineral groups(PMG)'!$B$8,IF(LQF!D76='def. pseudo-mineral groups(PMG)'!$A$9,'def. pseudo-mineral groups(PMG)'!$B$9,IF(LQF!D76='def. pseudo-mineral groups(PMG)'!$A$10,'def. pseudo-mineral groups(PMG)'!$B$10,IF(LQF!D76='def. pseudo-mineral groups(PMG)'!$A$11,'def. pseudo-mineral groups(PMG)'!$B$11,IF(LQF!D76='def. pseudo-mineral groups(PMG)'!$A$12,'def. pseudo-mineral groups(PMG)'!$B$12,IF(LQF!D76='def. pseudo-mineral groups(PMG)'!$A$13,'def. pseudo-mineral groups(PMG)'!$B$13,IF(LQF!D76='def. pseudo-mineral groups(PMG)'!$A$14,'def. pseudo-mineral groups(PMG)'!$B$14,IF(LQF!D76='def. pseudo-mineral groups(PMG)'!$A$15,'def. pseudo-mineral groups(PMG)'!$B$15,IF(LQF!D76='def. pseudo-mineral groups(PMG)'!$A$16,'def. pseudo-mineral groups(PMG)'!$B$16,IF(LQF!D76='def. pseudo-mineral groups(PMG)'!$A$17,'def. pseudo-mineral groups(PMG)'!$B$17,IF(LQF!D76='def. pseudo-mineral groups(PMG)'!$A$18,'def. pseudo-mineral groups(PMG)'!$B$18,IF(LQF!D76='def. pseudo-mineral groups(PMG)'!$A$19,'def. pseudo-mineral groups(PMG)'!$B$19,IF(LQF!D76='def. pseudo-mineral groups(PMG)'!$A$20,'def. pseudo-mineral groups(PMG)'!$B$20,IF(LQF!D76='def. pseudo-mineral groups(PMG)'!$A$21,'def. pseudo-mineral groups(PMG)'!$B$21,IF(LQF!D76='def. pseudo-mineral groups(PMG)'!$A$22,'def. pseudo-mineral groups(PMG)'!$B$22,IF(LQF!D76='def. pseudo-mineral groups(PMG)'!$A$23,'def. pseudo-mineral groups(PMG)'!$B$23,IF(LQF!D76='def. pseudo-mineral groups(PMG)'!$A$24,'def. pseudo-mineral groups(PMG)'!$B$24,IF(LQF!D76='def. pseudo-mineral groups(PMG)'!$A$25,'def. pseudo-mineral groups(PMG)'!$B$25,IF(LQF!D76='def. pseudo-mineral groups(PMG)'!$A$26,'def. pseudo-mineral groups(PMG)'!$B$26,IF(LQF!D76='def. pseudo-mineral groups(PMG)'!$A$27,'def. pseudo-mineral groups(PMG)'!$B$27,IF(LQF!D76='def. pseudo-mineral groups(PMG)'!$A$28,'def. pseudo-mineral groups(PMG)'!$B$28,IF(LQF!D76='def. pseudo-mineral groups(PMG)'!$A$29,'def. pseudo-mineral groups(PMG)'!$B$29,IF(LQF!D76='def. pseudo-mineral groups(PMG)'!$A$30,'def. pseudo-mineral groups(PMG)'!$B$30,IF(LQF!D76='def. pseudo-mineral groups(PMG)'!$A$31,'def. pseudo-mineral groups(PMG)'!$B$31,IF(LQF!D76='def. pseudo-mineral groups(PMG)'!$A$32,'def. pseudo-mineral groups(PMG)'!$B$32,IF(LQF!D76='def. pseudo-mineral groups(PMG)'!$A$33,'def. pseudo-mineral groups(PMG)'!$B$33,IF(LQF!D76='def. pseudo-mineral groups(PMG)'!$A$34,'def. pseudo-mineral groups(PMG)'!$B$34,IF(LQF!D76='def. pseudo-mineral groups(PMG)'!$A$35,'def. pseudo-mineral groups(PMG)'!$B$35,IF(LQF!D76='def. pseudo-mineral groups(PMG)'!$A$36,'def. pseudo-mineral groups(PMG)'!$B$36,IF(LQF!D76='def. pseudo-mineral groups(PMG)'!$A$37,'def. pseudo-mineral groups(PMG)'!$B$37,IF(LQF!D76='def. pseudo-mineral groups(PMG)'!$A$38,'def. pseudo-mineral groups(PMG)'!$B$38,IF(LQF!D76='def. pseudo-mineral groups(PMG)'!$A$39,'def. pseudo-mineral groups(PMG)'!$B$39,IF(LQF!D76='def. pseudo-mineral groups(PMG)'!$A$40,'def. pseudo-mineral groups(PMG)'!$B$40,IF(LQF!D76='def. pseudo-mineral groups(PMG)'!$A$41,'def. pseudo-mineral groups(PMG)'!$B$41,IF(LQF!D76='def. pseudo-mineral groups(PMG)'!$A$41,'def. pseudo-mineral groups(PMG)'!$B$41,IF(LQF!D76='def. pseudo-mineral groups(PMG)'!$A$42,'def. pseudo-mineral groups(PMG)'!$B$42,IF(LQF!D76='def. pseudo-mineral groups(PMG)'!$A$43,'def. pseudo-mineral groups(PMG)'!$B$43,IF(LQF!D76='def. pseudo-mineral groups(PMG)'!$A$44,'def. pseudo-mineral groups(PMG)'!$B$44,IF(LQF!D76='def. pseudo-mineral groups(PMG)'!$A$45,'def. pseudo-mineral groups(PMG)'!$B$45,IF(LQF!D76='def. pseudo-mineral groups(PMG)'!$A$46,'def. pseudo-mineral groups(PMG)'!$B$46,IF(LQF!D76='def. pseudo-mineral groups(PMG)'!$A$47,'def. pseudo-mineral groups(PMG)'!$B$47,IF(LQF!D76='def. pseudo-mineral groups(PMG)'!$A$48,'def. pseudo-mineral groups(PMG)'!$B$48,IF(LQF!D76='def. pseudo-mineral groups(PMG)'!$A$49,'def. pseudo-mineral groups(PMG)'!$B$49,IF(LQF!D76='def. pseudo-mineral groups(PMG)'!$A$50,'def. pseudo-mineral groups(PMG)'!$B$50,IF(LQF!D76='def. pseudo-mineral groups(PMG)'!$A$51,'def. pseudo-mineral groups(PMG)'!$B$51,IF(LQF!D76='def. pseudo-mineral groups(PMG)'!$A$52,'def. pseudo-mineral groups(PMG)'!$B$52,IF(LQF!D76='def. pseudo-mineral groups(PMG)'!$A$53,'def. pseudo-mineral groups(PMG)'!$B$53,IF(LQF!D76='def. pseudo-mineral groups(PMG)'!$A$54,'def. pseudo-mineral groups(PMG)'!$B$54,IF(LQF!D76='def. pseudo-mineral groups(PMG)'!$A$55,'def. pseudo-mineral groups(PMG)'!$B$55,IF(LQF!D76='def. pseudo-mineral groups(PMG)'!$A$56,'def. pseudo-mineral groups(PMG)'!$B$56,IF(LQF!D76='def. pseudo-mineral groups(PMG)'!$A$57,'def. pseudo-mineral groups(PMG)'!$B$57,IF(LQF!D76='def. pseudo-mineral groups(PMG)'!$A$58,'def. pseudo-mineral groups(PMG)'!$B$58,IF(LQF!D76='def. pseudo-mineral groups(PMG)'!$A$59,'def. pseudo-mineral groups(PMG)'!$B$59,IF(LQF!D76='def. pseudo-mineral groups(PMG)'!$A$60,'def. pseudo-mineral groups(PMG)'!$B$60,IF(LQF!D76='def. pseudo-mineral groups(PMG)'!$A$61,'def. pseudo-mineral groups(PMG)'!$B$61,IF(LQF!D76='def. pseudo-mineral groups(PMG)'!$A$62,'def. pseudo-mineral groups(PMG)'!$B$62,IF(LQF!D76='def. pseudo-mineral groups(PMG)'!$A$63,'def. pseudo-mineral groups(PMG)'!$B$63,IF(LQF!D76='def. pseudo-mineral groups(PMG)'!$A$64,'def. pseudo-mineral groups(PMG)'!$B$64)))))))))))))))))))))))))))))))))))))))))))))))))))))))))))))))))</f>
        <v>Fe(III) carbonate</v>
      </c>
      <c r="E76" s="1">
        <v>0.371</v>
      </c>
      <c r="F76" s="7" t="str">
        <f>IF(LQF!F76='def. pseudo-mineral groups(PMG)'!$A$1,'def. pseudo-mineral groups(PMG)'!$B$1,IF(LQF!F76='def. pseudo-mineral groups(PMG)'!$A$2,'def. pseudo-mineral groups(PMG)'!$B$2,IF(LQF!F76='def. pseudo-mineral groups(PMG)'!$A$3,'def. pseudo-mineral groups(PMG)'!$B$3,IF(LQF!F76='def. pseudo-mineral groups(PMG)'!$A$4,'def. pseudo-mineral groups(PMG)'!$B$4,IF(LQF!F76='def. pseudo-mineral groups(PMG)'!$A$5,'def. pseudo-mineral groups(PMG)'!$B$5,IF(LQF!F76='def. pseudo-mineral groups(PMG)'!$A$6,'def. pseudo-mineral groups(PMG)'!$B$6,IF(LQF!F76='def. pseudo-mineral groups(PMG)'!$A$7,'def. pseudo-mineral groups(PMG)'!$B$7,IF(LQF!F76='def. pseudo-mineral groups(PMG)'!$A$8,'def. pseudo-mineral groups(PMG)'!$B$8,IF(LQF!F76='def. pseudo-mineral groups(PMG)'!$A$9,'def. pseudo-mineral groups(PMG)'!$B$9,IF(LQF!F76='def. pseudo-mineral groups(PMG)'!$A$10,'def. pseudo-mineral groups(PMG)'!$B$10,IF(LQF!F76='def. pseudo-mineral groups(PMG)'!$A$11,'def. pseudo-mineral groups(PMG)'!$B$11,IF(LQF!F76='def. pseudo-mineral groups(PMG)'!$A$12,'def. pseudo-mineral groups(PMG)'!$B$12,IF(LQF!F76='def. pseudo-mineral groups(PMG)'!$A$13,'def. pseudo-mineral groups(PMG)'!$B$13,IF(LQF!F76='def. pseudo-mineral groups(PMG)'!$A$14,'def. pseudo-mineral groups(PMG)'!$B$14,IF(LQF!F76='def. pseudo-mineral groups(PMG)'!$A$15,'def. pseudo-mineral groups(PMG)'!$B$15,IF(LQF!F76='def. pseudo-mineral groups(PMG)'!$A$16,'def. pseudo-mineral groups(PMG)'!$B$16,IF(LQF!F76='def. pseudo-mineral groups(PMG)'!$A$17,'def. pseudo-mineral groups(PMG)'!$B$17,IF(LQF!F76='def. pseudo-mineral groups(PMG)'!$A$18,'def. pseudo-mineral groups(PMG)'!$B$18,IF(LQF!F76='def. pseudo-mineral groups(PMG)'!$A$19,'def. pseudo-mineral groups(PMG)'!$B$19,IF(LQF!F76='def. pseudo-mineral groups(PMG)'!$A$20,'def. pseudo-mineral groups(PMG)'!$B$20,IF(LQF!F76='def. pseudo-mineral groups(PMG)'!$A$21,'def. pseudo-mineral groups(PMG)'!$B$21,IF(LQF!F76='def. pseudo-mineral groups(PMG)'!$A$22,'def. pseudo-mineral groups(PMG)'!$B$22,IF(LQF!F76='def. pseudo-mineral groups(PMG)'!$A$23,'def. pseudo-mineral groups(PMG)'!$B$23,IF(LQF!F76='def. pseudo-mineral groups(PMG)'!$A$24,'def. pseudo-mineral groups(PMG)'!$B$24,IF(LQF!F76='def. pseudo-mineral groups(PMG)'!$A$25,'def. pseudo-mineral groups(PMG)'!$B$25,IF(LQF!F76='def. pseudo-mineral groups(PMG)'!$A$26,'def. pseudo-mineral groups(PMG)'!$B$26,IF(LQF!F76='def. pseudo-mineral groups(PMG)'!$A$27,'def. pseudo-mineral groups(PMG)'!$B$27,IF(LQF!F76='def. pseudo-mineral groups(PMG)'!$A$28,'def. pseudo-mineral groups(PMG)'!$B$28,IF(LQF!F76='def. pseudo-mineral groups(PMG)'!$A$29,'def. pseudo-mineral groups(PMG)'!$B$29,IF(LQF!F76='def. pseudo-mineral groups(PMG)'!$A$30,'def. pseudo-mineral groups(PMG)'!$B$30,IF(LQF!F76='def. pseudo-mineral groups(PMG)'!$A$31,'def. pseudo-mineral groups(PMG)'!$B$31,IF(LQF!F76='def. pseudo-mineral groups(PMG)'!$A$32,'def. pseudo-mineral groups(PMG)'!$B$32,IF(LQF!F76='def. pseudo-mineral groups(PMG)'!$A$33,'def. pseudo-mineral groups(PMG)'!$B$33,IF(LQF!F76='def. pseudo-mineral groups(PMG)'!$A$34,'def. pseudo-mineral groups(PMG)'!$B$34,IF(LQF!F76='def. pseudo-mineral groups(PMG)'!$A$35,'def. pseudo-mineral groups(PMG)'!$B$35,IF(LQF!F76='def. pseudo-mineral groups(PMG)'!$A$36,'def. pseudo-mineral groups(PMG)'!$B$36,IF(LQF!F76='def. pseudo-mineral groups(PMG)'!$A$37,'def. pseudo-mineral groups(PMG)'!$B$37,IF(LQF!F76='def. pseudo-mineral groups(PMG)'!$A$38,'def. pseudo-mineral groups(PMG)'!$B$38,IF(LQF!F76='def. pseudo-mineral groups(PMG)'!$A$39,'def. pseudo-mineral groups(PMG)'!$B$39,IF(LQF!F76='def. pseudo-mineral groups(PMG)'!$A$40,'def. pseudo-mineral groups(PMG)'!$B$40,IF(LQF!F76='def. pseudo-mineral groups(PMG)'!$A$41,'def. pseudo-mineral groups(PMG)'!$B$41,IF(LQF!F76='def. pseudo-mineral groups(PMG)'!$A$41,'def. pseudo-mineral groups(PMG)'!$B$41,IF(LQF!F76='def. pseudo-mineral groups(PMG)'!$A$42,'def. pseudo-mineral groups(PMG)'!$B$42,IF(LQF!F76='def. pseudo-mineral groups(PMG)'!$A$43,'def. pseudo-mineral groups(PMG)'!$B$43,IF(LQF!F76='def. pseudo-mineral groups(PMG)'!$A$44,'def. pseudo-mineral groups(PMG)'!$B$44,IF(LQF!F76='def. pseudo-mineral groups(PMG)'!$A$45,'def. pseudo-mineral groups(PMG)'!$B$45,IF(LQF!F76='def. pseudo-mineral groups(PMG)'!$A$46,'def. pseudo-mineral groups(PMG)'!$B$46,IF(LQF!F76='def. pseudo-mineral groups(PMG)'!$A$47,'def. pseudo-mineral groups(PMG)'!$B$47,IF(LQF!F76='def. pseudo-mineral groups(PMG)'!$A$48,'def. pseudo-mineral groups(PMG)'!$B$48,IF(LQF!F76='def. pseudo-mineral groups(PMG)'!$A$49,'def. pseudo-mineral groups(PMG)'!$B$49,IF(LQF!F76='def. pseudo-mineral groups(PMG)'!$A$50,'def. pseudo-mineral groups(PMG)'!$B$50,IF(LQF!F76='def. pseudo-mineral groups(PMG)'!$A$51,'def. pseudo-mineral groups(PMG)'!$B$51,IF(LQF!F76='def. pseudo-mineral groups(PMG)'!$A$52,'def. pseudo-mineral groups(PMG)'!$B$52,IF(LQF!F76='def. pseudo-mineral groups(PMG)'!$A$53,'def. pseudo-mineral groups(PMG)'!$B$53,IF(LQF!F76='def. pseudo-mineral groups(PMG)'!$A$54,'def. pseudo-mineral groups(PMG)'!$B$54,IF(LQF!F76='def. pseudo-mineral groups(PMG)'!$A$55,'def. pseudo-mineral groups(PMG)'!$B$55,IF(LQF!F76='def. pseudo-mineral groups(PMG)'!$A$56,'def. pseudo-mineral groups(PMG)'!$B$56,IF(LQF!F76='def. pseudo-mineral groups(PMG)'!$A$57,'def. pseudo-mineral groups(PMG)'!$B$57,IF(LQF!F76='def. pseudo-mineral groups(PMG)'!$A$58,'def. pseudo-mineral groups(PMG)'!$B$58,IF(LQF!F76='def. pseudo-mineral groups(PMG)'!$A$59,'def. pseudo-mineral groups(PMG)'!$B$59,IF(LQF!F76='def. pseudo-mineral groups(PMG)'!$A$60,'def. pseudo-mineral groups(PMG)'!$B$60,IF(LQF!F76='def. pseudo-mineral groups(PMG)'!$A$61,'def. pseudo-mineral groups(PMG)'!$B$61,IF(LQF!F76='def. pseudo-mineral groups(PMG)'!$A$62,'def. pseudo-mineral groups(PMG)'!$B$62,IF(LQF!F76='def. pseudo-mineral groups(PMG)'!$A$63,'def. pseudo-mineral groups(PMG)'!$B$63,IF(LQF!F76='def. pseudo-mineral groups(PMG)'!$A$64,'def. pseudo-mineral groups(PMG)'!$B$64)))))))))))))))))))))))))))))))))))))))))))))))))))))))))))))))))</f>
        <v>Fe(II) oxide</v>
      </c>
      <c r="G76" s="1">
        <v>0.2</v>
      </c>
      <c r="H76" s="7" t="str">
        <f>IF(LQF!H76='def. pseudo-mineral groups(PMG)'!$A$1,'def. pseudo-mineral groups(PMG)'!$B$1,IF(LQF!H76='def. pseudo-mineral groups(PMG)'!$A$2,'def. pseudo-mineral groups(PMG)'!$B$2,IF(LQF!H76='def. pseudo-mineral groups(PMG)'!$A$3,'def. pseudo-mineral groups(PMG)'!$B$3,IF(LQF!H76='def. pseudo-mineral groups(PMG)'!$A$4,'def. pseudo-mineral groups(PMG)'!$B$4,IF(LQF!H76='def. pseudo-mineral groups(PMG)'!$A$5,'def. pseudo-mineral groups(PMG)'!$B$5,IF(LQF!H76='def. pseudo-mineral groups(PMG)'!$A$6,'def. pseudo-mineral groups(PMG)'!$B$6,IF(LQF!H76='def. pseudo-mineral groups(PMG)'!$A$7,'def. pseudo-mineral groups(PMG)'!$B$7,IF(LQF!H76='def. pseudo-mineral groups(PMG)'!$A$8,'def. pseudo-mineral groups(PMG)'!$B$8,IF(LQF!H76='def. pseudo-mineral groups(PMG)'!$A$9,'def. pseudo-mineral groups(PMG)'!$B$9,IF(LQF!H76='def. pseudo-mineral groups(PMG)'!$A$10,'def. pseudo-mineral groups(PMG)'!$B$10,IF(LQF!H76='def. pseudo-mineral groups(PMG)'!$A$11,'def. pseudo-mineral groups(PMG)'!$B$11,IF(LQF!H76='def. pseudo-mineral groups(PMG)'!$A$12,'def. pseudo-mineral groups(PMG)'!$B$12,IF(LQF!H76='def. pseudo-mineral groups(PMG)'!$A$13,'def. pseudo-mineral groups(PMG)'!$B$13,IF(LQF!H76='def. pseudo-mineral groups(PMG)'!$A$14,'def. pseudo-mineral groups(PMG)'!$B$14,IF(LQF!H76='def. pseudo-mineral groups(PMG)'!$A$15,'def. pseudo-mineral groups(PMG)'!$B$15,IF(LQF!H76='def. pseudo-mineral groups(PMG)'!$A$16,'def. pseudo-mineral groups(PMG)'!$B$16,IF(LQF!H76='def. pseudo-mineral groups(PMG)'!$A$17,'def. pseudo-mineral groups(PMG)'!$B$17,IF(LQF!H76='def. pseudo-mineral groups(PMG)'!$A$18,'def. pseudo-mineral groups(PMG)'!$B$18,IF(LQF!H76='def. pseudo-mineral groups(PMG)'!$A$19,'def. pseudo-mineral groups(PMG)'!$B$19,IF(LQF!H76='def. pseudo-mineral groups(PMG)'!$A$20,'def. pseudo-mineral groups(PMG)'!$B$20,IF(LQF!H76='def. pseudo-mineral groups(PMG)'!$A$21,'def. pseudo-mineral groups(PMG)'!$B$21,IF(LQF!H76='def. pseudo-mineral groups(PMG)'!$A$22,'def. pseudo-mineral groups(PMG)'!$B$22,IF(LQF!H76='def. pseudo-mineral groups(PMG)'!$A$23,'def. pseudo-mineral groups(PMG)'!$B$23,IF(LQF!H76='def. pseudo-mineral groups(PMG)'!$A$24,'def. pseudo-mineral groups(PMG)'!$B$24,IF(LQF!H76='def. pseudo-mineral groups(PMG)'!$A$25,'def. pseudo-mineral groups(PMG)'!$B$25,IF(LQF!H76='def. pseudo-mineral groups(PMG)'!$A$26,'def. pseudo-mineral groups(PMG)'!$B$26,IF(LQF!H76='def. pseudo-mineral groups(PMG)'!$A$27,'def. pseudo-mineral groups(PMG)'!$B$27,IF(LQF!H76='def. pseudo-mineral groups(PMG)'!$A$28,'def. pseudo-mineral groups(PMG)'!$B$28,IF(LQF!H76='def. pseudo-mineral groups(PMG)'!$A$29,'def. pseudo-mineral groups(PMG)'!$B$29,IF(LQF!H76='def. pseudo-mineral groups(PMG)'!$A$30,'def. pseudo-mineral groups(PMG)'!$B$30,IF(LQF!H76='def. pseudo-mineral groups(PMG)'!$A$31,'def. pseudo-mineral groups(PMG)'!$B$31,IF(LQF!H76='def. pseudo-mineral groups(PMG)'!$A$32,'def. pseudo-mineral groups(PMG)'!$B$32,IF(LQF!H76='def. pseudo-mineral groups(PMG)'!$A$33,'def. pseudo-mineral groups(PMG)'!$B$33,IF(LQF!H76='def. pseudo-mineral groups(PMG)'!$A$34,'def. pseudo-mineral groups(PMG)'!$B$34,IF(LQF!H76='def. pseudo-mineral groups(PMG)'!$A$35,'def. pseudo-mineral groups(PMG)'!$B$35,IF(LQF!H76='def. pseudo-mineral groups(PMG)'!$A$36,'def. pseudo-mineral groups(PMG)'!$B$36,IF(LQF!H76='def. pseudo-mineral groups(PMG)'!$A$37,'def. pseudo-mineral groups(PMG)'!$B$37,IF(LQF!H76='def. pseudo-mineral groups(PMG)'!$A$38,'def. pseudo-mineral groups(PMG)'!$B$38,IF(LQF!H76='def. pseudo-mineral groups(PMG)'!$A$39,'def. pseudo-mineral groups(PMG)'!$B$39,IF(LQF!H76='def. pseudo-mineral groups(PMG)'!$A$40,'def. pseudo-mineral groups(PMG)'!$B$40,IF(LQF!H76='def. pseudo-mineral groups(PMG)'!$A$41,'def. pseudo-mineral groups(PMG)'!$B$41,IF(LQF!H76='def. pseudo-mineral groups(PMG)'!$A$41,'def. pseudo-mineral groups(PMG)'!$B$41,IF(LQF!H76='def. pseudo-mineral groups(PMG)'!$A$42,'def. pseudo-mineral groups(PMG)'!$B$42,IF(LQF!H76='def. pseudo-mineral groups(PMG)'!$A$43,'def. pseudo-mineral groups(PMG)'!$B$43,IF(LQF!H76='def. pseudo-mineral groups(PMG)'!$A$44,'def. pseudo-mineral groups(PMG)'!$B$44,IF(LQF!H76='def. pseudo-mineral groups(PMG)'!$A$45,'def. pseudo-mineral groups(PMG)'!$B$45,IF(LQF!H76='def. pseudo-mineral groups(PMG)'!$A$46,'def. pseudo-mineral groups(PMG)'!$B$46,IF(LQF!H76='def. pseudo-mineral groups(PMG)'!$A$47,'def. pseudo-mineral groups(PMG)'!$B$47,IF(LQF!H76='def. pseudo-mineral groups(PMG)'!$A$48,'def. pseudo-mineral groups(PMG)'!$B$48,IF(LQF!H76='def. pseudo-mineral groups(PMG)'!$A$49,'def. pseudo-mineral groups(PMG)'!$B$49,IF(LQF!H76='def. pseudo-mineral groups(PMG)'!$A$50,'def. pseudo-mineral groups(PMG)'!$B$50,IF(LQF!H76='def. pseudo-mineral groups(PMG)'!$A$51,'def. pseudo-mineral groups(PMG)'!$B$51,IF(LQF!H76='def. pseudo-mineral groups(PMG)'!$A$52,'def. pseudo-mineral groups(PMG)'!$B$52,IF(LQF!H76='def. pseudo-mineral groups(PMG)'!$A$53,'def. pseudo-mineral groups(PMG)'!$B$53,IF(LQF!H76='def. pseudo-mineral groups(PMG)'!$A$54,'def. pseudo-mineral groups(PMG)'!$B$54,IF(LQF!H76='def. pseudo-mineral groups(PMG)'!$A$55,'def. pseudo-mineral groups(PMG)'!$B$55,IF(LQF!H76='def. pseudo-mineral groups(PMG)'!$A$56,'def. pseudo-mineral groups(PMG)'!$B$56,IF(LQF!H76='def. pseudo-mineral groups(PMG)'!$A$57,'def. pseudo-mineral groups(PMG)'!$B$57,IF(LQF!H76='def. pseudo-mineral groups(PMG)'!$A$58,'def. pseudo-mineral groups(PMG)'!$B$58,IF(LQF!H76='def. pseudo-mineral groups(PMG)'!$A$59,'def. pseudo-mineral groups(PMG)'!$B$59,IF(LQF!H76='def. pseudo-mineral groups(PMG)'!$A$60,'def. pseudo-mineral groups(PMG)'!$B$60,IF(LQF!H76='def. pseudo-mineral groups(PMG)'!$A$61,'def. pseudo-mineral groups(PMG)'!$B$61,IF(LQF!H76='def. pseudo-mineral groups(PMG)'!$A$62,'def. pseudo-mineral groups(PMG)'!$B$62,IF(LQF!H76='def. pseudo-mineral groups(PMG)'!$A$63,'def. pseudo-mineral groups(PMG)'!$B$63,IF(LQF!H76='def. pseudo-mineral groups(PMG)'!$A$64,'def. pseudo-mineral groups(PMG)'!$B$64)))))))))))))))))))))))))))))))))))))))))))))))))))))))))))))))))</f>
        <v>Mixed</v>
      </c>
      <c r="I76" s="1">
        <f t="shared" si="1"/>
        <v>0.98499999999999988</v>
      </c>
      <c r="J76" s="6">
        <v>4.73E-4</v>
      </c>
      <c r="K76" s="1">
        <v>0.62537735270898431</v>
      </c>
      <c r="L76" s="1">
        <v>45.318186917279867</v>
      </c>
      <c r="M76" s="21">
        <v>42959</v>
      </c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5">
      <c r="A77" s="1" t="s">
        <v>224</v>
      </c>
      <c r="B77" s="1"/>
      <c r="C77" s="1">
        <v>0.83299999999999996</v>
      </c>
      <c r="D77" s="7" t="str">
        <f>IF(LQF!D77='def. pseudo-mineral groups(PMG)'!$A$1,'def. pseudo-mineral groups(PMG)'!$B$1,IF(LQF!D77='def. pseudo-mineral groups(PMG)'!$A$2,'def. pseudo-mineral groups(PMG)'!$B$2,IF(LQF!D77='def. pseudo-mineral groups(PMG)'!$A$3,'def. pseudo-mineral groups(PMG)'!$B$3,IF(LQF!D77='def. pseudo-mineral groups(PMG)'!$A$4,'def. pseudo-mineral groups(PMG)'!$B$4,IF(LQF!D77='def. pseudo-mineral groups(PMG)'!$A$5,'def. pseudo-mineral groups(PMG)'!$B$5,IF(LQF!D77='def. pseudo-mineral groups(PMG)'!$A$6,'def. pseudo-mineral groups(PMG)'!$B$6,IF(LQF!D77='def. pseudo-mineral groups(PMG)'!$A$7,'def. pseudo-mineral groups(PMG)'!$B$7,IF(LQF!D77='def. pseudo-mineral groups(PMG)'!$A$8,'def. pseudo-mineral groups(PMG)'!$B$8,IF(LQF!D77='def. pseudo-mineral groups(PMG)'!$A$9,'def. pseudo-mineral groups(PMG)'!$B$9,IF(LQF!D77='def. pseudo-mineral groups(PMG)'!$A$10,'def. pseudo-mineral groups(PMG)'!$B$10,IF(LQF!D77='def. pseudo-mineral groups(PMG)'!$A$11,'def. pseudo-mineral groups(PMG)'!$B$11,IF(LQF!D77='def. pseudo-mineral groups(PMG)'!$A$12,'def. pseudo-mineral groups(PMG)'!$B$12,IF(LQF!D77='def. pseudo-mineral groups(PMG)'!$A$13,'def. pseudo-mineral groups(PMG)'!$B$13,IF(LQF!D77='def. pseudo-mineral groups(PMG)'!$A$14,'def. pseudo-mineral groups(PMG)'!$B$14,IF(LQF!D77='def. pseudo-mineral groups(PMG)'!$A$15,'def. pseudo-mineral groups(PMG)'!$B$15,IF(LQF!D77='def. pseudo-mineral groups(PMG)'!$A$16,'def. pseudo-mineral groups(PMG)'!$B$16,IF(LQF!D77='def. pseudo-mineral groups(PMG)'!$A$17,'def. pseudo-mineral groups(PMG)'!$B$17,IF(LQF!D77='def. pseudo-mineral groups(PMG)'!$A$18,'def. pseudo-mineral groups(PMG)'!$B$18,IF(LQF!D77='def. pseudo-mineral groups(PMG)'!$A$19,'def. pseudo-mineral groups(PMG)'!$B$19,IF(LQF!D77='def. pseudo-mineral groups(PMG)'!$A$20,'def. pseudo-mineral groups(PMG)'!$B$20,IF(LQF!D77='def. pseudo-mineral groups(PMG)'!$A$21,'def. pseudo-mineral groups(PMG)'!$B$21,IF(LQF!D77='def. pseudo-mineral groups(PMG)'!$A$22,'def. pseudo-mineral groups(PMG)'!$B$22,IF(LQF!D77='def. pseudo-mineral groups(PMG)'!$A$23,'def. pseudo-mineral groups(PMG)'!$B$23,IF(LQF!D77='def. pseudo-mineral groups(PMG)'!$A$24,'def. pseudo-mineral groups(PMG)'!$B$24,IF(LQF!D77='def. pseudo-mineral groups(PMG)'!$A$25,'def. pseudo-mineral groups(PMG)'!$B$25,IF(LQF!D77='def. pseudo-mineral groups(PMG)'!$A$26,'def. pseudo-mineral groups(PMG)'!$B$26,IF(LQF!D77='def. pseudo-mineral groups(PMG)'!$A$27,'def. pseudo-mineral groups(PMG)'!$B$27,IF(LQF!D77='def. pseudo-mineral groups(PMG)'!$A$28,'def. pseudo-mineral groups(PMG)'!$B$28,IF(LQF!D77='def. pseudo-mineral groups(PMG)'!$A$29,'def. pseudo-mineral groups(PMG)'!$B$29,IF(LQF!D77='def. pseudo-mineral groups(PMG)'!$A$30,'def. pseudo-mineral groups(PMG)'!$B$30,IF(LQF!D77='def. pseudo-mineral groups(PMG)'!$A$31,'def. pseudo-mineral groups(PMG)'!$B$31,IF(LQF!D77='def. pseudo-mineral groups(PMG)'!$A$32,'def. pseudo-mineral groups(PMG)'!$B$32,IF(LQF!D77='def. pseudo-mineral groups(PMG)'!$A$33,'def. pseudo-mineral groups(PMG)'!$B$33,IF(LQF!D77='def. pseudo-mineral groups(PMG)'!$A$34,'def. pseudo-mineral groups(PMG)'!$B$34,IF(LQF!D77='def. pseudo-mineral groups(PMG)'!$A$35,'def. pseudo-mineral groups(PMG)'!$B$35,IF(LQF!D77='def. pseudo-mineral groups(PMG)'!$A$36,'def. pseudo-mineral groups(PMG)'!$B$36,IF(LQF!D77='def. pseudo-mineral groups(PMG)'!$A$37,'def. pseudo-mineral groups(PMG)'!$B$37,IF(LQF!D77='def. pseudo-mineral groups(PMG)'!$A$38,'def. pseudo-mineral groups(PMG)'!$B$38,IF(LQF!D77='def. pseudo-mineral groups(PMG)'!$A$39,'def. pseudo-mineral groups(PMG)'!$B$39,IF(LQF!D77='def. pseudo-mineral groups(PMG)'!$A$40,'def. pseudo-mineral groups(PMG)'!$B$40,IF(LQF!D77='def. pseudo-mineral groups(PMG)'!$A$41,'def. pseudo-mineral groups(PMG)'!$B$41,IF(LQF!D77='def. pseudo-mineral groups(PMG)'!$A$41,'def. pseudo-mineral groups(PMG)'!$B$41,IF(LQF!D77='def. pseudo-mineral groups(PMG)'!$A$42,'def. pseudo-mineral groups(PMG)'!$B$42,IF(LQF!D77='def. pseudo-mineral groups(PMG)'!$A$43,'def. pseudo-mineral groups(PMG)'!$B$43,IF(LQF!D77='def. pseudo-mineral groups(PMG)'!$A$44,'def. pseudo-mineral groups(PMG)'!$B$44,IF(LQF!D77='def. pseudo-mineral groups(PMG)'!$A$45,'def. pseudo-mineral groups(PMG)'!$B$45,IF(LQF!D77='def. pseudo-mineral groups(PMG)'!$A$46,'def. pseudo-mineral groups(PMG)'!$B$46,IF(LQF!D77='def. pseudo-mineral groups(PMG)'!$A$47,'def. pseudo-mineral groups(PMG)'!$B$47,IF(LQF!D77='def. pseudo-mineral groups(PMG)'!$A$48,'def. pseudo-mineral groups(PMG)'!$B$48,IF(LQF!D77='def. pseudo-mineral groups(PMG)'!$A$49,'def. pseudo-mineral groups(PMG)'!$B$49,IF(LQF!D77='def. pseudo-mineral groups(PMG)'!$A$50,'def. pseudo-mineral groups(PMG)'!$B$50,IF(LQF!D77='def. pseudo-mineral groups(PMG)'!$A$51,'def. pseudo-mineral groups(PMG)'!$B$51,IF(LQF!D77='def. pseudo-mineral groups(PMG)'!$A$52,'def. pseudo-mineral groups(PMG)'!$B$52,IF(LQF!D77='def. pseudo-mineral groups(PMG)'!$A$53,'def. pseudo-mineral groups(PMG)'!$B$53,IF(LQF!D77='def. pseudo-mineral groups(PMG)'!$A$54,'def. pseudo-mineral groups(PMG)'!$B$54,IF(LQF!D77='def. pseudo-mineral groups(PMG)'!$A$55,'def. pseudo-mineral groups(PMG)'!$B$55,IF(LQF!D77='def. pseudo-mineral groups(PMG)'!$A$56,'def. pseudo-mineral groups(PMG)'!$B$56,IF(LQF!D77='def. pseudo-mineral groups(PMG)'!$A$57,'def. pseudo-mineral groups(PMG)'!$B$57,IF(LQF!D77='def. pseudo-mineral groups(PMG)'!$A$58,'def. pseudo-mineral groups(PMG)'!$B$58,IF(LQF!D77='def. pseudo-mineral groups(PMG)'!$A$59,'def. pseudo-mineral groups(PMG)'!$B$59,IF(LQF!D77='def. pseudo-mineral groups(PMG)'!$A$60,'def. pseudo-mineral groups(PMG)'!$B$60,IF(LQF!D77='def. pseudo-mineral groups(PMG)'!$A$61,'def. pseudo-mineral groups(PMG)'!$B$61,IF(LQF!D77='def. pseudo-mineral groups(PMG)'!$A$62,'def. pseudo-mineral groups(PMG)'!$B$62,IF(LQF!D77='def. pseudo-mineral groups(PMG)'!$A$63,'def. pseudo-mineral groups(PMG)'!$B$63,IF(LQF!D77='def. pseudo-mineral groups(PMG)'!$A$64,'def. pseudo-mineral groups(PMG)'!$B$64)))))))))))))))))))))))))))))))))))))))))))))))))))))))))))))))))</f>
        <v>Fe(II) silicate</v>
      </c>
      <c r="E77" s="1">
        <v>7.5999999999999998E-2</v>
      </c>
      <c r="F77" s="7" t="str">
        <f>IF(LQF!F77='def. pseudo-mineral groups(PMG)'!$A$1,'def. pseudo-mineral groups(PMG)'!$B$1,IF(LQF!F77='def. pseudo-mineral groups(PMG)'!$A$2,'def. pseudo-mineral groups(PMG)'!$B$2,IF(LQF!F77='def. pseudo-mineral groups(PMG)'!$A$3,'def. pseudo-mineral groups(PMG)'!$B$3,IF(LQF!F77='def. pseudo-mineral groups(PMG)'!$A$4,'def. pseudo-mineral groups(PMG)'!$B$4,IF(LQF!F77='def. pseudo-mineral groups(PMG)'!$A$5,'def. pseudo-mineral groups(PMG)'!$B$5,IF(LQF!F77='def. pseudo-mineral groups(PMG)'!$A$6,'def. pseudo-mineral groups(PMG)'!$B$6,IF(LQF!F77='def. pseudo-mineral groups(PMG)'!$A$7,'def. pseudo-mineral groups(PMG)'!$B$7,IF(LQF!F77='def. pseudo-mineral groups(PMG)'!$A$8,'def. pseudo-mineral groups(PMG)'!$B$8,IF(LQF!F77='def. pseudo-mineral groups(PMG)'!$A$9,'def. pseudo-mineral groups(PMG)'!$B$9,IF(LQF!F77='def. pseudo-mineral groups(PMG)'!$A$10,'def. pseudo-mineral groups(PMG)'!$B$10,IF(LQF!F77='def. pseudo-mineral groups(PMG)'!$A$11,'def. pseudo-mineral groups(PMG)'!$B$11,IF(LQF!F77='def. pseudo-mineral groups(PMG)'!$A$12,'def. pseudo-mineral groups(PMG)'!$B$12,IF(LQF!F77='def. pseudo-mineral groups(PMG)'!$A$13,'def. pseudo-mineral groups(PMG)'!$B$13,IF(LQF!F77='def. pseudo-mineral groups(PMG)'!$A$14,'def. pseudo-mineral groups(PMG)'!$B$14,IF(LQF!F77='def. pseudo-mineral groups(PMG)'!$A$15,'def. pseudo-mineral groups(PMG)'!$B$15,IF(LQF!F77='def. pseudo-mineral groups(PMG)'!$A$16,'def. pseudo-mineral groups(PMG)'!$B$16,IF(LQF!F77='def. pseudo-mineral groups(PMG)'!$A$17,'def. pseudo-mineral groups(PMG)'!$B$17,IF(LQF!F77='def. pseudo-mineral groups(PMG)'!$A$18,'def. pseudo-mineral groups(PMG)'!$B$18,IF(LQF!F77='def. pseudo-mineral groups(PMG)'!$A$19,'def. pseudo-mineral groups(PMG)'!$B$19,IF(LQF!F77='def. pseudo-mineral groups(PMG)'!$A$20,'def. pseudo-mineral groups(PMG)'!$B$20,IF(LQF!F77='def. pseudo-mineral groups(PMG)'!$A$21,'def. pseudo-mineral groups(PMG)'!$B$21,IF(LQF!F77='def. pseudo-mineral groups(PMG)'!$A$22,'def. pseudo-mineral groups(PMG)'!$B$22,IF(LQF!F77='def. pseudo-mineral groups(PMG)'!$A$23,'def. pseudo-mineral groups(PMG)'!$B$23,IF(LQF!F77='def. pseudo-mineral groups(PMG)'!$A$24,'def. pseudo-mineral groups(PMG)'!$B$24,IF(LQF!F77='def. pseudo-mineral groups(PMG)'!$A$25,'def. pseudo-mineral groups(PMG)'!$B$25,IF(LQF!F77='def. pseudo-mineral groups(PMG)'!$A$26,'def. pseudo-mineral groups(PMG)'!$B$26,IF(LQF!F77='def. pseudo-mineral groups(PMG)'!$A$27,'def. pseudo-mineral groups(PMG)'!$B$27,IF(LQF!F77='def. pseudo-mineral groups(PMG)'!$A$28,'def. pseudo-mineral groups(PMG)'!$B$28,IF(LQF!F77='def. pseudo-mineral groups(PMG)'!$A$29,'def. pseudo-mineral groups(PMG)'!$B$29,IF(LQF!F77='def. pseudo-mineral groups(PMG)'!$A$30,'def. pseudo-mineral groups(PMG)'!$B$30,IF(LQF!F77='def. pseudo-mineral groups(PMG)'!$A$31,'def. pseudo-mineral groups(PMG)'!$B$31,IF(LQF!F77='def. pseudo-mineral groups(PMG)'!$A$32,'def. pseudo-mineral groups(PMG)'!$B$32,IF(LQF!F77='def. pseudo-mineral groups(PMG)'!$A$33,'def. pseudo-mineral groups(PMG)'!$B$33,IF(LQF!F77='def. pseudo-mineral groups(PMG)'!$A$34,'def. pseudo-mineral groups(PMG)'!$B$34,IF(LQF!F77='def. pseudo-mineral groups(PMG)'!$A$35,'def. pseudo-mineral groups(PMG)'!$B$35,IF(LQF!F77='def. pseudo-mineral groups(PMG)'!$A$36,'def. pseudo-mineral groups(PMG)'!$B$36,IF(LQF!F77='def. pseudo-mineral groups(PMG)'!$A$37,'def. pseudo-mineral groups(PMG)'!$B$37,IF(LQF!F77='def. pseudo-mineral groups(PMG)'!$A$38,'def. pseudo-mineral groups(PMG)'!$B$38,IF(LQF!F77='def. pseudo-mineral groups(PMG)'!$A$39,'def. pseudo-mineral groups(PMG)'!$B$39,IF(LQF!F77='def. pseudo-mineral groups(PMG)'!$A$40,'def. pseudo-mineral groups(PMG)'!$B$40,IF(LQF!F77='def. pseudo-mineral groups(PMG)'!$A$41,'def. pseudo-mineral groups(PMG)'!$B$41,IF(LQF!F77='def. pseudo-mineral groups(PMG)'!$A$41,'def. pseudo-mineral groups(PMG)'!$B$41,IF(LQF!F77='def. pseudo-mineral groups(PMG)'!$A$42,'def. pseudo-mineral groups(PMG)'!$B$42,IF(LQF!F77='def. pseudo-mineral groups(PMG)'!$A$43,'def. pseudo-mineral groups(PMG)'!$B$43,IF(LQF!F77='def. pseudo-mineral groups(PMG)'!$A$44,'def. pseudo-mineral groups(PMG)'!$B$44,IF(LQF!F77='def. pseudo-mineral groups(PMG)'!$A$45,'def. pseudo-mineral groups(PMG)'!$B$45,IF(LQF!F77='def. pseudo-mineral groups(PMG)'!$A$46,'def. pseudo-mineral groups(PMG)'!$B$46,IF(LQF!F77='def. pseudo-mineral groups(PMG)'!$A$47,'def. pseudo-mineral groups(PMG)'!$B$47,IF(LQF!F77='def. pseudo-mineral groups(PMG)'!$A$48,'def. pseudo-mineral groups(PMG)'!$B$48,IF(LQF!F77='def. pseudo-mineral groups(PMG)'!$A$49,'def. pseudo-mineral groups(PMG)'!$B$49,IF(LQF!F77='def. pseudo-mineral groups(PMG)'!$A$50,'def. pseudo-mineral groups(PMG)'!$B$50,IF(LQF!F77='def. pseudo-mineral groups(PMG)'!$A$51,'def. pseudo-mineral groups(PMG)'!$B$51,IF(LQF!F77='def. pseudo-mineral groups(PMG)'!$A$52,'def. pseudo-mineral groups(PMG)'!$B$52,IF(LQF!F77='def. pseudo-mineral groups(PMG)'!$A$53,'def. pseudo-mineral groups(PMG)'!$B$53,IF(LQF!F77='def. pseudo-mineral groups(PMG)'!$A$54,'def. pseudo-mineral groups(PMG)'!$B$54,IF(LQF!F77='def. pseudo-mineral groups(PMG)'!$A$55,'def. pseudo-mineral groups(PMG)'!$B$55,IF(LQF!F77='def. pseudo-mineral groups(PMG)'!$A$56,'def. pseudo-mineral groups(PMG)'!$B$56,IF(LQF!F77='def. pseudo-mineral groups(PMG)'!$A$57,'def. pseudo-mineral groups(PMG)'!$B$57,IF(LQF!F77='def. pseudo-mineral groups(PMG)'!$A$58,'def. pseudo-mineral groups(PMG)'!$B$58,IF(LQF!F77='def. pseudo-mineral groups(PMG)'!$A$59,'def. pseudo-mineral groups(PMG)'!$B$59,IF(LQF!F77='def. pseudo-mineral groups(PMG)'!$A$60,'def. pseudo-mineral groups(PMG)'!$B$60,IF(LQF!F77='def. pseudo-mineral groups(PMG)'!$A$61,'def. pseudo-mineral groups(PMG)'!$B$61,IF(LQF!F77='def. pseudo-mineral groups(PMG)'!$A$62,'def. pseudo-mineral groups(PMG)'!$B$62,IF(LQF!F77='def. pseudo-mineral groups(PMG)'!$A$63,'def. pseudo-mineral groups(PMG)'!$B$63,IF(LQF!F77='def. pseudo-mineral groups(PMG)'!$A$64,'def. pseudo-mineral groups(PMG)'!$B$64)))))))))))))))))))))))))))))))))))))))))))))))))))))))))))))))))</f>
        <v>Native</v>
      </c>
      <c r="G77" s="1">
        <v>6.6000000000000003E-2</v>
      </c>
      <c r="H77" s="7" t="str">
        <f>IF(LQF!H77='def. pseudo-mineral groups(PMG)'!$A$1,'def. pseudo-mineral groups(PMG)'!$B$1,IF(LQF!H77='def. pseudo-mineral groups(PMG)'!$A$2,'def. pseudo-mineral groups(PMG)'!$B$2,IF(LQF!H77='def. pseudo-mineral groups(PMG)'!$A$3,'def. pseudo-mineral groups(PMG)'!$B$3,IF(LQF!H77='def. pseudo-mineral groups(PMG)'!$A$4,'def. pseudo-mineral groups(PMG)'!$B$4,IF(LQF!H77='def. pseudo-mineral groups(PMG)'!$A$5,'def. pseudo-mineral groups(PMG)'!$B$5,IF(LQF!H77='def. pseudo-mineral groups(PMG)'!$A$6,'def. pseudo-mineral groups(PMG)'!$B$6,IF(LQF!H77='def. pseudo-mineral groups(PMG)'!$A$7,'def. pseudo-mineral groups(PMG)'!$B$7,IF(LQF!H77='def. pseudo-mineral groups(PMG)'!$A$8,'def. pseudo-mineral groups(PMG)'!$B$8,IF(LQF!H77='def. pseudo-mineral groups(PMG)'!$A$9,'def. pseudo-mineral groups(PMG)'!$B$9,IF(LQF!H77='def. pseudo-mineral groups(PMG)'!$A$10,'def. pseudo-mineral groups(PMG)'!$B$10,IF(LQF!H77='def. pseudo-mineral groups(PMG)'!$A$11,'def. pseudo-mineral groups(PMG)'!$B$11,IF(LQF!H77='def. pseudo-mineral groups(PMG)'!$A$12,'def. pseudo-mineral groups(PMG)'!$B$12,IF(LQF!H77='def. pseudo-mineral groups(PMG)'!$A$13,'def. pseudo-mineral groups(PMG)'!$B$13,IF(LQF!H77='def. pseudo-mineral groups(PMG)'!$A$14,'def. pseudo-mineral groups(PMG)'!$B$14,IF(LQF!H77='def. pseudo-mineral groups(PMG)'!$A$15,'def. pseudo-mineral groups(PMG)'!$B$15,IF(LQF!H77='def. pseudo-mineral groups(PMG)'!$A$16,'def. pseudo-mineral groups(PMG)'!$B$16,IF(LQF!H77='def. pseudo-mineral groups(PMG)'!$A$17,'def. pseudo-mineral groups(PMG)'!$B$17,IF(LQF!H77='def. pseudo-mineral groups(PMG)'!$A$18,'def. pseudo-mineral groups(PMG)'!$B$18,IF(LQF!H77='def. pseudo-mineral groups(PMG)'!$A$19,'def. pseudo-mineral groups(PMG)'!$B$19,IF(LQF!H77='def. pseudo-mineral groups(PMG)'!$A$20,'def. pseudo-mineral groups(PMG)'!$B$20,IF(LQF!H77='def. pseudo-mineral groups(PMG)'!$A$21,'def. pseudo-mineral groups(PMG)'!$B$21,IF(LQF!H77='def. pseudo-mineral groups(PMG)'!$A$22,'def. pseudo-mineral groups(PMG)'!$B$22,IF(LQF!H77='def. pseudo-mineral groups(PMG)'!$A$23,'def. pseudo-mineral groups(PMG)'!$B$23,IF(LQF!H77='def. pseudo-mineral groups(PMG)'!$A$24,'def. pseudo-mineral groups(PMG)'!$B$24,IF(LQF!H77='def. pseudo-mineral groups(PMG)'!$A$25,'def. pseudo-mineral groups(PMG)'!$B$25,IF(LQF!H77='def. pseudo-mineral groups(PMG)'!$A$26,'def. pseudo-mineral groups(PMG)'!$B$26,IF(LQF!H77='def. pseudo-mineral groups(PMG)'!$A$27,'def. pseudo-mineral groups(PMG)'!$B$27,IF(LQF!H77='def. pseudo-mineral groups(PMG)'!$A$28,'def. pseudo-mineral groups(PMG)'!$B$28,IF(LQF!H77='def. pseudo-mineral groups(PMG)'!$A$29,'def. pseudo-mineral groups(PMG)'!$B$29,IF(LQF!H77='def. pseudo-mineral groups(PMG)'!$A$30,'def. pseudo-mineral groups(PMG)'!$B$30,IF(LQF!H77='def. pseudo-mineral groups(PMG)'!$A$31,'def. pseudo-mineral groups(PMG)'!$B$31,IF(LQF!H77='def. pseudo-mineral groups(PMG)'!$A$32,'def. pseudo-mineral groups(PMG)'!$B$32,IF(LQF!H77='def. pseudo-mineral groups(PMG)'!$A$33,'def. pseudo-mineral groups(PMG)'!$B$33,IF(LQF!H77='def. pseudo-mineral groups(PMG)'!$A$34,'def. pseudo-mineral groups(PMG)'!$B$34,IF(LQF!H77='def. pseudo-mineral groups(PMG)'!$A$35,'def. pseudo-mineral groups(PMG)'!$B$35,IF(LQF!H77='def. pseudo-mineral groups(PMG)'!$A$36,'def. pseudo-mineral groups(PMG)'!$B$36,IF(LQF!H77='def. pseudo-mineral groups(PMG)'!$A$37,'def. pseudo-mineral groups(PMG)'!$B$37,IF(LQF!H77='def. pseudo-mineral groups(PMG)'!$A$38,'def. pseudo-mineral groups(PMG)'!$B$38,IF(LQF!H77='def. pseudo-mineral groups(PMG)'!$A$39,'def. pseudo-mineral groups(PMG)'!$B$39,IF(LQF!H77='def. pseudo-mineral groups(PMG)'!$A$40,'def. pseudo-mineral groups(PMG)'!$B$40,IF(LQF!H77='def. pseudo-mineral groups(PMG)'!$A$41,'def. pseudo-mineral groups(PMG)'!$B$41,IF(LQF!H77='def. pseudo-mineral groups(PMG)'!$A$41,'def. pseudo-mineral groups(PMG)'!$B$41,IF(LQF!H77='def. pseudo-mineral groups(PMG)'!$A$42,'def. pseudo-mineral groups(PMG)'!$B$42,IF(LQF!H77='def. pseudo-mineral groups(PMG)'!$A$43,'def. pseudo-mineral groups(PMG)'!$B$43,IF(LQF!H77='def. pseudo-mineral groups(PMG)'!$A$44,'def. pseudo-mineral groups(PMG)'!$B$44,IF(LQF!H77='def. pseudo-mineral groups(PMG)'!$A$45,'def. pseudo-mineral groups(PMG)'!$B$45,IF(LQF!H77='def. pseudo-mineral groups(PMG)'!$A$46,'def. pseudo-mineral groups(PMG)'!$B$46,IF(LQF!H77='def. pseudo-mineral groups(PMG)'!$A$47,'def. pseudo-mineral groups(PMG)'!$B$47,IF(LQF!H77='def. pseudo-mineral groups(PMG)'!$A$48,'def. pseudo-mineral groups(PMG)'!$B$48,IF(LQF!H77='def. pseudo-mineral groups(PMG)'!$A$49,'def. pseudo-mineral groups(PMG)'!$B$49,IF(LQF!H77='def. pseudo-mineral groups(PMG)'!$A$50,'def. pseudo-mineral groups(PMG)'!$B$50,IF(LQF!H77='def. pseudo-mineral groups(PMG)'!$A$51,'def. pseudo-mineral groups(PMG)'!$B$51,IF(LQF!H77='def. pseudo-mineral groups(PMG)'!$A$52,'def. pseudo-mineral groups(PMG)'!$B$52,IF(LQF!H77='def. pseudo-mineral groups(PMG)'!$A$53,'def. pseudo-mineral groups(PMG)'!$B$53,IF(LQF!H77='def. pseudo-mineral groups(PMG)'!$A$54,'def. pseudo-mineral groups(PMG)'!$B$54,IF(LQF!H77='def. pseudo-mineral groups(PMG)'!$A$55,'def. pseudo-mineral groups(PMG)'!$B$55,IF(LQF!H77='def. pseudo-mineral groups(PMG)'!$A$56,'def. pseudo-mineral groups(PMG)'!$B$56,IF(LQF!H77='def. pseudo-mineral groups(PMG)'!$A$57,'def. pseudo-mineral groups(PMG)'!$B$57,IF(LQF!H77='def. pseudo-mineral groups(PMG)'!$A$58,'def. pseudo-mineral groups(PMG)'!$B$58,IF(LQF!H77='def. pseudo-mineral groups(PMG)'!$A$59,'def. pseudo-mineral groups(PMG)'!$B$59,IF(LQF!H77='def. pseudo-mineral groups(PMG)'!$A$60,'def. pseudo-mineral groups(PMG)'!$B$60,IF(LQF!H77='def. pseudo-mineral groups(PMG)'!$A$61,'def. pseudo-mineral groups(PMG)'!$B$61,IF(LQF!H77='def. pseudo-mineral groups(PMG)'!$A$62,'def. pseudo-mineral groups(PMG)'!$B$62,IF(LQF!H77='def. pseudo-mineral groups(PMG)'!$A$63,'def. pseudo-mineral groups(PMG)'!$B$63,IF(LQF!H77='def. pseudo-mineral groups(PMG)'!$A$64,'def. pseudo-mineral groups(PMG)'!$B$64)))))))))))))))))))))))))))))))))))))))))))))))))))))))))))))))))</f>
        <v>Mixed</v>
      </c>
      <c r="I77" s="1">
        <f t="shared" si="1"/>
        <v>0.97499999999999998</v>
      </c>
      <c r="J77" s="6">
        <v>6.1600000000000001E-4</v>
      </c>
      <c r="K77" s="1">
        <v>0.82948942748911858</v>
      </c>
      <c r="L77" s="1">
        <v>7.8779774173402268</v>
      </c>
      <c r="M77" s="21">
        <v>42947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5">
      <c r="A78" s="1" t="s">
        <v>225</v>
      </c>
      <c r="B78" s="1"/>
      <c r="C78" s="1">
        <v>0.86499999999999999</v>
      </c>
      <c r="D78" s="7" t="str">
        <f>IF(LQF!D78='def. pseudo-mineral groups(PMG)'!$A$1,'def. pseudo-mineral groups(PMG)'!$B$1,IF(LQF!D78='def. pseudo-mineral groups(PMG)'!$A$2,'def. pseudo-mineral groups(PMG)'!$B$2,IF(LQF!D78='def. pseudo-mineral groups(PMG)'!$A$3,'def. pseudo-mineral groups(PMG)'!$B$3,IF(LQF!D78='def. pseudo-mineral groups(PMG)'!$A$4,'def. pseudo-mineral groups(PMG)'!$B$4,IF(LQF!D78='def. pseudo-mineral groups(PMG)'!$A$5,'def. pseudo-mineral groups(PMG)'!$B$5,IF(LQF!D78='def. pseudo-mineral groups(PMG)'!$A$6,'def. pseudo-mineral groups(PMG)'!$B$6,IF(LQF!D78='def. pseudo-mineral groups(PMG)'!$A$7,'def. pseudo-mineral groups(PMG)'!$B$7,IF(LQF!D78='def. pseudo-mineral groups(PMG)'!$A$8,'def. pseudo-mineral groups(PMG)'!$B$8,IF(LQF!D78='def. pseudo-mineral groups(PMG)'!$A$9,'def. pseudo-mineral groups(PMG)'!$B$9,IF(LQF!D78='def. pseudo-mineral groups(PMG)'!$A$10,'def. pseudo-mineral groups(PMG)'!$B$10,IF(LQF!D78='def. pseudo-mineral groups(PMG)'!$A$11,'def. pseudo-mineral groups(PMG)'!$B$11,IF(LQF!D78='def. pseudo-mineral groups(PMG)'!$A$12,'def. pseudo-mineral groups(PMG)'!$B$12,IF(LQF!D78='def. pseudo-mineral groups(PMG)'!$A$13,'def. pseudo-mineral groups(PMG)'!$B$13,IF(LQF!D78='def. pseudo-mineral groups(PMG)'!$A$14,'def. pseudo-mineral groups(PMG)'!$B$14,IF(LQF!D78='def. pseudo-mineral groups(PMG)'!$A$15,'def. pseudo-mineral groups(PMG)'!$B$15,IF(LQF!D78='def. pseudo-mineral groups(PMG)'!$A$16,'def. pseudo-mineral groups(PMG)'!$B$16,IF(LQF!D78='def. pseudo-mineral groups(PMG)'!$A$17,'def. pseudo-mineral groups(PMG)'!$B$17,IF(LQF!D78='def. pseudo-mineral groups(PMG)'!$A$18,'def. pseudo-mineral groups(PMG)'!$B$18,IF(LQF!D78='def. pseudo-mineral groups(PMG)'!$A$19,'def. pseudo-mineral groups(PMG)'!$B$19,IF(LQF!D78='def. pseudo-mineral groups(PMG)'!$A$20,'def. pseudo-mineral groups(PMG)'!$B$20,IF(LQF!D78='def. pseudo-mineral groups(PMG)'!$A$21,'def. pseudo-mineral groups(PMG)'!$B$21,IF(LQF!D78='def. pseudo-mineral groups(PMG)'!$A$22,'def. pseudo-mineral groups(PMG)'!$B$22,IF(LQF!D78='def. pseudo-mineral groups(PMG)'!$A$23,'def. pseudo-mineral groups(PMG)'!$B$23,IF(LQF!D78='def. pseudo-mineral groups(PMG)'!$A$24,'def. pseudo-mineral groups(PMG)'!$B$24,IF(LQF!D78='def. pseudo-mineral groups(PMG)'!$A$25,'def. pseudo-mineral groups(PMG)'!$B$25,IF(LQF!D78='def. pseudo-mineral groups(PMG)'!$A$26,'def. pseudo-mineral groups(PMG)'!$B$26,IF(LQF!D78='def. pseudo-mineral groups(PMG)'!$A$27,'def. pseudo-mineral groups(PMG)'!$B$27,IF(LQF!D78='def. pseudo-mineral groups(PMG)'!$A$28,'def. pseudo-mineral groups(PMG)'!$B$28,IF(LQF!D78='def. pseudo-mineral groups(PMG)'!$A$29,'def. pseudo-mineral groups(PMG)'!$B$29,IF(LQF!D78='def. pseudo-mineral groups(PMG)'!$A$30,'def. pseudo-mineral groups(PMG)'!$B$30,IF(LQF!D78='def. pseudo-mineral groups(PMG)'!$A$31,'def. pseudo-mineral groups(PMG)'!$B$31,IF(LQF!D78='def. pseudo-mineral groups(PMG)'!$A$32,'def. pseudo-mineral groups(PMG)'!$B$32,IF(LQF!D78='def. pseudo-mineral groups(PMG)'!$A$33,'def. pseudo-mineral groups(PMG)'!$B$33,IF(LQF!D78='def. pseudo-mineral groups(PMG)'!$A$34,'def. pseudo-mineral groups(PMG)'!$B$34,IF(LQF!D78='def. pseudo-mineral groups(PMG)'!$A$35,'def. pseudo-mineral groups(PMG)'!$B$35,IF(LQF!D78='def. pseudo-mineral groups(PMG)'!$A$36,'def. pseudo-mineral groups(PMG)'!$B$36,IF(LQF!D78='def. pseudo-mineral groups(PMG)'!$A$37,'def. pseudo-mineral groups(PMG)'!$B$37,IF(LQF!D78='def. pseudo-mineral groups(PMG)'!$A$38,'def. pseudo-mineral groups(PMG)'!$B$38,IF(LQF!D78='def. pseudo-mineral groups(PMG)'!$A$39,'def. pseudo-mineral groups(PMG)'!$B$39,IF(LQF!D78='def. pseudo-mineral groups(PMG)'!$A$40,'def. pseudo-mineral groups(PMG)'!$B$40,IF(LQF!D78='def. pseudo-mineral groups(PMG)'!$A$41,'def. pseudo-mineral groups(PMG)'!$B$41,IF(LQF!D78='def. pseudo-mineral groups(PMG)'!$A$41,'def. pseudo-mineral groups(PMG)'!$B$41,IF(LQF!D78='def. pseudo-mineral groups(PMG)'!$A$42,'def. pseudo-mineral groups(PMG)'!$B$42,IF(LQF!D78='def. pseudo-mineral groups(PMG)'!$A$43,'def. pseudo-mineral groups(PMG)'!$B$43,IF(LQF!D78='def. pseudo-mineral groups(PMG)'!$A$44,'def. pseudo-mineral groups(PMG)'!$B$44,IF(LQF!D78='def. pseudo-mineral groups(PMG)'!$A$45,'def. pseudo-mineral groups(PMG)'!$B$45,IF(LQF!D78='def. pseudo-mineral groups(PMG)'!$A$46,'def. pseudo-mineral groups(PMG)'!$B$46,IF(LQF!D78='def. pseudo-mineral groups(PMG)'!$A$47,'def. pseudo-mineral groups(PMG)'!$B$47,IF(LQF!D78='def. pseudo-mineral groups(PMG)'!$A$48,'def. pseudo-mineral groups(PMG)'!$B$48,IF(LQF!D78='def. pseudo-mineral groups(PMG)'!$A$49,'def. pseudo-mineral groups(PMG)'!$B$49,IF(LQF!D78='def. pseudo-mineral groups(PMG)'!$A$50,'def. pseudo-mineral groups(PMG)'!$B$50,IF(LQF!D78='def. pseudo-mineral groups(PMG)'!$A$51,'def. pseudo-mineral groups(PMG)'!$B$51,IF(LQF!D78='def. pseudo-mineral groups(PMG)'!$A$52,'def. pseudo-mineral groups(PMG)'!$B$52,IF(LQF!D78='def. pseudo-mineral groups(PMG)'!$A$53,'def. pseudo-mineral groups(PMG)'!$B$53,IF(LQF!D78='def. pseudo-mineral groups(PMG)'!$A$54,'def. pseudo-mineral groups(PMG)'!$B$54,IF(LQF!D78='def. pseudo-mineral groups(PMG)'!$A$55,'def. pseudo-mineral groups(PMG)'!$B$55,IF(LQF!D78='def. pseudo-mineral groups(PMG)'!$A$56,'def. pseudo-mineral groups(PMG)'!$B$56,IF(LQF!D78='def. pseudo-mineral groups(PMG)'!$A$57,'def. pseudo-mineral groups(PMG)'!$B$57,IF(LQF!D78='def. pseudo-mineral groups(PMG)'!$A$58,'def. pseudo-mineral groups(PMG)'!$B$58,IF(LQF!D78='def. pseudo-mineral groups(PMG)'!$A$59,'def. pseudo-mineral groups(PMG)'!$B$59,IF(LQF!D78='def. pseudo-mineral groups(PMG)'!$A$60,'def. pseudo-mineral groups(PMG)'!$B$60,IF(LQF!D78='def. pseudo-mineral groups(PMG)'!$A$61,'def. pseudo-mineral groups(PMG)'!$B$61,IF(LQF!D78='def. pseudo-mineral groups(PMG)'!$A$62,'def. pseudo-mineral groups(PMG)'!$B$62,IF(LQF!D78='def. pseudo-mineral groups(PMG)'!$A$63,'def. pseudo-mineral groups(PMG)'!$B$63,IF(LQF!D78='def. pseudo-mineral groups(PMG)'!$A$64,'def. pseudo-mineral groups(PMG)'!$B$64)))))))))))))))))))))))))))))))))))))))))))))))))))))))))))))))))</f>
        <v>Fe(II) silicate</v>
      </c>
      <c r="E78" s="1">
        <v>4.7E-2</v>
      </c>
      <c r="F78" s="7" t="str">
        <f>IF(LQF!F78='def. pseudo-mineral groups(PMG)'!$A$1,'def. pseudo-mineral groups(PMG)'!$B$1,IF(LQF!F78='def. pseudo-mineral groups(PMG)'!$A$2,'def. pseudo-mineral groups(PMG)'!$B$2,IF(LQF!F78='def. pseudo-mineral groups(PMG)'!$A$3,'def. pseudo-mineral groups(PMG)'!$B$3,IF(LQF!F78='def. pseudo-mineral groups(PMG)'!$A$4,'def. pseudo-mineral groups(PMG)'!$B$4,IF(LQF!F78='def. pseudo-mineral groups(PMG)'!$A$5,'def. pseudo-mineral groups(PMG)'!$B$5,IF(LQF!F78='def. pseudo-mineral groups(PMG)'!$A$6,'def. pseudo-mineral groups(PMG)'!$B$6,IF(LQF!F78='def. pseudo-mineral groups(PMG)'!$A$7,'def. pseudo-mineral groups(PMG)'!$B$7,IF(LQF!F78='def. pseudo-mineral groups(PMG)'!$A$8,'def. pseudo-mineral groups(PMG)'!$B$8,IF(LQF!F78='def. pseudo-mineral groups(PMG)'!$A$9,'def. pseudo-mineral groups(PMG)'!$B$9,IF(LQF!F78='def. pseudo-mineral groups(PMG)'!$A$10,'def. pseudo-mineral groups(PMG)'!$B$10,IF(LQF!F78='def. pseudo-mineral groups(PMG)'!$A$11,'def. pseudo-mineral groups(PMG)'!$B$11,IF(LQF!F78='def. pseudo-mineral groups(PMG)'!$A$12,'def. pseudo-mineral groups(PMG)'!$B$12,IF(LQF!F78='def. pseudo-mineral groups(PMG)'!$A$13,'def. pseudo-mineral groups(PMG)'!$B$13,IF(LQF!F78='def. pseudo-mineral groups(PMG)'!$A$14,'def. pseudo-mineral groups(PMG)'!$B$14,IF(LQF!F78='def. pseudo-mineral groups(PMG)'!$A$15,'def. pseudo-mineral groups(PMG)'!$B$15,IF(LQF!F78='def. pseudo-mineral groups(PMG)'!$A$16,'def. pseudo-mineral groups(PMG)'!$B$16,IF(LQF!F78='def. pseudo-mineral groups(PMG)'!$A$17,'def. pseudo-mineral groups(PMG)'!$B$17,IF(LQF!F78='def. pseudo-mineral groups(PMG)'!$A$18,'def. pseudo-mineral groups(PMG)'!$B$18,IF(LQF!F78='def. pseudo-mineral groups(PMG)'!$A$19,'def. pseudo-mineral groups(PMG)'!$B$19,IF(LQF!F78='def. pseudo-mineral groups(PMG)'!$A$20,'def. pseudo-mineral groups(PMG)'!$B$20,IF(LQF!F78='def. pseudo-mineral groups(PMG)'!$A$21,'def. pseudo-mineral groups(PMG)'!$B$21,IF(LQF!F78='def. pseudo-mineral groups(PMG)'!$A$22,'def. pseudo-mineral groups(PMG)'!$B$22,IF(LQF!F78='def. pseudo-mineral groups(PMG)'!$A$23,'def. pseudo-mineral groups(PMG)'!$B$23,IF(LQF!F78='def. pseudo-mineral groups(PMG)'!$A$24,'def. pseudo-mineral groups(PMG)'!$B$24,IF(LQF!F78='def. pseudo-mineral groups(PMG)'!$A$25,'def. pseudo-mineral groups(PMG)'!$B$25,IF(LQF!F78='def. pseudo-mineral groups(PMG)'!$A$26,'def. pseudo-mineral groups(PMG)'!$B$26,IF(LQF!F78='def. pseudo-mineral groups(PMG)'!$A$27,'def. pseudo-mineral groups(PMG)'!$B$27,IF(LQF!F78='def. pseudo-mineral groups(PMG)'!$A$28,'def. pseudo-mineral groups(PMG)'!$B$28,IF(LQF!F78='def. pseudo-mineral groups(PMG)'!$A$29,'def. pseudo-mineral groups(PMG)'!$B$29,IF(LQF!F78='def. pseudo-mineral groups(PMG)'!$A$30,'def. pseudo-mineral groups(PMG)'!$B$30,IF(LQF!F78='def. pseudo-mineral groups(PMG)'!$A$31,'def. pseudo-mineral groups(PMG)'!$B$31,IF(LQF!F78='def. pseudo-mineral groups(PMG)'!$A$32,'def. pseudo-mineral groups(PMG)'!$B$32,IF(LQF!F78='def. pseudo-mineral groups(PMG)'!$A$33,'def. pseudo-mineral groups(PMG)'!$B$33,IF(LQF!F78='def. pseudo-mineral groups(PMG)'!$A$34,'def. pseudo-mineral groups(PMG)'!$B$34,IF(LQF!F78='def. pseudo-mineral groups(PMG)'!$A$35,'def. pseudo-mineral groups(PMG)'!$B$35,IF(LQF!F78='def. pseudo-mineral groups(PMG)'!$A$36,'def. pseudo-mineral groups(PMG)'!$B$36,IF(LQF!F78='def. pseudo-mineral groups(PMG)'!$A$37,'def. pseudo-mineral groups(PMG)'!$B$37,IF(LQF!F78='def. pseudo-mineral groups(PMG)'!$A$38,'def. pseudo-mineral groups(PMG)'!$B$38,IF(LQF!F78='def. pseudo-mineral groups(PMG)'!$A$39,'def. pseudo-mineral groups(PMG)'!$B$39,IF(LQF!F78='def. pseudo-mineral groups(PMG)'!$A$40,'def. pseudo-mineral groups(PMG)'!$B$40,IF(LQF!F78='def. pseudo-mineral groups(PMG)'!$A$41,'def. pseudo-mineral groups(PMG)'!$B$41,IF(LQF!F78='def. pseudo-mineral groups(PMG)'!$A$41,'def. pseudo-mineral groups(PMG)'!$B$41,IF(LQF!F78='def. pseudo-mineral groups(PMG)'!$A$42,'def. pseudo-mineral groups(PMG)'!$B$42,IF(LQF!F78='def. pseudo-mineral groups(PMG)'!$A$43,'def. pseudo-mineral groups(PMG)'!$B$43,IF(LQF!F78='def. pseudo-mineral groups(PMG)'!$A$44,'def. pseudo-mineral groups(PMG)'!$B$44,IF(LQF!F78='def. pseudo-mineral groups(PMG)'!$A$45,'def. pseudo-mineral groups(PMG)'!$B$45,IF(LQF!F78='def. pseudo-mineral groups(PMG)'!$A$46,'def. pseudo-mineral groups(PMG)'!$B$46,IF(LQF!F78='def. pseudo-mineral groups(PMG)'!$A$47,'def. pseudo-mineral groups(PMG)'!$B$47,IF(LQF!F78='def. pseudo-mineral groups(PMG)'!$A$48,'def. pseudo-mineral groups(PMG)'!$B$48,IF(LQF!F78='def. pseudo-mineral groups(PMG)'!$A$49,'def. pseudo-mineral groups(PMG)'!$B$49,IF(LQF!F78='def. pseudo-mineral groups(PMG)'!$A$50,'def. pseudo-mineral groups(PMG)'!$B$50,IF(LQF!F78='def. pseudo-mineral groups(PMG)'!$A$51,'def. pseudo-mineral groups(PMG)'!$B$51,IF(LQF!F78='def. pseudo-mineral groups(PMG)'!$A$52,'def. pseudo-mineral groups(PMG)'!$B$52,IF(LQF!F78='def. pseudo-mineral groups(PMG)'!$A$53,'def. pseudo-mineral groups(PMG)'!$B$53,IF(LQF!F78='def. pseudo-mineral groups(PMG)'!$A$54,'def. pseudo-mineral groups(PMG)'!$B$54,IF(LQF!F78='def. pseudo-mineral groups(PMG)'!$A$55,'def. pseudo-mineral groups(PMG)'!$B$55,IF(LQF!F78='def. pseudo-mineral groups(PMG)'!$A$56,'def. pseudo-mineral groups(PMG)'!$B$56,IF(LQF!F78='def. pseudo-mineral groups(PMG)'!$A$57,'def. pseudo-mineral groups(PMG)'!$B$57,IF(LQF!F78='def. pseudo-mineral groups(PMG)'!$A$58,'def. pseudo-mineral groups(PMG)'!$B$58,IF(LQF!F78='def. pseudo-mineral groups(PMG)'!$A$59,'def. pseudo-mineral groups(PMG)'!$B$59,IF(LQF!F78='def. pseudo-mineral groups(PMG)'!$A$60,'def. pseudo-mineral groups(PMG)'!$B$60,IF(LQF!F78='def. pseudo-mineral groups(PMG)'!$A$61,'def. pseudo-mineral groups(PMG)'!$B$61,IF(LQF!F78='def. pseudo-mineral groups(PMG)'!$A$62,'def. pseudo-mineral groups(PMG)'!$B$62,IF(LQF!F78='def. pseudo-mineral groups(PMG)'!$A$63,'def. pseudo-mineral groups(PMG)'!$B$63,IF(LQF!F78='def. pseudo-mineral groups(PMG)'!$A$64,'def. pseudo-mineral groups(PMG)'!$B$64)))))))))))))))))))))))))))))))))))))))))))))))))))))))))))))))))</f>
        <v>Native</v>
      </c>
      <c r="G78" s="1">
        <v>6.4000000000000001E-2</v>
      </c>
      <c r="H78" s="7" t="str">
        <f>IF(LQF!H78='def. pseudo-mineral groups(PMG)'!$A$1,'def. pseudo-mineral groups(PMG)'!$B$1,IF(LQF!H78='def. pseudo-mineral groups(PMG)'!$A$2,'def. pseudo-mineral groups(PMG)'!$B$2,IF(LQF!H78='def. pseudo-mineral groups(PMG)'!$A$3,'def. pseudo-mineral groups(PMG)'!$B$3,IF(LQF!H78='def. pseudo-mineral groups(PMG)'!$A$4,'def. pseudo-mineral groups(PMG)'!$B$4,IF(LQF!H78='def. pseudo-mineral groups(PMG)'!$A$5,'def. pseudo-mineral groups(PMG)'!$B$5,IF(LQF!H78='def. pseudo-mineral groups(PMG)'!$A$6,'def. pseudo-mineral groups(PMG)'!$B$6,IF(LQF!H78='def. pseudo-mineral groups(PMG)'!$A$7,'def. pseudo-mineral groups(PMG)'!$B$7,IF(LQF!H78='def. pseudo-mineral groups(PMG)'!$A$8,'def. pseudo-mineral groups(PMG)'!$B$8,IF(LQF!H78='def. pseudo-mineral groups(PMG)'!$A$9,'def. pseudo-mineral groups(PMG)'!$B$9,IF(LQF!H78='def. pseudo-mineral groups(PMG)'!$A$10,'def. pseudo-mineral groups(PMG)'!$B$10,IF(LQF!H78='def. pseudo-mineral groups(PMG)'!$A$11,'def. pseudo-mineral groups(PMG)'!$B$11,IF(LQF!H78='def. pseudo-mineral groups(PMG)'!$A$12,'def. pseudo-mineral groups(PMG)'!$B$12,IF(LQF!H78='def. pseudo-mineral groups(PMG)'!$A$13,'def. pseudo-mineral groups(PMG)'!$B$13,IF(LQF!H78='def. pseudo-mineral groups(PMG)'!$A$14,'def. pseudo-mineral groups(PMG)'!$B$14,IF(LQF!H78='def. pseudo-mineral groups(PMG)'!$A$15,'def. pseudo-mineral groups(PMG)'!$B$15,IF(LQF!H78='def. pseudo-mineral groups(PMG)'!$A$16,'def. pseudo-mineral groups(PMG)'!$B$16,IF(LQF!H78='def. pseudo-mineral groups(PMG)'!$A$17,'def. pseudo-mineral groups(PMG)'!$B$17,IF(LQF!H78='def. pseudo-mineral groups(PMG)'!$A$18,'def. pseudo-mineral groups(PMG)'!$B$18,IF(LQF!H78='def. pseudo-mineral groups(PMG)'!$A$19,'def. pseudo-mineral groups(PMG)'!$B$19,IF(LQF!H78='def. pseudo-mineral groups(PMG)'!$A$20,'def. pseudo-mineral groups(PMG)'!$B$20,IF(LQF!H78='def. pseudo-mineral groups(PMG)'!$A$21,'def. pseudo-mineral groups(PMG)'!$B$21,IF(LQF!H78='def. pseudo-mineral groups(PMG)'!$A$22,'def. pseudo-mineral groups(PMG)'!$B$22,IF(LQF!H78='def. pseudo-mineral groups(PMG)'!$A$23,'def. pseudo-mineral groups(PMG)'!$B$23,IF(LQF!H78='def. pseudo-mineral groups(PMG)'!$A$24,'def. pseudo-mineral groups(PMG)'!$B$24,IF(LQF!H78='def. pseudo-mineral groups(PMG)'!$A$25,'def. pseudo-mineral groups(PMG)'!$B$25,IF(LQF!H78='def. pseudo-mineral groups(PMG)'!$A$26,'def. pseudo-mineral groups(PMG)'!$B$26,IF(LQF!H78='def. pseudo-mineral groups(PMG)'!$A$27,'def. pseudo-mineral groups(PMG)'!$B$27,IF(LQF!H78='def. pseudo-mineral groups(PMG)'!$A$28,'def. pseudo-mineral groups(PMG)'!$B$28,IF(LQF!H78='def. pseudo-mineral groups(PMG)'!$A$29,'def. pseudo-mineral groups(PMG)'!$B$29,IF(LQF!H78='def. pseudo-mineral groups(PMG)'!$A$30,'def. pseudo-mineral groups(PMG)'!$B$30,IF(LQF!H78='def. pseudo-mineral groups(PMG)'!$A$31,'def. pseudo-mineral groups(PMG)'!$B$31,IF(LQF!H78='def. pseudo-mineral groups(PMG)'!$A$32,'def. pseudo-mineral groups(PMG)'!$B$32,IF(LQF!H78='def. pseudo-mineral groups(PMG)'!$A$33,'def. pseudo-mineral groups(PMG)'!$B$33,IF(LQF!H78='def. pseudo-mineral groups(PMG)'!$A$34,'def. pseudo-mineral groups(PMG)'!$B$34,IF(LQF!H78='def. pseudo-mineral groups(PMG)'!$A$35,'def. pseudo-mineral groups(PMG)'!$B$35,IF(LQF!H78='def. pseudo-mineral groups(PMG)'!$A$36,'def. pseudo-mineral groups(PMG)'!$B$36,IF(LQF!H78='def. pseudo-mineral groups(PMG)'!$A$37,'def. pseudo-mineral groups(PMG)'!$B$37,IF(LQF!H78='def. pseudo-mineral groups(PMG)'!$A$38,'def. pseudo-mineral groups(PMG)'!$B$38,IF(LQF!H78='def. pseudo-mineral groups(PMG)'!$A$39,'def. pseudo-mineral groups(PMG)'!$B$39,IF(LQF!H78='def. pseudo-mineral groups(PMG)'!$A$40,'def. pseudo-mineral groups(PMG)'!$B$40,IF(LQF!H78='def. pseudo-mineral groups(PMG)'!$A$41,'def. pseudo-mineral groups(PMG)'!$B$41,IF(LQF!H78='def. pseudo-mineral groups(PMG)'!$A$41,'def. pseudo-mineral groups(PMG)'!$B$41,IF(LQF!H78='def. pseudo-mineral groups(PMG)'!$A$42,'def. pseudo-mineral groups(PMG)'!$B$42,IF(LQF!H78='def. pseudo-mineral groups(PMG)'!$A$43,'def. pseudo-mineral groups(PMG)'!$B$43,IF(LQF!H78='def. pseudo-mineral groups(PMG)'!$A$44,'def. pseudo-mineral groups(PMG)'!$B$44,IF(LQF!H78='def. pseudo-mineral groups(PMG)'!$A$45,'def. pseudo-mineral groups(PMG)'!$B$45,IF(LQF!H78='def. pseudo-mineral groups(PMG)'!$A$46,'def. pseudo-mineral groups(PMG)'!$B$46,IF(LQF!H78='def. pseudo-mineral groups(PMG)'!$A$47,'def. pseudo-mineral groups(PMG)'!$B$47,IF(LQF!H78='def. pseudo-mineral groups(PMG)'!$A$48,'def. pseudo-mineral groups(PMG)'!$B$48,IF(LQF!H78='def. pseudo-mineral groups(PMG)'!$A$49,'def. pseudo-mineral groups(PMG)'!$B$49,IF(LQF!H78='def. pseudo-mineral groups(PMG)'!$A$50,'def. pseudo-mineral groups(PMG)'!$B$50,IF(LQF!H78='def. pseudo-mineral groups(PMG)'!$A$51,'def. pseudo-mineral groups(PMG)'!$B$51,IF(LQF!H78='def. pseudo-mineral groups(PMG)'!$A$52,'def. pseudo-mineral groups(PMG)'!$B$52,IF(LQF!H78='def. pseudo-mineral groups(PMG)'!$A$53,'def. pseudo-mineral groups(PMG)'!$B$53,IF(LQF!H78='def. pseudo-mineral groups(PMG)'!$A$54,'def. pseudo-mineral groups(PMG)'!$B$54,IF(LQF!H78='def. pseudo-mineral groups(PMG)'!$A$55,'def. pseudo-mineral groups(PMG)'!$B$55,IF(LQF!H78='def. pseudo-mineral groups(PMG)'!$A$56,'def. pseudo-mineral groups(PMG)'!$B$56,IF(LQF!H78='def. pseudo-mineral groups(PMG)'!$A$57,'def. pseudo-mineral groups(PMG)'!$B$57,IF(LQF!H78='def. pseudo-mineral groups(PMG)'!$A$58,'def. pseudo-mineral groups(PMG)'!$B$58,IF(LQF!H78='def. pseudo-mineral groups(PMG)'!$A$59,'def. pseudo-mineral groups(PMG)'!$B$59,IF(LQF!H78='def. pseudo-mineral groups(PMG)'!$A$60,'def. pseudo-mineral groups(PMG)'!$B$60,IF(LQF!H78='def. pseudo-mineral groups(PMG)'!$A$61,'def. pseudo-mineral groups(PMG)'!$B$61,IF(LQF!H78='def. pseudo-mineral groups(PMG)'!$A$62,'def. pseudo-mineral groups(PMG)'!$B$62,IF(LQF!H78='def. pseudo-mineral groups(PMG)'!$A$63,'def. pseudo-mineral groups(PMG)'!$B$63,IF(LQF!H78='def. pseudo-mineral groups(PMG)'!$A$64,'def. pseudo-mineral groups(PMG)'!$B$64)))))))))))))))))))))))))))))))))))))))))))))))))))))))))))))))))</f>
        <v>Mixed</v>
      </c>
      <c r="I78" s="1">
        <f t="shared" si="1"/>
        <v>0.97599999999999998</v>
      </c>
      <c r="J78" s="6">
        <v>5.1699999999999999E-4</v>
      </c>
      <c r="K78" s="1">
        <v>0.82948942748911858</v>
      </c>
      <c r="L78" s="1">
        <v>7.8779774173402268</v>
      </c>
      <c r="M78" s="21">
        <v>42947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5">
      <c r="A79" s="1" t="s">
        <v>226</v>
      </c>
      <c r="B79" s="1"/>
      <c r="C79" s="1">
        <v>1.2999999999999999E-2</v>
      </c>
      <c r="D79" s="7" t="str">
        <f>IF(LQF!D79='def. pseudo-mineral groups(PMG)'!$A$1,'def. pseudo-mineral groups(PMG)'!$B$1,IF(LQF!D79='def. pseudo-mineral groups(PMG)'!$A$2,'def. pseudo-mineral groups(PMG)'!$B$2,IF(LQF!D79='def. pseudo-mineral groups(PMG)'!$A$3,'def. pseudo-mineral groups(PMG)'!$B$3,IF(LQF!D79='def. pseudo-mineral groups(PMG)'!$A$4,'def. pseudo-mineral groups(PMG)'!$B$4,IF(LQF!D79='def. pseudo-mineral groups(PMG)'!$A$5,'def. pseudo-mineral groups(PMG)'!$B$5,IF(LQF!D79='def. pseudo-mineral groups(PMG)'!$A$6,'def. pseudo-mineral groups(PMG)'!$B$6,IF(LQF!D79='def. pseudo-mineral groups(PMG)'!$A$7,'def. pseudo-mineral groups(PMG)'!$B$7,IF(LQF!D79='def. pseudo-mineral groups(PMG)'!$A$8,'def. pseudo-mineral groups(PMG)'!$B$8,IF(LQF!D79='def. pseudo-mineral groups(PMG)'!$A$9,'def. pseudo-mineral groups(PMG)'!$B$9,IF(LQF!D79='def. pseudo-mineral groups(PMG)'!$A$10,'def. pseudo-mineral groups(PMG)'!$B$10,IF(LQF!D79='def. pseudo-mineral groups(PMG)'!$A$11,'def. pseudo-mineral groups(PMG)'!$B$11,IF(LQF!D79='def. pseudo-mineral groups(PMG)'!$A$12,'def. pseudo-mineral groups(PMG)'!$B$12,IF(LQF!D79='def. pseudo-mineral groups(PMG)'!$A$13,'def. pseudo-mineral groups(PMG)'!$B$13,IF(LQF!D79='def. pseudo-mineral groups(PMG)'!$A$14,'def. pseudo-mineral groups(PMG)'!$B$14,IF(LQF!D79='def. pseudo-mineral groups(PMG)'!$A$15,'def. pseudo-mineral groups(PMG)'!$B$15,IF(LQF!D79='def. pseudo-mineral groups(PMG)'!$A$16,'def. pseudo-mineral groups(PMG)'!$B$16,IF(LQF!D79='def. pseudo-mineral groups(PMG)'!$A$17,'def. pseudo-mineral groups(PMG)'!$B$17,IF(LQF!D79='def. pseudo-mineral groups(PMG)'!$A$18,'def. pseudo-mineral groups(PMG)'!$B$18,IF(LQF!D79='def. pseudo-mineral groups(PMG)'!$A$19,'def. pseudo-mineral groups(PMG)'!$B$19,IF(LQF!D79='def. pseudo-mineral groups(PMG)'!$A$20,'def. pseudo-mineral groups(PMG)'!$B$20,IF(LQF!D79='def. pseudo-mineral groups(PMG)'!$A$21,'def. pseudo-mineral groups(PMG)'!$B$21,IF(LQF!D79='def. pseudo-mineral groups(PMG)'!$A$22,'def. pseudo-mineral groups(PMG)'!$B$22,IF(LQF!D79='def. pseudo-mineral groups(PMG)'!$A$23,'def. pseudo-mineral groups(PMG)'!$B$23,IF(LQF!D79='def. pseudo-mineral groups(PMG)'!$A$24,'def. pseudo-mineral groups(PMG)'!$B$24,IF(LQF!D79='def. pseudo-mineral groups(PMG)'!$A$25,'def. pseudo-mineral groups(PMG)'!$B$25,IF(LQF!D79='def. pseudo-mineral groups(PMG)'!$A$26,'def. pseudo-mineral groups(PMG)'!$B$26,IF(LQF!D79='def. pseudo-mineral groups(PMG)'!$A$27,'def. pseudo-mineral groups(PMG)'!$B$27,IF(LQF!D79='def. pseudo-mineral groups(PMG)'!$A$28,'def. pseudo-mineral groups(PMG)'!$B$28,IF(LQF!D79='def. pseudo-mineral groups(PMG)'!$A$29,'def. pseudo-mineral groups(PMG)'!$B$29,IF(LQF!D79='def. pseudo-mineral groups(PMG)'!$A$30,'def. pseudo-mineral groups(PMG)'!$B$30,IF(LQF!D79='def. pseudo-mineral groups(PMG)'!$A$31,'def. pseudo-mineral groups(PMG)'!$B$31,IF(LQF!D79='def. pseudo-mineral groups(PMG)'!$A$32,'def. pseudo-mineral groups(PMG)'!$B$32,IF(LQF!D79='def. pseudo-mineral groups(PMG)'!$A$33,'def. pseudo-mineral groups(PMG)'!$B$33,IF(LQF!D79='def. pseudo-mineral groups(PMG)'!$A$34,'def. pseudo-mineral groups(PMG)'!$B$34,IF(LQF!D79='def. pseudo-mineral groups(PMG)'!$A$35,'def. pseudo-mineral groups(PMG)'!$B$35,IF(LQF!D79='def. pseudo-mineral groups(PMG)'!$A$36,'def. pseudo-mineral groups(PMG)'!$B$36,IF(LQF!D79='def. pseudo-mineral groups(PMG)'!$A$37,'def. pseudo-mineral groups(PMG)'!$B$37,IF(LQF!D79='def. pseudo-mineral groups(PMG)'!$A$38,'def. pseudo-mineral groups(PMG)'!$B$38,IF(LQF!D79='def. pseudo-mineral groups(PMG)'!$A$39,'def. pseudo-mineral groups(PMG)'!$B$39,IF(LQF!D79='def. pseudo-mineral groups(PMG)'!$A$40,'def. pseudo-mineral groups(PMG)'!$B$40,IF(LQF!D79='def. pseudo-mineral groups(PMG)'!$A$41,'def. pseudo-mineral groups(PMG)'!$B$41,IF(LQF!D79='def. pseudo-mineral groups(PMG)'!$A$41,'def. pseudo-mineral groups(PMG)'!$B$41,IF(LQF!D79='def. pseudo-mineral groups(PMG)'!$A$42,'def. pseudo-mineral groups(PMG)'!$B$42,IF(LQF!D79='def. pseudo-mineral groups(PMG)'!$A$43,'def. pseudo-mineral groups(PMG)'!$B$43,IF(LQF!D79='def. pseudo-mineral groups(PMG)'!$A$44,'def. pseudo-mineral groups(PMG)'!$B$44,IF(LQF!D79='def. pseudo-mineral groups(PMG)'!$A$45,'def. pseudo-mineral groups(PMG)'!$B$45,IF(LQF!D79='def. pseudo-mineral groups(PMG)'!$A$46,'def. pseudo-mineral groups(PMG)'!$B$46,IF(LQF!D79='def. pseudo-mineral groups(PMG)'!$A$47,'def. pseudo-mineral groups(PMG)'!$B$47,IF(LQF!D79='def. pseudo-mineral groups(PMG)'!$A$48,'def. pseudo-mineral groups(PMG)'!$B$48,IF(LQF!D79='def. pseudo-mineral groups(PMG)'!$A$49,'def. pseudo-mineral groups(PMG)'!$B$49,IF(LQF!D79='def. pseudo-mineral groups(PMG)'!$A$50,'def. pseudo-mineral groups(PMG)'!$B$50,IF(LQF!D79='def. pseudo-mineral groups(PMG)'!$A$51,'def. pseudo-mineral groups(PMG)'!$B$51,IF(LQF!D79='def. pseudo-mineral groups(PMG)'!$A$52,'def. pseudo-mineral groups(PMG)'!$B$52,IF(LQF!D79='def. pseudo-mineral groups(PMG)'!$A$53,'def. pseudo-mineral groups(PMG)'!$B$53,IF(LQF!D79='def. pseudo-mineral groups(PMG)'!$A$54,'def. pseudo-mineral groups(PMG)'!$B$54,IF(LQF!D79='def. pseudo-mineral groups(PMG)'!$A$55,'def. pseudo-mineral groups(PMG)'!$B$55,IF(LQF!D79='def. pseudo-mineral groups(PMG)'!$A$56,'def. pseudo-mineral groups(PMG)'!$B$56,IF(LQF!D79='def. pseudo-mineral groups(PMG)'!$A$57,'def. pseudo-mineral groups(PMG)'!$B$57,IF(LQF!D79='def. pseudo-mineral groups(PMG)'!$A$58,'def. pseudo-mineral groups(PMG)'!$B$58,IF(LQF!D79='def. pseudo-mineral groups(PMG)'!$A$59,'def. pseudo-mineral groups(PMG)'!$B$59,IF(LQF!D79='def. pseudo-mineral groups(PMG)'!$A$60,'def. pseudo-mineral groups(PMG)'!$B$60,IF(LQF!D79='def. pseudo-mineral groups(PMG)'!$A$61,'def. pseudo-mineral groups(PMG)'!$B$61,IF(LQF!D79='def. pseudo-mineral groups(PMG)'!$A$62,'def. pseudo-mineral groups(PMG)'!$B$62,IF(LQF!D79='def. pseudo-mineral groups(PMG)'!$A$63,'def. pseudo-mineral groups(PMG)'!$B$63,IF(LQF!D79='def. pseudo-mineral groups(PMG)'!$A$64,'def. pseudo-mineral groups(PMG)'!$B$64)))))))))))))))))))))))))))))))))))))))))))))))))))))))))))))))))</f>
        <v>Fe(II) silicate</v>
      </c>
      <c r="E79" s="1">
        <v>0.90700000000000003</v>
      </c>
      <c r="F79" s="7" t="str">
        <f>IF(LQF!F79='def. pseudo-mineral groups(PMG)'!$A$1,'def. pseudo-mineral groups(PMG)'!$B$1,IF(LQF!F79='def. pseudo-mineral groups(PMG)'!$A$2,'def. pseudo-mineral groups(PMG)'!$B$2,IF(LQF!F79='def. pseudo-mineral groups(PMG)'!$A$3,'def. pseudo-mineral groups(PMG)'!$B$3,IF(LQF!F79='def. pseudo-mineral groups(PMG)'!$A$4,'def. pseudo-mineral groups(PMG)'!$B$4,IF(LQF!F79='def. pseudo-mineral groups(PMG)'!$A$5,'def. pseudo-mineral groups(PMG)'!$B$5,IF(LQF!F79='def. pseudo-mineral groups(PMG)'!$A$6,'def. pseudo-mineral groups(PMG)'!$B$6,IF(LQF!F79='def. pseudo-mineral groups(PMG)'!$A$7,'def. pseudo-mineral groups(PMG)'!$B$7,IF(LQF!F79='def. pseudo-mineral groups(PMG)'!$A$8,'def. pseudo-mineral groups(PMG)'!$B$8,IF(LQF!F79='def. pseudo-mineral groups(PMG)'!$A$9,'def. pseudo-mineral groups(PMG)'!$B$9,IF(LQF!F79='def. pseudo-mineral groups(PMG)'!$A$10,'def. pseudo-mineral groups(PMG)'!$B$10,IF(LQF!F79='def. pseudo-mineral groups(PMG)'!$A$11,'def. pseudo-mineral groups(PMG)'!$B$11,IF(LQF!F79='def. pseudo-mineral groups(PMG)'!$A$12,'def. pseudo-mineral groups(PMG)'!$B$12,IF(LQF!F79='def. pseudo-mineral groups(PMG)'!$A$13,'def. pseudo-mineral groups(PMG)'!$B$13,IF(LQF!F79='def. pseudo-mineral groups(PMG)'!$A$14,'def. pseudo-mineral groups(PMG)'!$B$14,IF(LQF!F79='def. pseudo-mineral groups(PMG)'!$A$15,'def. pseudo-mineral groups(PMG)'!$B$15,IF(LQF!F79='def. pseudo-mineral groups(PMG)'!$A$16,'def. pseudo-mineral groups(PMG)'!$B$16,IF(LQF!F79='def. pseudo-mineral groups(PMG)'!$A$17,'def. pseudo-mineral groups(PMG)'!$B$17,IF(LQF!F79='def. pseudo-mineral groups(PMG)'!$A$18,'def. pseudo-mineral groups(PMG)'!$B$18,IF(LQF!F79='def. pseudo-mineral groups(PMG)'!$A$19,'def. pseudo-mineral groups(PMG)'!$B$19,IF(LQF!F79='def. pseudo-mineral groups(PMG)'!$A$20,'def. pseudo-mineral groups(PMG)'!$B$20,IF(LQF!F79='def. pseudo-mineral groups(PMG)'!$A$21,'def. pseudo-mineral groups(PMG)'!$B$21,IF(LQF!F79='def. pseudo-mineral groups(PMG)'!$A$22,'def. pseudo-mineral groups(PMG)'!$B$22,IF(LQF!F79='def. pseudo-mineral groups(PMG)'!$A$23,'def. pseudo-mineral groups(PMG)'!$B$23,IF(LQF!F79='def. pseudo-mineral groups(PMG)'!$A$24,'def. pseudo-mineral groups(PMG)'!$B$24,IF(LQF!F79='def. pseudo-mineral groups(PMG)'!$A$25,'def. pseudo-mineral groups(PMG)'!$B$25,IF(LQF!F79='def. pseudo-mineral groups(PMG)'!$A$26,'def. pseudo-mineral groups(PMG)'!$B$26,IF(LQF!F79='def. pseudo-mineral groups(PMG)'!$A$27,'def. pseudo-mineral groups(PMG)'!$B$27,IF(LQF!F79='def. pseudo-mineral groups(PMG)'!$A$28,'def. pseudo-mineral groups(PMG)'!$B$28,IF(LQF!F79='def. pseudo-mineral groups(PMG)'!$A$29,'def. pseudo-mineral groups(PMG)'!$B$29,IF(LQF!F79='def. pseudo-mineral groups(PMG)'!$A$30,'def. pseudo-mineral groups(PMG)'!$B$30,IF(LQF!F79='def. pseudo-mineral groups(PMG)'!$A$31,'def. pseudo-mineral groups(PMG)'!$B$31,IF(LQF!F79='def. pseudo-mineral groups(PMG)'!$A$32,'def. pseudo-mineral groups(PMG)'!$B$32,IF(LQF!F79='def. pseudo-mineral groups(PMG)'!$A$33,'def. pseudo-mineral groups(PMG)'!$B$33,IF(LQF!F79='def. pseudo-mineral groups(PMG)'!$A$34,'def. pseudo-mineral groups(PMG)'!$B$34,IF(LQF!F79='def. pseudo-mineral groups(PMG)'!$A$35,'def. pseudo-mineral groups(PMG)'!$B$35,IF(LQF!F79='def. pseudo-mineral groups(PMG)'!$A$36,'def. pseudo-mineral groups(PMG)'!$B$36,IF(LQF!F79='def. pseudo-mineral groups(PMG)'!$A$37,'def. pseudo-mineral groups(PMG)'!$B$37,IF(LQF!F79='def. pseudo-mineral groups(PMG)'!$A$38,'def. pseudo-mineral groups(PMG)'!$B$38,IF(LQF!F79='def. pseudo-mineral groups(PMG)'!$A$39,'def. pseudo-mineral groups(PMG)'!$B$39,IF(LQF!F79='def. pseudo-mineral groups(PMG)'!$A$40,'def. pseudo-mineral groups(PMG)'!$B$40,IF(LQF!F79='def. pseudo-mineral groups(PMG)'!$A$41,'def. pseudo-mineral groups(PMG)'!$B$41,IF(LQF!F79='def. pseudo-mineral groups(PMG)'!$A$41,'def. pseudo-mineral groups(PMG)'!$B$41,IF(LQF!F79='def. pseudo-mineral groups(PMG)'!$A$42,'def. pseudo-mineral groups(PMG)'!$B$42,IF(LQF!F79='def. pseudo-mineral groups(PMG)'!$A$43,'def. pseudo-mineral groups(PMG)'!$B$43,IF(LQF!F79='def. pseudo-mineral groups(PMG)'!$A$44,'def. pseudo-mineral groups(PMG)'!$B$44,IF(LQF!F79='def. pseudo-mineral groups(PMG)'!$A$45,'def. pseudo-mineral groups(PMG)'!$B$45,IF(LQF!F79='def. pseudo-mineral groups(PMG)'!$A$46,'def. pseudo-mineral groups(PMG)'!$B$46,IF(LQF!F79='def. pseudo-mineral groups(PMG)'!$A$47,'def. pseudo-mineral groups(PMG)'!$B$47,IF(LQF!F79='def. pseudo-mineral groups(PMG)'!$A$48,'def. pseudo-mineral groups(PMG)'!$B$48,IF(LQF!F79='def. pseudo-mineral groups(PMG)'!$A$49,'def. pseudo-mineral groups(PMG)'!$B$49,IF(LQF!F79='def. pseudo-mineral groups(PMG)'!$A$50,'def. pseudo-mineral groups(PMG)'!$B$50,IF(LQF!F79='def. pseudo-mineral groups(PMG)'!$A$51,'def. pseudo-mineral groups(PMG)'!$B$51,IF(LQF!F79='def. pseudo-mineral groups(PMG)'!$A$52,'def. pseudo-mineral groups(PMG)'!$B$52,IF(LQF!F79='def. pseudo-mineral groups(PMG)'!$A$53,'def. pseudo-mineral groups(PMG)'!$B$53,IF(LQF!F79='def. pseudo-mineral groups(PMG)'!$A$54,'def. pseudo-mineral groups(PMG)'!$B$54,IF(LQF!F79='def. pseudo-mineral groups(PMG)'!$A$55,'def. pseudo-mineral groups(PMG)'!$B$55,IF(LQF!F79='def. pseudo-mineral groups(PMG)'!$A$56,'def. pseudo-mineral groups(PMG)'!$B$56,IF(LQF!F79='def. pseudo-mineral groups(PMG)'!$A$57,'def. pseudo-mineral groups(PMG)'!$B$57,IF(LQF!F79='def. pseudo-mineral groups(PMG)'!$A$58,'def. pseudo-mineral groups(PMG)'!$B$58,IF(LQF!F79='def. pseudo-mineral groups(PMG)'!$A$59,'def. pseudo-mineral groups(PMG)'!$B$59,IF(LQF!F79='def. pseudo-mineral groups(PMG)'!$A$60,'def. pseudo-mineral groups(PMG)'!$B$60,IF(LQF!F79='def. pseudo-mineral groups(PMG)'!$A$61,'def. pseudo-mineral groups(PMG)'!$B$61,IF(LQF!F79='def. pseudo-mineral groups(PMG)'!$A$62,'def. pseudo-mineral groups(PMG)'!$B$62,IF(LQF!F79='def. pseudo-mineral groups(PMG)'!$A$63,'def. pseudo-mineral groups(PMG)'!$B$63,IF(LQF!F79='def. pseudo-mineral groups(PMG)'!$A$64,'def. pseudo-mineral groups(PMG)'!$B$64)))))))))))))))))))))))))))))))))))))))))))))))))))))))))))))))))</f>
        <v>Native</v>
      </c>
      <c r="G79" s="1">
        <v>8.6999999999999994E-2</v>
      </c>
      <c r="H79" s="7" t="str">
        <f>IF(LQF!H79='def. pseudo-mineral groups(PMG)'!$A$1,'def. pseudo-mineral groups(PMG)'!$B$1,IF(LQF!H79='def. pseudo-mineral groups(PMG)'!$A$2,'def. pseudo-mineral groups(PMG)'!$B$2,IF(LQF!H79='def. pseudo-mineral groups(PMG)'!$A$3,'def. pseudo-mineral groups(PMG)'!$B$3,IF(LQF!H79='def. pseudo-mineral groups(PMG)'!$A$4,'def. pseudo-mineral groups(PMG)'!$B$4,IF(LQF!H79='def. pseudo-mineral groups(PMG)'!$A$5,'def. pseudo-mineral groups(PMG)'!$B$5,IF(LQF!H79='def. pseudo-mineral groups(PMG)'!$A$6,'def. pseudo-mineral groups(PMG)'!$B$6,IF(LQF!H79='def. pseudo-mineral groups(PMG)'!$A$7,'def. pseudo-mineral groups(PMG)'!$B$7,IF(LQF!H79='def. pseudo-mineral groups(PMG)'!$A$8,'def. pseudo-mineral groups(PMG)'!$B$8,IF(LQF!H79='def. pseudo-mineral groups(PMG)'!$A$9,'def. pseudo-mineral groups(PMG)'!$B$9,IF(LQF!H79='def. pseudo-mineral groups(PMG)'!$A$10,'def. pseudo-mineral groups(PMG)'!$B$10,IF(LQF!H79='def. pseudo-mineral groups(PMG)'!$A$11,'def. pseudo-mineral groups(PMG)'!$B$11,IF(LQF!H79='def. pseudo-mineral groups(PMG)'!$A$12,'def. pseudo-mineral groups(PMG)'!$B$12,IF(LQF!H79='def. pseudo-mineral groups(PMG)'!$A$13,'def. pseudo-mineral groups(PMG)'!$B$13,IF(LQF!H79='def. pseudo-mineral groups(PMG)'!$A$14,'def. pseudo-mineral groups(PMG)'!$B$14,IF(LQF!H79='def. pseudo-mineral groups(PMG)'!$A$15,'def. pseudo-mineral groups(PMG)'!$B$15,IF(LQF!H79='def. pseudo-mineral groups(PMG)'!$A$16,'def. pseudo-mineral groups(PMG)'!$B$16,IF(LQF!H79='def. pseudo-mineral groups(PMG)'!$A$17,'def. pseudo-mineral groups(PMG)'!$B$17,IF(LQF!H79='def. pseudo-mineral groups(PMG)'!$A$18,'def. pseudo-mineral groups(PMG)'!$B$18,IF(LQF!H79='def. pseudo-mineral groups(PMG)'!$A$19,'def. pseudo-mineral groups(PMG)'!$B$19,IF(LQF!H79='def. pseudo-mineral groups(PMG)'!$A$20,'def. pseudo-mineral groups(PMG)'!$B$20,IF(LQF!H79='def. pseudo-mineral groups(PMG)'!$A$21,'def. pseudo-mineral groups(PMG)'!$B$21,IF(LQF!H79='def. pseudo-mineral groups(PMG)'!$A$22,'def. pseudo-mineral groups(PMG)'!$B$22,IF(LQF!H79='def. pseudo-mineral groups(PMG)'!$A$23,'def. pseudo-mineral groups(PMG)'!$B$23,IF(LQF!H79='def. pseudo-mineral groups(PMG)'!$A$24,'def. pseudo-mineral groups(PMG)'!$B$24,IF(LQF!H79='def. pseudo-mineral groups(PMG)'!$A$25,'def. pseudo-mineral groups(PMG)'!$B$25,IF(LQF!H79='def. pseudo-mineral groups(PMG)'!$A$26,'def. pseudo-mineral groups(PMG)'!$B$26,IF(LQF!H79='def. pseudo-mineral groups(PMG)'!$A$27,'def. pseudo-mineral groups(PMG)'!$B$27,IF(LQF!H79='def. pseudo-mineral groups(PMG)'!$A$28,'def. pseudo-mineral groups(PMG)'!$B$28,IF(LQF!H79='def. pseudo-mineral groups(PMG)'!$A$29,'def. pseudo-mineral groups(PMG)'!$B$29,IF(LQF!H79='def. pseudo-mineral groups(PMG)'!$A$30,'def. pseudo-mineral groups(PMG)'!$B$30,IF(LQF!H79='def. pseudo-mineral groups(PMG)'!$A$31,'def. pseudo-mineral groups(PMG)'!$B$31,IF(LQF!H79='def. pseudo-mineral groups(PMG)'!$A$32,'def. pseudo-mineral groups(PMG)'!$B$32,IF(LQF!H79='def. pseudo-mineral groups(PMG)'!$A$33,'def. pseudo-mineral groups(PMG)'!$B$33,IF(LQF!H79='def. pseudo-mineral groups(PMG)'!$A$34,'def. pseudo-mineral groups(PMG)'!$B$34,IF(LQF!H79='def. pseudo-mineral groups(PMG)'!$A$35,'def. pseudo-mineral groups(PMG)'!$B$35,IF(LQF!H79='def. pseudo-mineral groups(PMG)'!$A$36,'def. pseudo-mineral groups(PMG)'!$B$36,IF(LQF!H79='def. pseudo-mineral groups(PMG)'!$A$37,'def. pseudo-mineral groups(PMG)'!$B$37,IF(LQF!H79='def. pseudo-mineral groups(PMG)'!$A$38,'def. pseudo-mineral groups(PMG)'!$B$38,IF(LQF!H79='def. pseudo-mineral groups(PMG)'!$A$39,'def. pseudo-mineral groups(PMG)'!$B$39,IF(LQF!H79='def. pseudo-mineral groups(PMG)'!$A$40,'def. pseudo-mineral groups(PMG)'!$B$40,IF(LQF!H79='def. pseudo-mineral groups(PMG)'!$A$41,'def. pseudo-mineral groups(PMG)'!$B$41,IF(LQF!H79='def. pseudo-mineral groups(PMG)'!$A$41,'def. pseudo-mineral groups(PMG)'!$B$41,IF(LQF!H79='def. pseudo-mineral groups(PMG)'!$A$42,'def. pseudo-mineral groups(PMG)'!$B$42,IF(LQF!H79='def. pseudo-mineral groups(PMG)'!$A$43,'def. pseudo-mineral groups(PMG)'!$B$43,IF(LQF!H79='def. pseudo-mineral groups(PMG)'!$A$44,'def. pseudo-mineral groups(PMG)'!$B$44,IF(LQF!H79='def. pseudo-mineral groups(PMG)'!$A$45,'def. pseudo-mineral groups(PMG)'!$B$45,IF(LQF!H79='def. pseudo-mineral groups(PMG)'!$A$46,'def. pseudo-mineral groups(PMG)'!$B$46,IF(LQF!H79='def. pseudo-mineral groups(PMG)'!$A$47,'def. pseudo-mineral groups(PMG)'!$B$47,IF(LQF!H79='def. pseudo-mineral groups(PMG)'!$A$48,'def. pseudo-mineral groups(PMG)'!$B$48,IF(LQF!H79='def. pseudo-mineral groups(PMG)'!$A$49,'def. pseudo-mineral groups(PMG)'!$B$49,IF(LQF!H79='def. pseudo-mineral groups(PMG)'!$A$50,'def. pseudo-mineral groups(PMG)'!$B$50,IF(LQF!H79='def. pseudo-mineral groups(PMG)'!$A$51,'def. pseudo-mineral groups(PMG)'!$B$51,IF(LQF!H79='def. pseudo-mineral groups(PMG)'!$A$52,'def. pseudo-mineral groups(PMG)'!$B$52,IF(LQF!H79='def. pseudo-mineral groups(PMG)'!$A$53,'def. pseudo-mineral groups(PMG)'!$B$53,IF(LQF!H79='def. pseudo-mineral groups(PMG)'!$A$54,'def. pseudo-mineral groups(PMG)'!$B$54,IF(LQF!H79='def. pseudo-mineral groups(PMG)'!$A$55,'def. pseudo-mineral groups(PMG)'!$B$55,IF(LQF!H79='def. pseudo-mineral groups(PMG)'!$A$56,'def. pseudo-mineral groups(PMG)'!$B$56,IF(LQF!H79='def. pseudo-mineral groups(PMG)'!$A$57,'def. pseudo-mineral groups(PMG)'!$B$57,IF(LQF!H79='def. pseudo-mineral groups(PMG)'!$A$58,'def. pseudo-mineral groups(PMG)'!$B$58,IF(LQF!H79='def. pseudo-mineral groups(PMG)'!$A$59,'def. pseudo-mineral groups(PMG)'!$B$59,IF(LQF!H79='def. pseudo-mineral groups(PMG)'!$A$60,'def. pseudo-mineral groups(PMG)'!$B$60,IF(LQF!H79='def. pseudo-mineral groups(PMG)'!$A$61,'def. pseudo-mineral groups(PMG)'!$B$61,IF(LQF!H79='def. pseudo-mineral groups(PMG)'!$A$62,'def. pseudo-mineral groups(PMG)'!$B$62,IF(LQF!H79='def. pseudo-mineral groups(PMG)'!$A$63,'def. pseudo-mineral groups(PMG)'!$B$63,IF(LQF!H79='def. pseudo-mineral groups(PMG)'!$A$64,'def. pseudo-mineral groups(PMG)'!$B$64)))))))))))))))))))))))))))))))))))))))))))))))))))))))))))))))))</f>
        <v>Native</v>
      </c>
      <c r="I79" s="1">
        <f t="shared" si="1"/>
        <v>1.0069999999999999</v>
      </c>
      <c r="J79" s="6">
        <v>7.5600000000000005E-4</v>
      </c>
      <c r="K79" s="1">
        <v>0.82948942748911858</v>
      </c>
      <c r="L79" s="1">
        <v>7.8779774173402268</v>
      </c>
      <c r="M79" s="21">
        <v>42947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5">
      <c r="A80" s="1" t="s">
        <v>227</v>
      </c>
      <c r="B80" s="1"/>
      <c r="C80" s="1">
        <v>0.38600000000000001</v>
      </c>
      <c r="D80" s="7" t="str">
        <f>IF(LQF!D80='def. pseudo-mineral groups(PMG)'!$A$1,'def. pseudo-mineral groups(PMG)'!$B$1,IF(LQF!D80='def. pseudo-mineral groups(PMG)'!$A$2,'def. pseudo-mineral groups(PMG)'!$B$2,IF(LQF!D80='def. pseudo-mineral groups(PMG)'!$A$3,'def. pseudo-mineral groups(PMG)'!$B$3,IF(LQF!D80='def. pseudo-mineral groups(PMG)'!$A$4,'def. pseudo-mineral groups(PMG)'!$B$4,IF(LQF!D80='def. pseudo-mineral groups(PMG)'!$A$5,'def. pseudo-mineral groups(PMG)'!$B$5,IF(LQF!D80='def. pseudo-mineral groups(PMG)'!$A$6,'def. pseudo-mineral groups(PMG)'!$B$6,IF(LQF!D80='def. pseudo-mineral groups(PMG)'!$A$7,'def. pseudo-mineral groups(PMG)'!$B$7,IF(LQF!D80='def. pseudo-mineral groups(PMG)'!$A$8,'def. pseudo-mineral groups(PMG)'!$B$8,IF(LQF!D80='def. pseudo-mineral groups(PMG)'!$A$9,'def. pseudo-mineral groups(PMG)'!$B$9,IF(LQF!D80='def. pseudo-mineral groups(PMG)'!$A$10,'def. pseudo-mineral groups(PMG)'!$B$10,IF(LQF!D80='def. pseudo-mineral groups(PMG)'!$A$11,'def. pseudo-mineral groups(PMG)'!$B$11,IF(LQF!D80='def. pseudo-mineral groups(PMG)'!$A$12,'def. pseudo-mineral groups(PMG)'!$B$12,IF(LQF!D80='def. pseudo-mineral groups(PMG)'!$A$13,'def. pseudo-mineral groups(PMG)'!$B$13,IF(LQF!D80='def. pseudo-mineral groups(PMG)'!$A$14,'def. pseudo-mineral groups(PMG)'!$B$14,IF(LQF!D80='def. pseudo-mineral groups(PMG)'!$A$15,'def. pseudo-mineral groups(PMG)'!$B$15,IF(LQF!D80='def. pseudo-mineral groups(PMG)'!$A$16,'def. pseudo-mineral groups(PMG)'!$B$16,IF(LQF!D80='def. pseudo-mineral groups(PMG)'!$A$17,'def. pseudo-mineral groups(PMG)'!$B$17,IF(LQF!D80='def. pseudo-mineral groups(PMG)'!$A$18,'def. pseudo-mineral groups(PMG)'!$B$18,IF(LQF!D80='def. pseudo-mineral groups(PMG)'!$A$19,'def. pseudo-mineral groups(PMG)'!$B$19,IF(LQF!D80='def. pseudo-mineral groups(PMG)'!$A$20,'def. pseudo-mineral groups(PMG)'!$B$20,IF(LQF!D80='def. pseudo-mineral groups(PMG)'!$A$21,'def. pseudo-mineral groups(PMG)'!$B$21,IF(LQF!D80='def. pseudo-mineral groups(PMG)'!$A$22,'def. pseudo-mineral groups(PMG)'!$B$22,IF(LQF!D80='def. pseudo-mineral groups(PMG)'!$A$23,'def. pseudo-mineral groups(PMG)'!$B$23,IF(LQF!D80='def. pseudo-mineral groups(PMG)'!$A$24,'def. pseudo-mineral groups(PMG)'!$B$24,IF(LQF!D80='def. pseudo-mineral groups(PMG)'!$A$25,'def. pseudo-mineral groups(PMG)'!$B$25,IF(LQF!D80='def. pseudo-mineral groups(PMG)'!$A$26,'def. pseudo-mineral groups(PMG)'!$B$26,IF(LQF!D80='def. pseudo-mineral groups(PMG)'!$A$27,'def. pseudo-mineral groups(PMG)'!$B$27,IF(LQF!D80='def. pseudo-mineral groups(PMG)'!$A$28,'def. pseudo-mineral groups(PMG)'!$B$28,IF(LQF!D80='def. pseudo-mineral groups(PMG)'!$A$29,'def. pseudo-mineral groups(PMG)'!$B$29,IF(LQF!D80='def. pseudo-mineral groups(PMG)'!$A$30,'def. pseudo-mineral groups(PMG)'!$B$30,IF(LQF!D80='def. pseudo-mineral groups(PMG)'!$A$31,'def. pseudo-mineral groups(PMG)'!$B$31,IF(LQF!D80='def. pseudo-mineral groups(PMG)'!$A$32,'def. pseudo-mineral groups(PMG)'!$B$32,IF(LQF!D80='def. pseudo-mineral groups(PMG)'!$A$33,'def. pseudo-mineral groups(PMG)'!$B$33,IF(LQF!D80='def. pseudo-mineral groups(PMG)'!$A$34,'def. pseudo-mineral groups(PMG)'!$B$34,IF(LQF!D80='def. pseudo-mineral groups(PMG)'!$A$35,'def. pseudo-mineral groups(PMG)'!$B$35,IF(LQF!D80='def. pseudo-mineral groups(PMG)'!$A$36,'def. pseudo-mineral groups(PMG)'!$B$36,IF(LQF!D80='def. pseudo-mineral groups(PMG)'!$A$37,'def. pseudo-mineral groups(PMG)'!$B$37,IF(LQF!D80='def. pseudo-mineral groups(PMG)'!$A$38,'def. pseudo-mineral groups(PMG)'!$B$38,IF(LQF!D80='def. pseudo-mineral groups(PMG)'!$A$39,'def. pseudo-mineral groups(PMG)'!$B$39,IF(LQF!D80='def. pseudo-mineral groups(PMG)'!$A$40,'def. pseudo-mineral groups(PMG)'!$B$40,IF(LQF!D80='def. pseudo-mineral groups(PMG)'!$A$41,'def. pseudo-mineral groups(PMG)'!$B$41,IF(LQF!D80='def. pseudo-mineral groups(PMG)'!$A$41,'def. pseudo-mineral groups(PMG)'!$B$41,IF(LQF!D80='def. pseudo-mineral groups(PMG)'!$A$42,'def. pseudo-mineral groups(PMG)'!$B$42,IF(LQF!D80='def. pseudo-mineral groups(PMG)'!$A$43,'def. pseudo-mineral groups(PMG)'!$B$43,IF(LQF!D80='def. pseudo-mineral groups(PMG)'!$A$44,'def. pseudo-mineral groups(PMG)'!$B$44,IF(LQF!D80='def. pseudo-mineral groups(PMG)'!$A$45,'def. pseudo-mineral groups(PMG)'!$B$45,IF(LQF!D80='def. pseudo-mineral groups(PMG)'!$A$46,'def. pseudo-mineral groups(PMG)'!$B$46,IF(LQF!D80='def. pseudo-mineral groups(PMG)'!$A$47,'def. pseudo-mineral groups(PMG)'!$B$47,IF(LQF!D80='def. pseudo-mineral groups(PMG)'!$A$48,'def. pseudo-mineral groups(PMG)'!$B$48,IF(LQF!D80='def. pseudo-mineral groups(PMG)'!$A$49,'def. pseudo-mineral groups(PMG)'!$B$49,IF(LQF!D80='def. pseudo-mineral groups(PMG)'!$A$50,'def. pseudo-mineral groups(PMG)'!$B$50,IF(LQF!D80='def. pseudo-mineral groups(PMG)'!$A$51,'def. pseudo-mineral groups(PMG)'!$B$51,IF(LQF!D80='def. pseudo-mineral groups(PMG)'!$A$52,'def. pseudo-mineral groups(PMG)'!$B$52,IF(LQF!D80='def. pseudo-mineral groups(PMG)'!$A$53,'def. pseudo-mineral groups(PMG)'!$B$53,IF(LQF!D80='def. pseudo-mineral groups(PMG)'!$A$54,'def. pseudo-mineral groups(PMG)'!$B$54,IF(LQF!D80='def. pseudo-mineral groups(PMG)'!$A$55,'def. pseudo-mineral groups(PMG)'!$B$55,IF(LQF!D80='def. pseudo-mineral groups(PMG)'!$A$56,'def. pseudo-mineral groups(PMG)'!$B$56,IF(LQF!D80='def. pseudo-mineral groups(PMG)'!$A$57,'def. pseudo-mineral groups(PMG)'!$B$57,IF(LQF!D80='def. pseudo-mineral groups(PMG)'!$A$58,'def. pseudo-mineral groups(PMG)'!$B$58,IF(LQF!D80='def. pseudo-mineral groups(PMG)'!$A$59,'def. pseudo-mineral groups(PMG)'!$B$59,IF(LQF!D80='def. pseudo-mineral groups(PMG)'!$A$60,'def. pseudo-mineral groups(PMG)'!$B$60,IF(LQF!D80='def. pseudo-mineral groups(PMG)'!$A$61,'def. pseudo-mineral groups(PMG)'!$B$61,IF(LQF!D80='def. pseudo-mineral groups(PMG)'!$A$62,'def. pseudo-mineral groups(PMG)'!$B$62,IF(LQF!D80='def. pseudo-mineral groups(PMG)'!$A$63,'def. pseudo-mineral groups(PMG)'!$B$63,IF(LQF!D80='def. pseudo-mineral groups(PMG)'!$A$64,'def. pseudo-mineral groups(PMG)'!$B$64)))))))))))))))))))))))))))))))))))))))))))))))))))))))))))))))))</f>
        <v>Native</v>
      </c>
      <c r="E80" s="1">
        <v>0.34499999999999997</v>
      </c>
      <c r="F80" s="7" t="str">
        <f>IF(LQF!F80='def. pseudo-mineral groups(PMG)'!$A$1,'def. pseudo-mineral groups(PMG)'!$B$1,IF(LQF!F80='def. pseudo-mineral groups(PMG)'!$A$2,'def. pseudo-mineral groups(PMG)'!$B$2,IF(LQF!F80='def. pseudo-mineral groups(PMG)'!$A$3,'def. pseudo-mineral groups(PMG)'!$B$3,IF(LQF!F80='def. pseudo-mineral groups(PMG)'!$A$4,'def. pseudo-mineral groups(PMG)'!$B$4,IF(LQF!F80='def. pseudo-mineral groups(PMG)'!$A$5,'def. pseudo-mineral groups(PMG)'!$B$5,IF(LQF!F80='def. pseudo-mineral groups(PMG)'!$A$6,'def. pseudo-mineral groups(PMG)'!$B$6,IF(LQF!F80='def. pseudo-mineral groups(PMG)'!$A$7,'def. pseudo-mineral groups(PMG)'!$B$7,IF(LQF!F80='def. pseudo-mineral groups(PMG)'!$A$8,'def. pseudo-mineral groups(PMG)'!$B$8,IF(LQF!F80='def. pseudo-mineral groups(PMG)'!$A$9,'def. pseudo-mineral groups(PMG)'!$B$9,IF(LQF!F80='def. pseudo-mineral groups(PMG)'!$A$10,'def. pseudo-mineral groups(PMG)'!$B$10,IF(LQF!F80='def. pseudo-mineral groups(PMG)'!$A$11,'def. pseudo-mineral groups(PMG)'!$B$11,IF(LQF!F80='def. pseudo-mineral groups(PMG)'!$A$12,'def. pseudo-mineral groups(PMG)'!$B$12,IF(LQF!F80='def. pseudo-mineral groups(PMG)'!$A$13,'def. pseudo-mineral groups(PMG)'!$B$13,IF(LQF!F80='def. pseudo-mineral groups(PMG)'!$A$14,'def. pseudo-mineral groups(PMG)'!$B$14,IF(LQF!F80='def. pseudo-mineral groups(PMG)'!$A$15,'def. pseudo-mineral groups(PMG)'!$B$15,IF(LQF!F80='def. pseudo-mineral groups(PMG)'!$A$16,'def. pseudo-mineral groups(PMG)'!$B$16,IF(LQF!F80='def. pseudo-mineral groups(PMG)'!$A$17,'def. pseudo-mineral groups(PMG)'!$B$17,IF(LQF!F80='def. pseudo-mineral groups(PMG)'!$A$18,'def. pseudo-mineral groups(PMG)'!$B$18,IF(LQF!F80='def. pseudo-mineral groups(PMG)'!$A$19,'def. pseudo-mineral groups(PMG)'!$B$19,IF(LQF!F80='def. pseudo-mineral groups(PMG)'!$A$20,'def. pseudo-mineral groups(PMG)'!$B$20,IF(LQF!F80='def. pseudo-mineral groups(PMG)'!$A$21,'def. pseudo-mineral groups(PMG)'!$B$21,IF(LQF!F80='def. pseudo-mineral groups(PMG)'!$A$22,'def. pseudo-mineral groups(PMG)'!$B$22,IF(LQF!F80='def. pseudo-mineral groups(PMG)'!$A$23,'def. pseudo-mineral groups(PMG)'!$B$23,IF(LQF!F80='def. pseudo-mineral groups(PMG)'!$A$24,'def. pseudo-mineral groups(PMG)'!$B$24,IF(LQF!F80='def. pseudo-mineral groups(PMG)'!$A$25,'def. pseudo-mineral groups(PMG)'!$B$25,IF(LQF!F80='def. pseudo-mineral groups(PMG)'!$A$26,'def. pseudo-mineral groups(PMG)'!$B$26,IF(LQF!F80='def. pseudo-mineral groups(PMG)'!$A$27,'def. pseudo-mineral groups(PMG)'!$B$27,IF(LQF!F80='def. pseudo-mineral groups(PMG)'!$A$28,'def. pseudo-mineral groups(PMG)'!$B$28,IF(LQF!F80='def. pseudo-mineral groups(PMG)'!$A$29,'def. pseudo-mineral groups(PMG)'!$B$29,IF(LQF!F80='def. pseudo-mineral groups(PMG)'!$A$30,'def. pseudo-mineral groups(PMG)'!$B$30,IF(LQF!F80='def. pseudo-mineral groups(PMG)'!$A$31,'def. pseudo-mineral groups(PMG)'!$B$31,IF(LQF!F80='def. pseudo-mineral groups(PMG)'!$A$32,'def. pseudo-mineral groups(PMG)'!$B$32,IF(LQF!F80='def. pseudo-mineral groups(PMG)'!$A$33,'def. pseudo-mineral groups(PMG)'!$B$33,IF(LQF!F80='def. pseudo-mineral groups(PMG)'!$A$34,'def. pseudo-mineral groups(PMG)'!$B$34,IF(LQF!F80='def. pseudo-mineral groups(PMG)'!$A$35,'def. pseudo-mineral groups(PMG)'!$B$35,IF(LQF!F80='def. pseudo-mineral groups(PMG)'!$A$36,'def. pseudo-mineral groups(PMG)'!$B$36,IF(LQF!F80='def. pseudo-mineral groups(PMG)'!$A$37,'def. pseudo-mineral groups(PMG)'!$B$37,IF(LQF!F80='def. pseudo-mineral groups(PMG)'!$A$38,'def. pseudo-mineral groups(PMG)'!$B$38,IF(LQF!F80='def. pseudo-mineral groups(PMG)'!$A$39,'def. pseudo-mineral groups(PMG)'!$B$39,IF(LQF!F80='def. pseudo-mineral groups(PMG)'!$A$40,'def. pseudo-mineral groups(PMG)'!$B$40,IF(LQF!F80='def. pseudo-mineral groups(PMG)'!$A$41,'def. pseudo-mineral groups(PMG)'!$B$41,IF(LQF!F80='def. pseudo-mineral groups(PMG)'!$A$41,'def. pseudo-mineral groups(PMG)'!$B$41,IF(LQF!F80='def. pseudo-mineral groups(PMG)'!$A$42,'def. pseudo-mineral groups(PMG)'!$B$42,IF(LQF!F80='def. pseudo-mineral groups(PMG)'!$A$43,'def. pseudo-mineral groups(PMG)'!$B$43,IF(LQF!F80='def. pseudo-mineral groups(PMG)'!$A$44,'def. pseudo-mineral groups(PMG)'!$B$44,IF(LQF!F80='def. pseudo-mineral groups(PMG)'!$A$45,'def. pseudo-mineral groups(PMG)'!$B$45,IF(LQF!F80='def. pseudo-mineral groups(PMG)'!$A$46,'def. pseudo-mineral groups(PMG)'!$B$46,IF(LQF!F80='def. pseudo-mineral groups(PMG)'!$A$47,'def. pseudo-mineral groups(PMG)'!$B$47,IF(LQF!F80='def. pseudo-mineral groups(PMG)'!$A$48,'def. pseudo-mineral groups(PMG)'!$B$48,IF(LQF!F80='def. pseudo-mineral groups(PMG)'!$A$49,'def. pseudo-mineral groups(PMG)'!$B$49,IF(LQF!F80='def. pseudo-mineral groups(PMG)'!$A$50,'def. pseudo-mineral groups(PMG)'!$B$50,IF(LQF!F80='def. pseudo-mineral groups(PMG)'!$A$51,'def. pseudo-mineral groups(PMG)'!$B$51,IF(LQF!F80='def. pseudo-mineral groups(PMG)'!$A$52,'def. pseudo-mineral groups(PMG)'!$B$52,IF(LQF!F80='def. pseudo-mineral groups(PMG)'!$A$53,'def. pseudo-mineral groups(PMG)'!$B$53,IF(LQF!F80='def. pseudo-mineral groups(PMG)'!$A$54,'def. pseudo-mineral groups(PMG)'!$B$54,IF(LQF!F80='def. pseudo-mineral groups(PMG)'!$A$55,'def. pseudo-mineral groups(PMG)'!$B$55,IF(LQF!F80='def. pseudo-mineral groups(PMG)'!$A$56,'def. pseudo-mineral groups(PMG)'!$B$56,IF(LQF!F80='def. pseudo-mineral groups(PMG)'!$A$57,'def. pseudo-mineral groups(PMG)'!$B$57,IF(LQF!F80='def. pseudo-mineral groups(PMG)'!$A$58,'def. pseudo-mineral groups(PMG)'!$B$58,IF(LQF!F80='def. pseudo-mineral groups(PMG)'!$A$59,'def. pseudo-mineral groups(PMG)'!$B$59,IF(LQF!F80='def. pseudo-mineral groups(PMG)'!$A$60,'def. pseudo-mineral groups(PMG)'!$B$60,IF(LQF!F80='def. pseudo-mineral groups(PMG)'!$A$61,'def. pseudo-mineral groups(PMG)'!$B$61,IF(LQF!F80='def. pseudo-mineral groups(PMG)'!$A$62,'def. pseudo-mineral groups(PMG)'!$B$62,IF(LQF!F80='def. pseudo-mineral groups(PMG)'!$A$63,'def. pseudo-mineral groups(PMG)'!$B$63,IF(LQF!F80='def. pseudo-mineral groups(PMG)'!$A$64,'def. pseudo-mineral groups(PMG)'!$B$64)))))))))))))))))))))))))))))))))))))))))))))))))))))))))))))))))</f>
        <v>Fe(II) sulfate</v>
      </c>
      <c r="G80" s="1">
        <v>0.28100000000000003</v>
      </c>
      <c r="H80" s="7" t="str">
        <f>IF(LQF!H80='def. pseudo-mineral groups(PMG)'!$A$1,'def. pseudo-mineral groups(PMG)'!$B$1,IF(LQF!H80='def. pseudo-mineral groups(PMG)'!$A$2,'def. pseudo-mineral groups(PMG)'!$B$2,IF(LQF!H80='def. pseudo-mineral groups(PMG)'!$A$3,'def. pseudo-mineral groups(PMG)'!$B$3,IF(LQF!H80='def. pseudo-mineral groups(PMG)'!$A$4,'def. pseudo-mineral groups(PMG)'!$B$4,IF(LQF!H80='def. pseudo-mineral groups(PMG)'!$A$5,'def. pseudo-mineral groups(PMG)'!$B$5,IF(LQF!H80='def. pseudo-mineral groups(PMG)'!$A$6,'def. pseudo-mineral groups(PMG)'!$B$6,IF(LQF!H80='def. pseudo-mineral groups(PMG)'!$A$7,'def. pseudo-mineral groups(PMG)'!$B$7,IF(LQF!H80='def. pseudo-mineral groups(PMG)'!$A$8,'def. pseudo-mineral groups(PMG)'!$B$8,IF(LQF!H80='def. pseudo-mineral groups(PMG)'!$A$9,'def. pseudo-mineral groups(PMG)'!$B$9,IF(LQF!H80='def. pseudo-mineral groups(PMG)'!$A$10,'def. pseudo-mineral groups(PMG)'!$B$10,IF(LQF!H80='def. pseudo-mineral groups(PMG)'!$A$11,'def. pseudo-mineral groups(PMG)'!$B$11,IF(LQF!H80='def. pseudo-mineral groups(PMG)'!$A$12,'def. pseudo-mineral groups(PMG)'!$B$12,IF(LQF!H80='def. pseudo-mineral groups(PMG)'!$A$13,'def. pseudo-mineral groups(PMG)'!$B$13,IF(LQF!H80='def. pseudo-mineral groups(PMG)'!$A$14,'def. pseudo-mineral groups(PMG)'!$B$14,IF(LQF!H80='def. pseudo-mineral groups(PMG)'!$A$15,'def. pseudo-mineral groups(PMG)'!$B$15,IF(LQF!H80='def. pseudo-mineral groups(PMG)'!$A$16,'def. pseudo-mineral groups(PMG)'!$B$16,IF(LQF!H80='def. pseudo-mineral groups(PMG)'!$A$17,'def. pseudo-mineral groups(PMG)'!$B$17,IF(LQF!H80='def. pseudo-mineral groups(PMG)'!$A$18,'def. pseudo-mineral groups(PMG)'!$B$18,IF(LQF!H80='def. pseudo-mineral groups(PMG)'!$A$19,'def. pseudo-mineral groups(PMG)'!$B$19,IF(LQF!H80='def. pseudo-mineral groups(PMG)'!$A$20,'def. pseudo-mineral groups(PMG)'!$B$20,IF(LQF!H80='def. pseudo-mineral groups(PMG)'!$A$21,'def. pseudo-mineral groups(PMG)'!$B$21,IF(LQF!H80='def. pseudo-mineral groups(PMG)'!$A$22,'def. pseudo-mineral groups(PMG)'!$B$22,IF(LQF!H80='def. pseudo-mineral groups(PMG)'!$A$23,'def. pseudo-mineral groups(PMG)'!$B$23,IF(LQF!H80='def. pseudo-mineral groups(PMG)'!$A$24,'def. pseudo-mineral groups(PMG)'!$B$24,IF(LQF!H80='def. pseudo-mineral groups(PMG)'!$A$25,'def. pseudo-mineral groups(PMG)'!$B$25,IF(LQF!H80='def. pseudo-mineral groups(PMG)'!$A$26,'def. pseudo-mineral groups(PMG)'!$B$26,IF(LQF!H80='def. pseudo-mineral groups(PMG)'!$A$27,'def. pseudo-mineral groups(PMG)'!$B$27,IF(LQF!H80='def. pseudo-mineral groups(PMG)'!$A$28,'def. pseudo-mineral groups(PMG)'!$B$28,IF(LQF!H80='def. pseudo-mineral groups(PMG)'!$A$29,'def. pseudo-mineral groups(PMG)'!$B$29,IF(LQF!H80='def. pseudo-mineral groups(PMG)'!$A$30,'def. pseudo-mineral groups(PMG)'!$B$30,IF(LQF!H80='def. pseudo-mineral groups(PMG)'!$A$31,'def. pseudo-mineral groups(PMG)'!$B$31,IF(LQF!H80='def. pseudo-mineral groups(PMG)'!$A$32,'def. pseudo-mineral groups(PMG)'!$B$32,IF(LQF!H80='def. pseudo-mineral groups(PMG)'!$A$33,'def. pseudo-mineral groups(PMG)'!$B$33,IF(LQF!H80='def. pseudo-mineral groups(PMG)'!$A$34,'def. pseudo-mineral groups(PMG)'!$B$34,IF(LQF!H80='def. pseudo-mineral groups(PMG)'!$A$35,'def. pseudo-mineral groups(PMG)'!$B$35,IF(LQF!H80='def. pseudo-mineral groups(PMG)'!$A$36,'def. pseudo-mineral groups(PMG)'!$B$36,IF(LQF!H80='def. pseudo-mineral groups(PMG)'!$A$37,'def. pseudo-mineral groups(PMG)'!$B$37,IF(LQF!H80='def. pseudo-mineral groups(PMG)'!$A$38,'def. pseudo-mineral groups(PMG)'!$B$38,IF(LQF!H80='def. pseudo-mineral groups(PMG)'!$A$39,'def. pseudo-mineral groups(PMG)'!$B$39,IF(LQF!H80='def. pseudo-mineral groups(PMG)'!$A$40,'def. pseudo-mineral groups(PMG)'!$B$40,IF(LQF!H80='def. pseudo-mineral groups(PMG)'!$A$41,'def. pseudo-mineral groups(PMG)'!$B$41,IF(LQF!H80='def. pseudo-mineral groups(PMG)'!$A$41,'def. pseudo-mineral groups(PMG)'!$B$41,IF(LQF!H80='def. pseudo-mineral groups(PMG)'!$A$42,'def. pseudo-mineral groups(PMG)'!$B$42,IF(LQF!H80='def. pseudo-mineral groups(PMG)'!$A$43,'def. pseudo-mineral groups(PMG)'!$B$43,IF(LQF!H80='def. pseudo-mineral groups(PMG)'!$A$44,'def. pseudo-mineral groups(PMG)'!$B$44,IF(LQF!H80='def. pseudo-mineral groups(PMG)'!$A$45,'def. pseudo-mineral groups(PMG)'!$B$45,IF(LQF!H80='def. pseudo-mineral groups(PMG)'!$A$46,'def. pseudo-mineral groups(PMG)'!$B$46,IF(LQF!H80='def. pseudo-mineral groups(PMG)'!$A$47,'def. pseudo-mineral groups(PMG)'!$B$47,IF(LQF!H80='def. pseudo-mineral groups(PMG)'!$A$48,'def. pseudo-mineral groups(PMG)'!$B$48,IF(LQF!H80='def. pseudo-mineral groups(PMG)'!$A$49,'def. pseudo-mineral groups(PMG)'!$B$49,IF(LQF!H80='def. pseudo-mineral groups(PMG)'!$A$50,'def. pseudo-mineral groups(PMG)'!$B$50,IF(LQF!H80='def. pseudo-mineral groups(PMG)'!$A$51,'def. pseudo-mineral groups(PMG)'!$B$51,IF(LQF!H80='def. pseudo-mineral groups(PMG)'!$A$52,'def. pseudo-mineral groups(PMG)'!$B$52,IF(LQF!H80='def. pseudo-mineral groups(PMG)'!$A$53,'def. pseudo-mineral groups(PMG)'!$B$53,IF(LQF!H80='def. pseudo-mineral groups(PMG)'!$A$54,'def. pseudo-mineral groups(PMG)'!$B$54,IF(LQF!H80='def. pseudo-mineral groups(PMG)'!$A$55,'def. pseudo-mineral groups(PMG)'!$B$55,IF(LQF!H80='def. pseudo-mineral groups(PMG)'!$A$56,'def. pseudo-mineral groups(PMG)'!$B$56,IF(LQF!H80='def. pseudo-mineral groups(PMG)'!$A$57,'def. pseudo-mineral groups(PMG)'!$B$57,IF(LQF!H80='def. pseudo-mineral groups(PMG)'!$A$58,'def. pseudo-mineral groups(PMG)'!$B$58,IF(LQF!H80='def. pseudo-mineral groups(PMG)'!$A$59,'def. pseudo-mineral groups(PMG)'!$B$59,IF(LQF!H80='def. pseudo-mineral groups(PMG)'!$A$60,'def. pseudo-mineral groups(PMG)'!$B$60,IF(LQF!H80='def. pseudo-mineral groups(PMG)'!$A$61,'def. pseudo-mineral groups(PMG)'!$B$61,IF(LQF!H80='def. pseudo-mineral groups(PMG)'!$A$62,'def. pseudo-mineral groups(PMG)'!$B$62,IF(LQF!H80='def. pseudo-mineral groups(PMG)'!$A$63,'def. pseudo-mineral groups(PMG)'!$B$63,IF(LQF!H80='def. pseudo-mineral groups(PMG)'!$A$64,'def. pseudo-mineral groups(PMG)'!$B$64)))))))))))))))))))))))))))))))))))))))))))))))))))))))))))))))))</f>
        <v>Native</v>
      </c>
      <c r="I80" s="1">
        <f t="shared" si="1"/>
        <v>1.012</v>
      </c>
      <c r="J80" s="6">
        <v>4.0600000000000002E-3</v>
      </c>
      <c r="K80" s="1">
        <v>109.33837870197273</v>
      </c>
      <c r="L80" s="1">
        <v>19.033317921270996</v>
      </c>
      <c r="M80" s="21">
        <v>42961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5">
      <c r="A81" s="1" t="s">
        <v>228</v>
      </c>
      <c r="B81" s="1"/>
      <c r="C81" s="1">
        <v>0.54100000000000004</v>
      </c>
      <c r="D81" s="7" t="str">
        <f>IF(LQF!D81='def. pseudo-mineral groups(PMG)'!$A$1,'def. pseudo-mineral groups(PMG)'!$B$1,IF(LQF!D81='def. pseudo-mineral groups(PMG)'!$A$2,'def. pseudo-mineral groups(PMG)'!$B$2,IF(LQF!D81='def. pseudo-mineral groups(PMG)'!$A$3,'def. pseudo-mineral groups(PMG)'!$B$3,IF(LQF!D81='def. pseudo-mineral groups(PMG)'!$A$4,'def. pseudo-mineral groups(PMG)'!$B$4,IF(LQF!D81='def. pseudo-mineral groups(PMG)'!$A$5,'def. pseudo-mineral groups(PMG)'!$B$5,IF(LQF!D81='def. pseudo-mineral groups(PMG)'!$A$6,'def. pseudo-mineral groups(PMG)'!$B$6,IF(LQF!D81='def. pseudo-mineral groups(PMG)'!$A$7,'def. pseudo-mineral groups(PMG)'!$B$7,IF(LQF!D81='def. pseudo-mineral groups(PMG)'!$A$8,'def. pseudo-mineral groups(PMG)'!$B$8,IF(LQF!D81='def. pseudo-mineral groups(PMG)'!$A$9,'def. pseudo-mineral groups(PMG)'!$B$9,IF(LQF!D81='def. pseudo-mineral groups(PMG)'!$A$10,'def. pseudo-mineral groups(PMG)'!$B$10,IF(LQF!D81='def. pseudo-mineral groups(PMG)'!$A$11,'def. pseudo-mineral groups(PMG)'!$B$11,IF(LQF!D81='def. pseudo-mineral groups(PMG)'!$A$12,'def. pseudo-mineral groups(PMG)'!$B$12,IF(LQF!D81='def. pseudo-mineral groups(PMG)'!$A$13,'def. pseudo-mineral groups(PMG)'!$B$13,IF(LQF!D81='def. pseudo-mineral groups(PMG)'!$A$14,'def. pseudo-mineral groups(PMG)'!$B$14,IF(LQF!D81='def. pseudo-mineral groups(PMG)'!$A$15,'def. pseudo-mineral groups(PMG)'!$B$15,IF(LQF!D81='def. pseudo-mineral groups(PMG)'!$A$16,'def. pseudo-mineral groups(PMG)'!$B$16,IF(LQF!D81='def. pseudo-mineral groups(PMG)'!$A$17,'def. pseudo-mineral groups(PMG)'!$B$17,IF(LQF!D81='def. pseudo-mineral groups(PMG)'!$A$18,'def. pseudo-mineral groups(PMG)'!$B$18,IF(LQF!D81='def. pseudo-mineral groups(PMG)'!$A$19,'def. pseudo-mineral groups(PMG)'!$B$19,IF(LQF!D81='def. pseudo-mineral groups(PMG)'!$A$20,'def. pseudo-mineral groups(PMG)'!$B$20,IF(LQF!D81='def. pseudo-mineral groups(PMG)'!$A$21,'def. pseudo-mineral groups(PMG)'!$B$21,IF(LQF!D81='def. pseudo-mineral groups(PMG)'!$A$22,'def. pseudo-mineral groups(PMG)'!$B$22,IF(LQF!D81='def. pseudo-mineral groups(PMG)'!$A$23,'def. pseudo-mineral groups(PMG)'!$B$23,IF(LQF!D81='def. pseudo-mineral groups(PMG)'!$A$24,'def. pseudo-mineral groups(PMG)'!$B$24,IF(LQF!D81='def. pseudo-mineral groups(PMG)'!$A$25,'def. pseudo-mineral groups(PMG)'!$B$25,IF(LQF!D81='def. pseudo-mineral groups(PMG)'!$A$26,'def. pseudo-mineral groups(PMG)'!$B$26,IF(LQF!D81='def. pseudo-mineral groups(PMG)'!$A$27,'def. pseudo-mineral groups(PMG)'!$B$27,IF(LQF!D81='def. pseudo-mineral groups(PMG)'!$A$28,'def. pseudo-mineral groups(PMG)'!$B$28,IF(LQF!D81='def. pseudo-mineral groups(PMG)'!$A$29,'def. pseudo-mineral groups(PMG)'!$B$29,IF(LQF!D81='def. pseudo-mineral groups(PMG)'!$A$30,'def. pseudo-mineral groups(PMG)'!$B$30,IF(LQF!D81='def. pseudo-mineral groups(PMG)'!$A$31,'def. pseudo-mineral groups(PMG)'!$B$31,IF(LQF!D81='def. pseudo-mineral groups(PMG)'!$A$32,'def. pseudo-mineral groups(PMG)'!$B$32,IF(LQF!D81='def. pseudo-mineral groups(PMG)'!$A$33,'def. pseudo-mineral groups(PMG)'!$B$33,IF(LQF!D81='def. pseudo-mineral groups(PMG)'!$A$34,'def. pseudo-mineral groups(PMG)'!$B$34,IF(LQF!D81='def. pseudo-mineral groups(PMG)'!$A$35,'def. pseudo-mineral groups(PMG)'!$B$35,IF(LQF!D81='def. pseudo-mineral groups(PMG)'!$A$36,'def. pseudo-mineral groups(PMG)'!$B$36,IF(LQF!D81='def. pseudo-mineral groups(PMG)'!$A$37,'def. pseudo-mineral groups(PMG)'!$B$37,IF(LQF!D81='def. pseudo-mineral groups(PMG)'!$A$38,'def. pseudo-mineral groups(PMG)'!$B$38,IF(LQF!D81='def. pseudo-mineral groups(PMG)'!$A$39,'def. pseudo-mineral groups(PMG)'!$B$39,IF(LQF!D81='def. pseudo-mineral groups(PMG)'!$A$40,'def. pseudo-mineral groups(PMG)'!$B$40,IF(LQF!D81='def. pseudo-mineral groups(PMG)'!$A$41,'def. pseudo-mineral groups(PMG)'!$B$41,IF(LQF!D81='def. pseudo-mineral groups(PMG)'!$A$41,'def. pseudo-mineral groups(PMG)'!$B$41,IF(LQF!D81='def. pseudo-mineral groups(PMG)'!$A$42,'def. pseudo-mineral groups(PMG)'!$B$42,IF(LQF!D81='def. pseudo-mineral groups(PMG)'!$A$43,'def. pseudo-mineral groups(PMG)'!$B$43,IF(LQF!D81='def. pseudo-mineral groups(PMG)'!$A$44,'def. pseudo-mineral groups(PMG)'!$B$44,IF(LQF!D81='def. pseudo-mineral groups(PMG)'!$A$45,'def. pseudo-mineral groups(PMG)'!$B$45,IF(LQF!D81='def. pseudo-mineral groups(PMG)'!$A$46,'def. pseudo-mineral groups(PMG)'!$B$46,IF(LQF!D81='def. pseudo-mineral groups(PMG)'!$A$47,'def. pseudo-mineral groups(PMG)'!$B$47,IF(LQF!D81='def. pseudo-mineral groups(PMG)'!$A$48,'def. pseudo-mineral groups(PMG)'!$B$48,IF(LQF!D81='def. pseudo-mineral groups(PMG)'!$A$49,'def. pseudo-mineral groups(PMG)'!$B$49,IF(LQF!D81='def. pseudo-mineral groups(PMG)'!$A$50,'def. pseudo-mineral groups(PMG)'!$B$50,IF(LQF!D81='def. pseudo-mineral groups(PMG)'!$A$51,'def. pseudo-mineral groups(PMG)'!$B$51,IF(LQF!D81='def. pseudo-mineral groups(PMG)'!$A$52,'def. pseudo-mineral groups(PMG)'!$B$52,IF(LQF!D81='def. pseudo-mineral groups(PMG)'!$A$53,'def. pseudo-mineral groups(PMG)'!$B$53,IF(LQF!D81='def. pseudo-mineral groups(PMG)'!$A$54,'def. pseudo-mineral groups(PMG)'!$B$54,IF(LQF!D81='def. pseudo-mineral groups(PMG)'!$A$55,'def. pseudo-mineral groups(PMG)'!$B$55,IF(LQF!D81='def. pseudo-mineral groups(PMG)'!$A$56,'def. pseudo-mineral groups(PMG)'!$B$56,IF(LQF!D81='def. pseudo-mineral groups(PMG)'!$A$57,'def. pseudo-mineral groups(PMG)'!$B$57,IF(LQF!D81='def. pseudo-mineral groups(PMG)'!$A$58,'def. pseudo-mineral groups(PMG)'!$B$58,IF(LQF!D81='def. pseudo-mineral groups(PMG)'!$A$59,'def. pseudo-mineral groups(PMG)'!$B$59,IF(LQF!D81='def. pseudo-mineral groups(PMG)'!$A$60,'def. pseudo-mineral groups(PMG)'!$B$60,IF(LQF!D81='def. pseudo-mineral groups(PMG)'!$A$61,'def. pseudo-mineral groups(PMG)'!$B$61,IF(LQF!D81='def. pseudo-mineral groups(PMG)'!$A$62,'def. pseudo-mineral groups(PMG)'!$B$62,IF(LQF!D81='def. pseudo-mineral groups(PMG)'!$A$63,'def. pseudo-mineral groups(PMG)'!$B$63,IF(LQF!D81='def. pseudo-mineral groups(PMG)'!$A$64,'def. pseudo-mineral groups(PMG)'!$B$64)))))))))))))))))))))))))))))))))))))))))))))))))))))))))))))))))</f>
        <v>Fe(III) oxide</v>
      </c>
      <c r="E81" s="1">
        <v>0.112</v>
      </c>
      <c r="F81" s="7" t="str">
        <f>IF(LQF!F81='def. pseudo-mineral groups(PMG)'!$A$1,'def. pseudo-mineral groups(PMG)'!$B$1,IF(LQF!F81='def. pseudo-mineral groups(PMG)'!$A$2,'def. pseudo-mineral groups(PMG)'!$B$2,IF(LQF!F81='def. pseudo-mineral groups(PMG)'!$A$3,'def. pseudo-mineral groups(PMG)'!$B$3,IF(LQF!F81='def. pseudo-mineral groups(PMG)'!$A$4,'def. pseudo-mineral groups(PMG)'!$B$4,IF(LQF!F81='def. pseudo-mineral groups(PMG)'!$A$5,'def. pseudo-mineral groups(PMG)'!$B$5,IF(LQF!F81='def. pseudo-mineral groups(PMG)'!$A$6,'def. pseudo-mineral groups(PMG)'!$B$6,IF(LQF!F81='def. pseudo-mineral groups(PMG)'!$A$7,'def. pseudo-mineral groups(PMG)'!$B$7,IF(LQF!F81='def. pseudo-mineral groups(PMG)'!$A$8,'def. pseudo-mineral groups(PMG)'!$B$8,IF(LQF!F81='def. pseudo-mineral groups(PMG)'!$A$9,'def. pseudo-mineral groups(PMG)'!$B$9,IF(LQF!F81='def. pseudo-mineral groups(PMG)'!$A$10,'def. pseudo-mineral groups(PMG)'!$B$10,IF(LQF!F81='def. pseudo-mineral groups(PMG)'!$A$11,'def. pseudo-mineral groups(PMG)'!$B$11,IF(LQF!F81='def. pseudo-mineral groups(PMG)'!$A$12,'def. pseudo-mineral groups(PMG)'!$B$12,IF(LQF!F81='def. pseudo-mineral groups(PMG)'!$A$13,'def. pseudo-mineral groups(PMG)'!$B$13,IF(LQF!F81='def. pseudo-mineral groups(PMG)'!$A$14,'def. pseudo-mineral groups(PMG)'!$B$14,IF(LQF!F81='def. pseudo-mineral groups(PMG)'!$A$15,'def. pseudo-mineral groups(PMG)'!$B$15,IF(LQF!F81='def. pseudo-mineral groups(PMG)'!$A$16,'def. pseudo-mineral groups(PMG)'!$B$16,IF(LQF!F81='def. pseudo-mineral groups(PMG)'!$A$17,'def. pseudo-mineral groups(PMG)'!$B$17,IF(LQF!F81='def. pseudo-mineral groups(PMG)'!$A$18,'def. pseudo-mineral groups(PMG)'!$B$18,IF(LQF!F81='def. pseudo-mineral groups(PMG)'!$A$19,'def. pseudo-mineral groups(PMG)'!$B$19,IF(LQF!F81='def. pseudo-mineral groups(PMG)'!$A$20,'def. pseudo-mineral groups(PMG)'!$B$20,IF(LQF!F81='def. pseudo-mineral groups(PMG)'!$A$21,'def. pseudo-mineral groups(PMG)'!$B$21,IF(LQF!F81='def. pseudo-mineral groups(PMG)'!$A$22,'def. pseudo-mineral groups(PMG)'!$B$22,IF(LQF!F81='def. pseudo-mineral groups(PMG)'!$A$23,'def. pseudo-mineral groups(PMG)'!$B$23,IF(LQF!F81='def. pseudo-mineral groups(PMG)'!$A$24,'def. pseudo-mineral groups(PMG)'!$B$24,IF(LQF!F81='def. pseudo-mineral groups(PMG)'!$A$25,'def. pseudo-mineral groups(PMG)'!$B$25,IF(LQF!F81='def. pseudo-mineral groups(PMG)'!$A$26,'def. pseudo-mineral groups(PMG)'!$B$26,IF(LQF!F81='def. pseudo-mineral groups(PMG)'!$A$27,'def. pseudo-mineral groups(PMG)'!$B$27,IF(LQF!F81='def. pseudo-mineral groups(PMG)'!$A$28,'def. pseudo-mineral groups(PMG)'!$B$28,IF(LQF!F81='def. pseudo-mineral groups(PMG)'!$A$29,'def. pseudo-mineral groups(PMG)'!$B$29,IF(LQF!F81='def. pseudo-mineral groups(PMG)'!$A$30,'def. pseudo-mineral groups(PMG)'!$B$30,IF(LQF!F81='def. pseudo-mineral groups(PMG)'!$A$31,'def. pseudo-mineral groups(PMG)'!$B$31,IF(LQF!F81='def. pseudo-mineral groups(PMG)'!$A$32,'def. pseudo-mineral groups(PMG)'!$B$32,IF(LQF!F81='def. pseudo-mineral groups(PMG)'!$A$33,'def. pseudo-mineral groups(PMG)'!$B$33,IF(LQF!F81='def. pseudo-mineral groups(PMG)'!$A$34,'def. pseudo-mineral groups(PMG)'!$B$34,IF(LQF!F81='def. pseudo-mineral groups(PMG)'!$A$35,'def. pseudo-mineral groups(PMG)'!$B$35,IF(LQF!F81='def. pseudo-mineral groups(PMG)'!$A$36,'def. pseudo-mineral groups(PMG)'!$B$36,IF(LQF!F81='def. pseudo-mineral groups(PMG)'!$A$37,'def. pseudo-mineral groups(PMG)'!$B$37,IF(LQF!F81='def. pseudo-mineral groups(PMG)'!$A$38,'def. pseudo-mineral groups(PMG)'!$B$38,IF(LQF!F81='def. pseudo-mineral groups(PMG)'!$A$39,'def. pseudo-mineral groups(PMG)'!$B$39,IF(LQF!F81='def. pseudo-mineral groups(PMG)'!$A$40,'def. pseudo-mineral groups(PMG)'!$B$40,IF(LQF!F81='def. pseudo-mineral groups(PMG)'!$A$41,'def. pseudo-mineral groups(PMG)'!$B$41,IF(LQF!F81='def. pseudo-mineral groups(PMG)'!$A$41,'def. pseudo-mineral groups(PMG)'!$B$41,IF(LQF!F81='def. pseudo-mineral groups(PMG)'!$A$42,'def. pseudo-mineral groups(PMG)'!$B$42,IF(LQF!F81='def. pseudo-mineral groups(PMG)'!$A$43,'def. pseudo-mineral groups(PMG)'!$B$43,IF(LQF!F81='def. pseudo-mineral groups(PMG)'!$A$44,'def. pseudo-mineral groups(PMG)'!$B$44,IF(LQF!F81='def. pseudo-mineral groups(PMG)'!$A$45,'def. pseudo-mineral groups(PMG)'!$B$45,IF(LQF!F81='def. pseudo-mineral groups(PMG)'!$A$46,'def. pseudo-mineral groups(PMG)'!$B$46,IF(LQF!F81='def. pseudo-mineral groups(PMG)'!$A$47,'def. pseudo-mineral groups(PMG)'!$B$47,IF(LQF!F81='def. pseudo-mineral groups(PMG)'!$A$48,'def. pseudo-mineral groups(PMG)'!$B$48,IF(LQF!F81='def. pseudo-mineral groups(PMG)'!$A$49,'def. pseudo-mineral groups(PMG)'!$B$49,IF(LQF!F81='def. pseudo-mineral groups(PMG)'!$A$50,'def. pseudo-mineral groups(PMG)'!$B$50,IF(LQF!F81='def. pseudo-mineral groups(PMG)'!$A$51,'def. pseudo-mineral groups(PMG)'!$B$51,IF(LQF!F81='def. pseudo-mineral groups(PMG)'!$A$52,'def. pseudo-mineral groups(PMG)'!$B$52,IF(LQF!F81='def. pseudo-mineral groups(PMG)'!$A$53,'def. pseudo-mineral groups(PMG)'!$B$53,IF(LQF!F81='def. pseudo-mineral groups(PMG)'!$A$54,'def. pseudo-mineral groups(PMG)'!$B$54,IF(LQF!F81='def. pseudo-mineral groups(PMG)'!$A$55,'def. pseudo-mineral groups(PMG)'!$B$55,IF(LQF!F81='def. pseudo-mineral groups(PMG)'!$A$56,'def. pseudo-mineral groups(PMG)'!$B$56,IF(LQF!F81='def. pseudo-mineral groups(PMG)'!$A$57,'def. pseudo-mineral groups(PMG)'!$B$57,IF(LQF!F81='def. pseudo-mineral groups(PMG)'!$A$58,'def. pseudo-mineral groups(PMG)'!$B$58,IF(LQF!F81='def. pseudo-mineral groups(PMG)'!$A$59,'def. pseudo-mineral groups(PMG)'!$B$59,IF(LQF!F81='def. pseudo-mineral groups(PMG)'!$A$60,'def. pseudo-mineral groups(PMG)'!$B$60,IF(LQF!F81='def. pseudo-mineral groups(PMG)'!$A$61,'def. pseudo-mineral groups(PMG)'!$B$61,IF(LQF!F81='def. pseudo-mineral groups(PMG)'!$A$62,'def. pseudo-mineral groups(PMG)'!$B$62,IF(LQF!F81='def. pseudo-mineral groups(PMG)'!$A$63,'def. pseudo-mineral groups(PMG)'!$B$63,IF(LQF!F81='def. pseudo-mineral groups(PMG)'!$A$64,'def. pseudo-mineral groups(PMG)'!$B$64)))))))))))))))))))))))))))))))))))))))))))))))))))))))))))))))))</f>
        <v>Fe(II) silicate</v>
      </c>
      <c r="G81" s="1">
        <v>0.33900000000000002</v>
      </c>
      <c r="H81" s="7" t="str">
        <f>IF(LQF!H81='def. pseudo-mineral groups(PMG)'!$A$1,'def. pseudo-mineral groups(PMG)'!$B$1,IF(LQF!H81='def. pseudo-mineral groups(PMG)'!$A$2,'def. pseudo-mineral groups(PMG)'!$B$2,IF(LQF!H81='def. pseudo-mineral groups(PMG)'!$A$3,'def. pseudo-mineral groups(PMG)'!$B$3,IF(LQF!H81='def. pseudo-mineral groups(PMG)'!$A$4,'def. pseudo-mineral groups(PMG)'!$B$4,IF(LQF!H81='def. pseudo-mineral groups(PMG)'!$A$5,'def. pseudo-mineral groups(PMG)'!$B$5,IF(LQF!H81='def. pseudo-mineral groups(PMG)'!$A$6,'def. pseudo-mineral groups(PMG)'!$B$6,IF(LQF!H81='def. pseudo-mineral groups(PMG)'!$A$7,'def. pseudo-mineral groups(PMG)'!$B$7,IF(LQF!H81='def. pseudo-mineral groups(PMG)'!$A$8,'def. pseudo-mineral groups(PMG)'!$B$8,IF(LQF!H81='def. pseudo-mineral groups(PMG)'!$A$9,'def. pseudo-mineral groups(PMG)'!$B$9,IF(LQF!H81='def. pseudo-mineral groups(PMG)'!$A$10,'def. pseudo-mineral groups(PMG)'!$B$10,IF(LQF!H81='def. pseudo-mineral groups(PMG)'!$A$11,'def. pseudo-mineral groups(PMG)'!$B$11,IF(LQF!H81='def. pseudo-mineral groups(PMG)'!$A$12,'def. pseudo-mineral groups(PMG)'!$B$12,IF(LQF!H81='def. pseudo-mineral groups(PMG)'!$A$13,'def. pseudo-mineral groups(PMG)'!$B$13,IF(LQF!H81='def. pseudo-mineral groups(PMG)'!$A$14,'def. pseudo-mineral groups(PMG)'!$B$14,IF(LQF!H81='def. pseudo-mineral groups(PMG)'!$A$15,'def. pseudo-mineral groups(PMG)'!$B$15,IF(LQF!H81='def. pseudo-mineral groups(PMG)'!$A$16,'def. pseudo-mineral groups(PMG)'!$B$16,IF(LQF!H81='def. pseudo-mineral groups(PMG)'!$A$17,'def. pseudo-mineral groups(PMG)'!$B$17,IF(LQF!H81='def. pseudo-mineral groups(PMG)'!$A$18,'def. pseudo-mineral groups(PMG)'!$B$18,IF(LQF!H81='def. pseudo-mineral groups(PMG)'!$A$19,'def. pseudo-mineral groups(PMG)'!$B$19,IF(LQF!H81='def. pseudo-mineral groups(PMG)'!$A$20,'def. pseudo-mineral groups(PMG)'!$B$20,IF(LQF!H81='def. pseudo-mineral groups(PMG)'!$A$21,'def. pseudo-mineral groups(PMG)'!$B$21,IF(LQF!H81='def. pseudo-mineral groups(PMG)'!$A$22,'def. pseudo-mineral groups(PMG)'!$B$22,IF(LQF!H81='def. pseudo-mineral groups(PMG)'!$A$23,'def. pseudo-mineral groups(PMG)'!$B$23,IF(LQF!H81='def. pseudo-mineral groups(PMG)'!$A$24,'def. pseudo-mineral groups(PMG)'!$B$24,IF(LQF!H81='def. pseudo-mineral groups(PMG)'!$A$25,'def. pseudo-mineral groups(PMG)'!$B$25,IF(LQF!H81='def. pseudo-mineral groups(PMG)'!$A$26,'def. pseudo-mineral groups(PMG)'!$B$26,IF(LQF!H81='def. pseudo-mineral groups(PMG)'!$A$27,'def. pseudo-mineral groups(PMG)'!$B$27,IF(LQF!H81='def. pseudo-mineral groups(PMG)'!$A$28,'def. pseudo-mineral groups(PMG)'!$B$28,IF(LQF!H81='def. pseudo-mineral groups(PMG)'!$A$29,'def. pseudo-mineral groups(PMG)'!$B$29,IF(LQF!H81='def. pseudo-mineral groups(PMG)'!$A$30,'def. pseudo-mineral groups(PMG)'!$B$30,IF(LQF!H81='def. pseudo-mineral groups(PMG)'!$A$31,'def. pseudo-mineral groups(PMG)'!$B$31,IF(LQF!H81='def. pseudo-mineral groups(PMG)'!$A$32,'def. pseudo-mineral groups(PMG)'!$B$32,IF(LQF!H81='def. pseudo-mineral groups(PMG)'!$A$33,'def. pseudo-mineral groups(PMG)'!$B$33,IF(LQF!H81='def. pseudo-mineral groups(PMG)'!$A$34,'def. pseudo-mineral groups(PMG)'!$B$34,IF(LQF!H81='def. pseudo-mineral groups(PMG)'!$A$35,'def. pseudo-mineral groups(PMG)'!$B$35,IF(LQF!H81='def. pseudo-mineral groups(PMG)'!$A$36,'def. pseudo-mineral groups(PMG)'!$B$36,IF(LQF!H81='def. pseudo-mineral groups(PMG)'!$A$37,'def. pseudo-mineral groups(PMG)'!$B$37,IF(LQF!H81='def. pseudo-mineral groups(PMG)'!$A$38,'def. pseudo-mineral groups(PMG)'!$B$38,IF(LQF!H81='def. pseudo-mineral groups(PMG)'!$A$39,'def. pseudo-mineral groups(PMG)'!$B$39,IF(LQF!H81='def. pseudo-mineral groups(PMG)'!$A$40,'def. pseudo-mineral groups(PMG)'!$B$40,IF(LQF!H81='def. pseudo-mineral groups(PMG)'!$A$41,'def. pseudo-mineral groups(PMG)'!$B$41,IF(LQF!H81='def. pseudo-mineral groups(PMG)'!$A$41,'def. pseudo-mineral groups(PMG)'!$B$41,IF(LQF!H81='def. pseudo-mineral groups(PMG)'!$A$42,'def. pseudo-mineral groups(PMG)'!$B$42,IF(LQF!H81='def. pseudo-mineral groups(PMG)'!$A$43,'def. pseudo-mineral groups(PMG)'!$B$43,IF(LQF!H81='def. pseudo-mineral groups(PMG)'!$A$44,'def. pseudo-mineral groups(PMG)'!$B$44,IF(LQF!H81='def. pseudo-mineral groups(PMG)'!$A$45,'def. pseudo-mineral groups(PMG)'!$B$45,IF(LQF!H81='def. pseudo-mineral groups(PMG)'!$A$46,'def. pseudo-mineral groups(PMG)'!$B$46,IF(LQF!H81='def. pseudo-mineral groups(PMG)'!$A$47,'def. pseudo-mineral groups(PMG)'!$B$47,IF(LQF!H81='def. pseudo-mineral groups(PMG)'!$A$48,'def. pseudo-mineral groups(PMG)'!$B$48,IF(LQF!H81='def. pseudo-mineral groups(PMG)'!$A$49,'def. pseudo-mineral groups(PMG)'!$B$49,IF(LQF!H81='def. pseudo-mineral groups(PMG)'!$A$50,'def. pseudo-mineral groups(PMG)'!$B$50,IF(LQF!H81='def. pseudo-mineral groups(PMG)'!$A$51,'def. pseudo-mineral groups(PMG)'!$B$51,IF(LQF!H81='def. pseudo-mineral groups(PMG)'!$A$52,'def. pseudo-mineral groups(PMG)'!$B$52,IF(LQF!H81='def. pseudo-mineral groups(PMG)'!$A$53,'def. pseudo-mineral groups(PMG)'!$B$53,IF(LQF!H81='def. pseudo-mineral groups(PMG)'!$A$54,'def. pseudo-mineral groups(PMG)'!$B$54,IF(LQF!H81='def. pseudo-mineral groups(PMG)'!$A$55,'def. pseudo-mineral groups(PMG)'!$B$55,IF(LQF!H81='def. pseudo-mineral groups(PMG)'!$A$56,'def. pseudo-mineral groups(PMG)'!$B$56,IF(LQF!H81='def. pseudo-mineral groups(PMG)'!$A$57,'def. pseudo-mineral groups(PMG)'!$B$57,IF(LQF!H81='def. pseudo-mineral groups(PMG)'!$A$58,'def. pseudo-mineral groups(PMG)'!$B$58,IF(LQF!H81='def. pseudo-mineral groups(PMG)'!$A$59,'def. pseudo-mineral groups(PMG)'!$B$59,IF(LQF!H81='def. pseudo-mineral groups(PMG)'!$A$60,'def. pseudo-mineral groups(PMG)'!$B$60,IF(LQF!H81='def. pseudo-mineral groups(PMG)'!$A$61,'def. pseudo-mineral groups(PMG)'!$B$61,IF(LQF!H81='def. pseudo-mineral groups(PMG)'!$A$62,'def. pseudo-mineral groups(PMG)'!$B$62,IF(LQF!H81='def. pseudo-mineral groups(PMG)'!$A$63,'def. pseudo-mineral groups(PMG)'!$B$63,IF(LQF!H81='def. pseudo-mineral groups(PMG)'!$A$64,'def. pseudo-mineral groups(PMG)'!$B$64)))))))))))))))))))))))))))))))))))))))))))))))))))))))))))))))))</f>
        <v>Mixed</v>
      </c>
      <c r="I81" s="1">
        <f t="shared" si="1"/>
        <v>0.99199999999999999</v>
      </c>
      <c r="J81" s="6">
        <v>2.12E-4</v>
      </c>
      <c r="K81" s="1">
        <v>109.33837870197273</v>
      </c>
      <c r="L81" s="1">
        <v>19.033317921270996</v>
      </c>
      <c r="M81" s="21">
        <v>42961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5">
      <c r="A82" s="1" t="s">
        <v>229</v>
      </c>
      <c r="B82" s="1"/>
      <c r="C82" s="1">
        <v>0.218</v>
      </c>
      <c r="D82" s="7" t="str">
        <f>IF(LQF!D82='def. pseudo-mineral groups(PMG)'!$A$1,'def. pseudo-mineral groups(PMG)'!$B$1,IF(LQF!D82='def. pseudo-mineral groups(PMG)'!$A$2,'def. pseudo-mineral groups(PMG)'!$B$2,IF(LQF!D82='def. pseudo-mineral groups(PMG)'!$A$3,'def. pseudo-mineral groups(PMG)'!$B$3,IF(LQF!D82='def. pseudo-mineral groups(PMG)'!$A$4,'def. pseudo-mineral groups(PMG)'!$B$4,IF(LQF!D82='def. pseudo-mineral groups(PMG)'!$A$5,'def. pseudo-mineral groups(PMG)'!$B$5,IF(LQF!D82='def. pseudo-mineral groups(PMG)'!$A$6,'def. pseudo-mineral groups(PMG)'!$B$6,IF(LQF!D82='def. pseudo-mineral groups(PMG)'!$A$7,'def. pseudo-mineral groups(PMG)'!$B$7,IF(LQF!D82='def. pseudo-mineral groups(PMG)'!$A$8,'def. pseudo-mineral groups(PMG)'!$B$8,IF(LQF!D82='def. pseudo-mineral groups(PMG)'!$A$9,'def. pseudo-mineral groups(PMG)'!$B$9,IF(LQF!D82='def. pseudo-mineral groups(PMG)'!$A$10,'def. pseudo-mineral groups(PMG)'!$B$10,IF(LQF!D82='def. pseudo-mineral groups(PMG)'!$A$11,'def. pseudo-mineral groups(PMG)'!$B$11,IF(LQF!D82='def. pseudo-mineral groups(PMG)'!$A$12,'def. pseudo-mineral groups(PMG)'!$B$12,IF(LQF!D82='def. pseudo-mineral groups(PMG)'!$A$13,'def. pseudo-mineral groups(PMG)'!$B$13,IF(LQF!D82='def. pseudo-mineral groups(PMG)'!$A$14,'def. pseudo-mineral groups(PMG)'!$B$14,IF(LQF!D82='def. pseudo-mineral groups(PMG)'!$A$15,'def. pseudo-mineral groups(PMG)'!$B$15,IF(LQF!D82='def. pseudo-mineral groups(PMG)'!$A$16,'def. pseudo-mineral groups(PMG)'!$B$16,IF(LQF!D82='def. pseudo-mineral groups(PMG)'!$A$17,'def. pseudo-mineral groups(PMG)'!$B$17,IF(LQF!D82='def. pseudo-mineral groups(PMG)'!$A$18,'def. pseudo-mineral groups(PMG)'!$B$18,IF(LQF!D82='def. pseudo-mineral groups(PMG)'!$A$19,'def. pseudo-mineral groups(PMG)'!$B$19,IF(LQF!D82='def. pseudo-mineral groups(PMG)'!$A$20,'def. pseudo-mineral groups(PMG)'!$B$20,IF(LQF!D82='def. pseudo-mineral groups(PMG)'!$A$21,'def. pseudo-mineral groups(PMG)'!$B$21,IF(LQF!D82='def. pseudo-mineral groups(PMG)'!$A$22,'def. pseudo-mineral groups(PMG)'!$B$22,IF(LQF!D82='def. pseudo-mineral groups(PMG)'!$A$23,'def. pseudo-mineral groups(PMG)'!$B$23,IF(LQF!D82='def. pseudo-mineral groups(PMG)'!$A$24,'def. pseudo-mineral groups(PMG)'!$B$24,IF(LQF!D82='def. pseudo-mineral groups(PMG)'!$A$25,'def. pseudo-mineral groups(PMG)'!$B$25,IF(LQF!D82='def. pseudo-mineral groups(PMG)'!$A$26,'def. pseudo-mineral groups(PMG)'!$B$26,IF(LQF!D82='def. pseudo-mineral groups(PMG)'!$A$27,'def. pseudo-mineral groups(PMG)'!$B$27,IF(LQF!D82='def. pseudo-mineral groups(PMG)'!$A$28,'def. pseudo-mineral groups(PMG)'!$B$28,IF(LQF!D82='def. pseudo-mineral groups(PMG)'!$A$29,'def. pseudo-mineral groups(PMG)'!$B$29,IF(LQF!D82='def. pseudo-mineral groups(PMG)'!$A$30,'def. pseudo-mineral groups(PMG)'!$B$30,IF(LQF!D82='def. pseudo-mineral groups(PMG)'!$A$31,'def. pseudo-mineral groups(PMG)'!$B$31,IF(LQF!D82='def. pseudo-mineral groups(PMG)'!$A$32,'def. pseudo-mineral groups(PMG)'!$B$32,IF(LQF!D82='def. pseudo-mineral groups(PMG)'!$A$33,'def. pseudo-mineral groups(PMG)'!$B$33,IF(LQF!D82='def. pseudo-mineral groups(PMG)'!$A$34,'def. pseudo-mineral groups(PMG)'!$B$34,IF(LQF!D82='def. pseudo-mineral groups(PMG)'!$A$35,'def. pseudo-mineral groups(PMG)'!$B$35,IF(LQF!D82='def. pseudo-mineral groups(PMG)'!$A$36,'def. pseudo-mineral groups(PMG)'!$B$36,IF(LQF!D82='def. pseudo-mineral groups(PMG)'!$A$37,'def. pseudo-mineral groups(PMG)'!$B$37,IF(LQF!D82='def. pseudo-mineral groups(PMG)'!$A$38,'def. pseudo-mineral groups(PMG)'!$B$38,IF(LQF!D82='def. pseudo-mineral groups(PMG)'!$A$39,'def. pseudo-mineral groups(PMG)'!$B$39,IF(LQF!D82='def. pseudo-mineral groups(PMG)'!$A$40,'def. pseudo-mineral groups(PMG)'!$B$40,IF(LQF!D82='def. pseudo-mineral groups(PMG)'!$A$41,'def. pseudo-mineral groups(PMG)'!$B$41,IF(LQF!D82='def. pseudo-mineral groups(PMG)'!$A$41,'def. pseudo-mineral groups(PMG)'!$B$41,IF(LQF!D82='def. pseudo-mineral groups(PMG)'!$A$42,'def. pseudo-mineral groups(PMG)'!$B$42,IF(LQF!D82='def. pseudo-mineral groups(PMG)'!$A$43,'def. pseudo-mineral groups(PMG)'!$B$43,IF(LQF!D82='def. pseudo-mineral groups(PMG)'!$A$44,'def. pseudo-mineral groups(PMG)'!$B$44,IF(LQF!D82='def. pseudo-mineral groups(PMG)'!$A$45,'def. pseudo-mineral groups(PMG)'!$B$45,IF(LQF!D82='def. pseudo-mineral groups(PMG)'!$A$46,'def. pseudo-mineral groups(PMG)'!$B$46,IF(LQF!D82='def. pseudo-mineral groups(PMG)'!$A$47,'def. pseudo-mineral groups(PMG)'!$B$47,IF(LQF!D82='def. pseudo-mineral groups(PMG)'!$A$48,'def. pseudo-mineral groups(PMG)'!$B$48,IF(LQF!D82='def. pseudo-mineral groups(PMG)'!$A$49,'def. pseudo-mineral groups(PMG)'!$B$49,IF(LQF!D82='def. pseudo-mineral groups(PMG)'!$A$50,'def. pseudo-mineral groups(PMG)'!$B$50,IF(LQF!D82='def. pseudo-mineral groups(PMG)'!$A$51,'def. pseudo-mineral groups(PMG)'!$B$51,IF(LQF!D82='def. pseudo-mineral groups(PMG)'!$A$52,'def. pseudo-mineral groups(PMG)'!$B$52,IF(LQF!D82='def. pseudo-mineral groups(PMG)'!$A$53,'def. pseudo-mineral groups(PMG)'!$B$53,IF(LQF!D82='def. pseudo-mineral groups(PMG)'!$A$54,'def. pseudo-mineral groups(PMG)'!$B$54,IF(LQF!D82='def. pseudo-mineral groups(PMG)'!$A$55,'def. pseudo-mineral groups(PMG)'!$B$55,IF(LQF!D82='def. pseudo-mineral groups(PMG)'!$A$56,'def. pseudo-mineral groups(PMG)'!$B$56,IF(LQF!D82='def. pseudo-mineral groups(PMG)'!$A$57,'def. pseudo-mineral groups(PMG)'!$B$57,IF(LQF!D82='def. pseudo-mineral groups(PMG)'!$A$58,'def. pseudo-mineral groups(PMG)'!$B$58,IF(LQF!D82='def. pseudo-mineral groups(PMG)'!$A$59,'def. pseudo-mineral groups(PMG)'!$B$59,IF(LQF!D82='def. pseudo-mineral groups(PMG)'!$A$60,'def. pseudo-mineral groups(PMG)'!$B$60,IF(LQF!D82='def. pseudo-mineral groups(PMG)'!$A$61,'def. pseudo-mineral groups(PMG)'!$B$61,IF(LQF!D82='def. pseudo-mineral groups(PMG)'!$A$62,'def. pseudo-mineral groups(PMG)'!$B$62,IF(LQF!D82='def. pseudo-mineral groups(PMG)'!$A$63,'def. pseudo-mineral groups(PMG)'!$B$63,IF(LQF!D82='def. pseudo-mineral groups(PMG)'!$A$64,'def. pseudo-mineral groups(PMG)'!$B$64)))))))))))))))))))))))))))))))))))))))))))))))))))))))))))))))))</f>
        <v>unknown</v>
      </c>
      <c r="E82" s="1">
        <v>0.41099999999999998</v>
      </c>
      <c r="F82" s="7" t="str">
        <f>IF(LQF!F82='def. pseudo-mineral groups(PMG)'!$A$1,'def. pseudo-mineral groups(PMG)'!$B$1,IF(LQF!F82='def. pseudo-mineral groups(PMG)'!$A$2,'def. pseudo-mineral groups(PMG)'!$B$2,IF(LQF!F82='def. pseudo-mineral groups(PMG)'!$A$3,'def. pseudo-mineral groups(PMG)'!$B$3,IF(LQF!F82='def. pseudo-mineral groups(PMG)'!$A$4,'def. pseudo-mineral groups(PMG)'!$B$4,IF(LQF!F82='def. pseudo-mineral groups(PMG)'!$A$5,'def. pseudo-mineral groups(PMG)'!$B$5,IF(LQF!F82='def. pseudo-mineral groups(PMG)'!$A$6,'def. pseudo-mineral groups(PMG)'!$B$6,IF(LQF!F82='def. pseudo-mineral groups(PMG)'!$A$7,'def. pseudo-mineral groups(PMG)'!$B$7,IF(LQF!F82='def. pseudo-mineral groups(PMG)'!$A$8,'def. pseudo-mineral groups(PMG)'!$B$8,IF(LQF!F82='def. pseudo-mineral groups(PMG)'!$A$9,'def. pseudo-mineral groups(PMG)'!$B$9,IF(LQF!F82='def. pseudo-mineral groups(PMG)'!$A$10,'def. pseudo-mineral groups(PMG)'!$B$10,IF(LQF!F82='def. pseudo-mineral groups(PMG)'!$A$11,'def. pseudo-mineral groups(PMG)'!$B$11,IF(LQF!F82='def. pseudo-mineral groups(PMG)'!$A$12,'def. pseudo-mineral groups(PMG)'!$B$12,IF(LQF!F82='def. pseudo-mineral groups(PMG)'!$A$13,'def. pseudo-mineral groups(PMG)'!$B$13,IF(LQF!F82='def. pseudo-mineral groups(PMG)'!$A$14,'def. pseudo-mineral groups(PMG)'!$B$14,IF(LQF!F82='def. pseudo-mineral groups(PMG)'!$A$15,'def. pseudo-mineral groups(PMG)'!$B$15,IF(LQF!F82='def. pseudo-mineral groups(PMG)'!$A$16,'def. pseudo-mineral groups(PMG)'!$B$16,IF(LQF!F82='def. pseudo-mineral groups(PMG)'!$A$17,'def. pseudo-mineral groups(PMG)'!$B$17,IF(LQF!F82='def. pseudo-mineral groups(PMG)'!$A$18,'def. pseudo-mineral groups(PMG)'!$B$18,IF(LQF!F82='def. pseudo-mineral groups(PMG)'!$A$19,'def. pseudo-mineral groups(PMG)'!$B$19,IF(LQF!F82='def. pseudo-mineral groups(PMG)'!$A$20,'def. pseudo-mineral groups(PMG)'!$B$20,IF(LQF!F82='def. pseudo-mineral groups(PMG)'!$A$21,'def. pseudo-mineral groups(PMG)'!$B$21,IF(LQF!F82='def. pseudo-mineral groups(PMG)'!$A$22,'def. pseudo-mineral groups(PMG)'!$B$22,IF(LQF!F82='def. pseudo-mineral groups(PMG)'!$A$23,'def. pseudo-mineral groups(PMG)'!$B$23,IF(LQF!F82='def. pseudo-mineral groups(PMG)'!$A$24,'def. pseudo-mineral groups(PMG)'!$B$24,IF(LQF!F82='def. pseudo-mineral groups(PMG)'!$A$25,'def. pseudo-mineral groups(PMG)'!$B$25,IF(LQF!F82='def. pseudo-mineral groups(PMG)'!$A$26,'def. pseudo-mineral groups(PMG)'!$B$26,IF(LQF!F82='def. pseudo-mineral groups(PMG)'!$A$27,'def. pseudo-mineral groups(PMG)'!$B$27,IF(LQF!F82='def. pseudo-mineral groups(PMG)'!$A$28,'def. pseudo-mineral groups(PMG)'!$B$28,IF(LQF!F82='def. pseudo-mineral groups(PMG)'!$A$29,'def. pseudo-mineral groups(PMG)'!$B$29,IF(LQF!F82='def. pseudo-mineral groups(PMG)'!$A$30,'def. pseudo-mineral groups(PMG)'!$B$30,IF(LQF!F82='def. pseudo-mineral groups(PMG)'!$A$31,'def. pseudo-mineral groups(PMG)'!$B$31,IF(LQF!F82='def. pseudo-mineral groups(PMG)'!$A$32,'def. pseudo-mineral groups(PMG)'!$B$32,IF(LQF!F82='def. pseudo-mineral groups(PMG)'!$A$33,'def. pseudo-mineral groups(PMG)'!$B$33,IF(LQF!F82='def. pseudo-mineral groups(PMG)'!$A$34,'def. pseudo-mineral groups(PMG)'!$B$34,IF(LQF!F82='def. pseudo-mineral groups(PMG)'!$A$35,'def. pseudo-mineral groups(PMG)'!$B$35,IF(LQF!F82='def. pseudo-mineral groups(PMG)'!$A$36,'def. pseudo-mineral groups(PMG)'!$B$36,IF(LQF!F82='def. pseudo-mineral groups(PMG)'!$A$37,'def. pseudo-mineral groups(PMG)'!$B$37,IF(LQF!F82='def. pseudo-mineral groups(PMG)'!$A$38,'def. pseudo-mineral groups(PMG)'!$B$38,IF(LQF!F82='def. pseudo-mineral groups(PMG)'!$A$39,'def. pseudo-mineral groups(PMG)'!$B$39,IF(LQF!F82='def. pseudo-mineral groups(PMG)'!$A$40,'def. pseudo-mineral groups(PMG)'!$B$40,IF(LQF!F82='def. pseudo-mineral groups(PMG)'!$A$41,'def. pseudo-mineral groups(PMG)'!$B$41,IF(LQF!F82='def. pseudo-mineral groups(PMG)'!$A$41,'def. pseudo-mineral groups(PMG)'!$B$41,IF(LQF!F82='def. pseudo-mineral groups(PMG)'!$A$42,'def. pseudo-mineral groups(PMG)'!$B$42,IF(LQF!F82='def. pseudo-mineral groups(PMG)'!$A$43,'def. pseudo-mineral groups(PMG)'!$B$43,IF(LQF!F82='def. pseudo-mineral groups(PMG)'!$A$44,'def. pseudo-mineral groups(PMG)'!$B$44,IF(LQF!F82='def. pseudo-mineral groups(PMG)'!$A$45,'def. pseudo-mineral groups(PMG)'!$B$45,IF(LQF!F82='def. pseudo-mineral groups(PMG)'!$A$46,'def. pseudo-mineral groups(PMG)'!$B$46,IF(LQF!F82='def. pseudo-mineral groups(PMG)'!$A$47,'def. pseudo-mineral groups(PMG)'!$B$47,IF(LQF!F82='def. pseudo-mineral groups(PMG)'!$A$48,'def. pseudo-mineral groups(PMG)'!$B$48,IF(LQF!F82='def. pseudo-mineral groups(PMG)'!$A$49,'def. pseudo-mineral groups(PMG)'!$B$49,IF(LQF!F82='def. pseudo-mineral groups(PMG)'!$A$50,'def. pseudo-mineral groups(PMG)'!$B$50,IF(LQF!F82='def. pseudo-mineral groups(PMG)'!$A$51,'def. pseudo-mineral groups(PMG)'!$B$51,IF(LQF!F82='def. pseudo-mineral groups(PMG)'!$A$52,'def. pseudo-mineral groups(PMG)'!$B$52,IF(LQF!F82='def. pseudo-mineral groups(PMG)'!$A$53,'def. pseudo-mineral groups(PMG)'!$B$53,IF(LQF!F82='def. pseudo-mineral groups(PMG)'!$A$54,'def. pseudo-mineral groups(PMG)'!$B$54,IF(LQF!F82='def. pseudo-mineral groups(PMG)'!$A$55,'def. pseudo-mineral groups(PMG)'!$B$55,IF(LQF!F82='def. pseudo-mineral groups(PMG)'!$A$56,'def. pseudo-mineral groups(PMG)'!$B$56,IF(LQF!F82='def. pseudo-mineral groups(PMG)'!$A$57,'def. pseudo-mineral groups(PMG)'!$B$57,IF(LQF!F82='def. pseudo-mineral groups(PMG)'!$A$58,'def. pseudo-mineral groups(PMG)'!$B$58,IF(LQF!F82='def. pseudo-mineral groups(PMG)'!$A$59,'def. pseudo-mineral groups(PMG)'!$B$59,IF(LQF!F82='def. pseudo-mineral groups(PMG)'!$A$60,'def. pseudo-mineral groups(PMG)'!$B$60,IF(LQF!F82='def. pseudo-mineral groups(PMG)'!$A$61,'def. pseudo-mineral groups(PMG)'!$B$61,IF(LQF!F82='def. pseudo-mineral groups(PMG)'!$A$62,'def. pseudo-mineral groups(PMG)'!$B$62,IF(LQF!F82='def. pseudo-mineral groups(PMG)'!$A$63,'def. pseudo-mineral groups(PMG)'!$B$63,IF(LQF!F82='def. pseudo-mineral groups(PMG)'!$A$64,'def. pseudo-mineral groups(PMG)'!$B$64)))))))))))))))))))))))))))))))))))))))))))))))))))))))))))))))))</f>
        <v>Fe(III) oxy+org</v>
      </c>
      <c r="G82" s="1">
        <v>0.36899999999999999</v>
      </c>
      <c r="H82" s="7" t="str">
        <f>IF(LQF!H82='def. pseudo-mineral groups(PMG)'!$A$1,'def. pseudo-mineral groups(PMG)'!$B$1,IF(LQF!H82='def. pseudo-mineral groups(PMG)'!$A$2,'def. pseudo-mineral groups(PMG)'!$B$2,IF(LQF!H82='def. pseudo-mineral groups(PMG)'!$A$3,'def. pseudo-mineral groups(PMG)'!$B$3,IF(LQF!H82='def. pseudo-mineral groups(PMG)'!$A$4,'def. pseudo-mineral groups(PMG)'!$B$4,IF(LQF!H82='def. pseudo-mineral groups(PMG)'!$A$5,'def. pseudo-mineral groups(PMG)'!$B$5,IF(LQF!H82='def. pseudo-mineral groups(PMG)'!$A$6,'def. pseudo-mineral groups(PMG)'!$B$6,IF(LQF!H82='def. pseudo-mineral groups(PMG)'!$A$7,'def. pseudo-mineral groups(PMG)'!$B$7,IF(LQF!H82='def. pseudo-mineral groups(PMG)'!$A$8,'def. pseudo-mineral groups(PMG)'!$B$8,IF(LQF!H82='def. pseudo-mineral groups(PMG)'!$A$9,'def. pseudo-mineral groups(PMG)'!$B$9,IF(LQF!H82='def. pseudo-mineral groups(PMG)'!$A$10,'def. pseudo-mineral groups(PMG)'!$B$10,IF(LQF!H82='def. pseudo-mineral groups(PMG)'!$A$11,'def. pseudo-mineral groups(PMG)'!$B$11,IF(LQF!H82='def. pseudo-mineral groups(PMG)'!$A$12,'def. pseudo-mineral groups(PMG)'!$B$12,IF(LQF!H82='def. pseudo-mineral groups(PMG)'!$A$13,'def. pseudo-mineral groups(PMG)'!$B$13,IF(LQF!H82='def. pseudo-mineral groups(PMG)'!$A$14,'def. pseudo-mineral groups(PMG)'!$B$14,IF(LQF!H82='def. pseudo-mineral groups(PMG)'!$A$15,'def. pseudo-mineral groups(PMG)'!$B$15,IF(LQF!H82='def. pseudo-mineral groups(PMG)'!$A$16,'def. pseudo-mineral groups(PMG)'!$B$16,IF(LQF!H82='def. pseudo-mineral groups(PMG)'!$A$17,'def. pseudo-mineral groups(PMG)'!$B$17,IF(LQF!H82='def. pseudo-mineral groups(PMG)'!$A$18,'def. pseudo-mineral groups(PMG)'!$B$18,IF(LQF!H82='def. pseudo-mineral groups(PMG)'!$A$19,'def. pseudo-mineral groups(PMG)'!$B$19,IF(LQF!H82='def. pseudo-mineral groups(PMG)'!$A$20,'def. pseudo-mineral groups(PMG)'!$B$20,IF(LQF!H82='def. pseudo-mineral groups(PMG)'!$A$21,'def. pseudo-mineral groups(PMG)'!$B$21,IF(LQF!H82='def. pseudo-mineral groups(PMG)'!$A$22,'def. pseudo-mineral groups(PMG)'!$B$22,IF(LQF!H82='def. pseudo-mineral groups(PMG)'!$A$23,'def. pseudo-mineral groups(PMG)'!$B$23,IF(LQF!H82='def. pseudo-mineral groups(PMG)'!$A$24,'def. pseudo-mineral groups(PMG)'!$B$24,IF(LQF!H82='def. pseudo-mineral groups(PMG)'!$A$25,'def. pseudo-mineral groups(PMG)'!$B$25,IF(LQF!H82='def. pseudo-mineral groups(PMG)'!$A$26,'def. pseudo-mineral groups(PMG)'!$B$26,IF(LQF!H82='def. pseudo-mineral groups(PMG)'!$A$27,'def. pseudo-mineral groups(PMG)'!$B$27,IF(LQF!H82='def. pseudo-mineral groups(PMG)'!$A$28,'def. pseudo-mineral groups(PMG)'!$B$28,IF(LQF!H82='def. pseudo-mineral groups(PMG)'!$A$29,'def. pseudo-mineral groups(PMG)'!$B$29,IF(LQF!H82='def. pseudo-mineral groups(PMG)'!$A$30,'def. pseudo-mineral groups(PMG)'!$B$30,IF(LQF!H82='def. pseudo-mineral groups(PMG)'!$A$31,'def. pseudo-mineral groups(PMG)'!$B$31,IF(LQF!H82='def. pseudo-mineral groups(PMG)'!$A$32,'def. pseudo-mineral groups(PMG)'!$B$32,IF(LQF!H82='def. pseudo-mineral groups(PMG)'!$A$33,'def. pseudo-mineral groups(PMG)'!$B$33,IF(LQF!H82='def. pseudo-mineral groups(PMG)'!$A$34,'def. pseudo-mineral groups(PMG)'!$B$34,IF(LQF!H82='def. pseudo-mineral groups(PMG)'!$A$35,'def. pseudo-mineral groups(PMG)'!$B$35,IF(LQF!H82='def. pseudo-mineral groups(PMG)'!$A$36,'def. pseudo-mineral groups(PMG)'!$B$36,IF(LQF!H82='def. pseudo-mineral groups(PMG)'!$A$37,'def. pseudo-mineral groups(PMG)'!$B$37,IF(LQF!H82='def. pseudo-mineral groups(PMG)'!$A$38,'def. pseudo-mineral groups(PMG)'!$B$38,IF(LQF!H82='def. pseudo-mineral groups(PMG)'!$A$39,'def. pseudo-mineral groups(PMG)'!$B$39,IF(LQF!H82='def. pseudo-mineral groups(PMG)'!$A$40,'def. pseudo-mineral groups(PMG)'!$B$40,IF(LQF!H82='def. pseudo-mineral groups(PMG)'!$A$41,'def. pseudo-mineral groups(PMG)'!$B$41,IF(LQF!H82='def. pseudo-mineral groups(PMG)'!$A$41,'def. pseudo-mineral groups(PMG)'!$B$41,IF(LQF!H82='def. pseudo-mineral groups(PMG)'!$A$42,'def. pseudo-mineral groups(PMG)'!$B$42,IF(LQF!H82='def. pseudo-mineral groups(PMG)'!$A$43,'def. pseudo-mineral groups(PMG)'!$B$43,IF(LQF!H82='def. pseudo-mineral groups(PMG)'!$A$44,'def. pseudo-mineral groups(PMG)'!$B$44,IF(LQF!H82='def. pseudo-mineral groups(PMG)'!$A$45,'def. pseudo-mineral groups(PMG)'!$B$45,IF(LQF!H82='def. pseudo-mineral groups(PMG)'!$A$46,'def. pseudo-mineral groups(PMG)'!$B$46,IF(LQF!H82='def. pseudo-mineral groups(PMG)'!$A$47,'def. pseudo-mineral groups(PMG)'!$B$47,IF(LQF!H82='def. pseudo-mineral groups(PMG)'!$A$48,'def. pseudo-mineral groups(PMG)'!$B$48,IF(LQF!H82='def. pseudo-mineral groups(PMG)'!$A$49,'def. pseudo-mineral groups(PMG)'!$B$49,IF(LQF!H82='def. pseudo-mineral groups(PMG)'!$A$50,'def. pseudo-mineral groups(PMG)'!$B$50,IF(LQF!H82='def. pseudo-mineral groups(PMG)'!$A$51,'def. pseudo-mineral groups(PMG)'!$B$51,IF(LQF!H82='def. pseudo-mineral groups(PMG)'!$A$52,'def. pseudo-mineral groups(PMG)'!$B$52,IF(LQF!H82='def. pseudo-mineral groups(PMG)'!$A$53,'def. pseudo-mineral groups(PMG)'!$B$53,IF(LQF!H82='def. pseudo-mineral groups(PMG)'!$A$54,'def. pseudo-mineral groups(PMG)'!$B$54,IF(LQF!H82='def. pseudo-mineral groups(PMG)'!$A$55,'def. pseudo-mineral groups(PMG)'!$B$55,IF(LQF!H82='def. pseudo-mineral groups(PMG)'!$A$56,'def. pseudo-mineral groups(PMG)'!$B$56,IF(LQF!H82='def. pseudo-mineral groups(PMG)'!$A$57,'def. pseudo-mineral groups(PMG)'!$B$57,IF(LQF!H82='def. pseudo-mineral groups(PMG)'!$A$58,'def. pseudo-mineral groups(PMG)'!$B$58,IF(LQF!H82='def. pseudo-mineral groups(PMG)'!$A$59,'def. pseudo-mineral groups(PMG)'!$B$59,IF(LQF!H82='def. pseudo-mineral groups(PMG)'!$A$60,'def. pseudo-mineral groups(PMG)'!$B$60,IF(LQF!H82='def. pseudo-mineral groups(PMG)'!$A$61,'def. pseudo-mineral groups(PMG)'!$B$61,IF(LQF!H82='def. pseudo-mineral groups(PMG)'!$A$62,'def. pseudo-mineral groups(PMG)'!$B$62,IF(LQF!H82='def. pseudo-mineral groups(PMG)'!$A$63,'def. pseudo-mineral groups(PMG)'!$B$63,IF(LQF!H82='def. pseudo-mineral groups(PMG)'!$A$64,'def. pseudo-mineral groups(PMG)'!$B$64)))))))))))))))))))))))))))))))))))))))))))))))))))))))))))))))))</f>
        <v>Native</v>
      </c>
      <c r="I82" s="1">
        <f t="shared" si="1"/>
        <v>0.998</v>
      </c>
      <c r="J82" s="6">
        <v>1.27E-4</v>
      </c>
      <c r="K82" s="1">
        <v>109.33837870197273</v>
      </c>
      <c r="L82" s="1">
        <v>19.033317921270996</v>
      </c>
      <c r="M82" s="21">
        <v>42961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5">
      <c r="A83" s="1" t="s">
        <v>353</v>
      </c>
      <c r="B83" s="1"/>
      <c r="C83" s="1">
        <v>2.5000000000000001E-2</v>
      </c>
      <c r="D83" s="7" t="str">
        <f>IF(LQF!D83='def. pseudo-mineral groups(PMG)'!$A$1,'def. pseudo-mineral groups(PMG)'!$B$1,IF(LQF!D83='def. pseudo-mineral groups(PMG)'!$A$2,'def. pseudo-mineral groups(PMG)'!$B$2,IF(LQF!D83='def. pseudo-mineral groups(PMG)'!$A$3,'def. pseudo-mineral groups(PMG)'!$B$3,IF(LQF!D83='def. pseudo-mineral groups(PMG)'!$A$4,'def. pseudo-mineral groups(PMG)'!$B$4,IF(LQF!D83='def. pseudo-mineral groups(PMG)'!$A$5,'def. pseudo-mineral groups(PMG)'!$B$5,IF(LQF!D83='def. pseudo-mineral groups(PMG)'!$A$6,'def. pseudo-mineral groups(PMG)'!$B$6,IF(LQF!D83='def. pseudo-mineral groups(PMG)'!$A$7,'def. pseudo-mineral groups(PMG)'!$B$7,IF(LQF!D83='def. pseudo-mineral groups(PMG)'!$A$8,'def. pseudo-mineral groups(PMG)'!$B$8,IF(LQF!D83='def. pseudo-mineral groups(PMG)'!$A$9,'def. pseudo-mineral groups(PMG)'!$B$9,IF(LQF!D83='def. pseudo-mineral groups(PMG)'!$A$10,'def. pseudo-mineral groups(PMG)'!$B$10,IF(LQF!D83='def. pseudo-mineral groups(PMG)'!$A$11,'def. pseudo-mineral groups(PMG)'!$B$11,IF(LQF!D83='def. pseudo-mineral groups(PMG)'!$A$12,'def. pseudo-mineral groups(PMG)'!$B$12,IF(LQF!D83='def. pseudo-mineral groups(PMG)'!$A$13,'def. pseudo-mineral groups(PMG)'!$B$13,IF(LQF!D83='def. pseudo-mineral groups(PMG)'!$A$14,'def. pseudo-mineral groups(PMG)'!$B$14,IF(LQF!D83='def. pseudo-mineral groups(PMG)'!$A$15,'def. pseudo-mineral groups(PMG)'!$B$15,IF(LQF!D83='def. pseudo-mineral groups(PMG)'!$A$16,'def. pseudo-mineral groups(PMG)'!$B$16,IF(LQF!D83='def. pseudo-mineral groups(PMG)'!$A$17,'def. pseudo-mineral groups(PMG)'!$B$17,IF(LQF!D83='def. pseudo-mineral groups(PMG)'!$A$18,'def. pseudo-mineral groups(PMG)'!$B$18,IF(LQF!D83='def. pseudo-mineral groups(PMG)'!$A$19,'def. pseudo-mineral groups(PMG)'!$B$19,IF(LQF!D83='def. pseudo-mineral groups(PMG)'!$A$20,'def. pseudo-mineral groups(PMG)'!$B$20,IF(LQF!D83='def. pseudo-mineral groups(PMG)'!$A$21,'def. pseudo-mineral groups(PMG)'!$B$21,IF(LQF!D83='def. pseudo-mineral groups(PMG)'!$A$22,'def. pseudo-mineral groups(PMG)'!$B$22,IF(LQF!D83='def. pseudo-mineral groups(PMG)'!$A$23,'def. pseudo-mineral groups(PMG)'!$B$23,IF(LQF!D83='def. pseudo-mineral groups(PMG)'!$A$24,'def. pseudo-mineral groups(PMG)'!$B$24,IF(LQF!D83='def. pseudo-mineral groups(PMG)'!$A$25,'def. pseudo-mineral groups(PMG)'!$B$25,IF(LQF!D83='def. pseudo-mineral groups(PMG)'!$A$26,'def. pseudo-mineral groups(PMG)'!$B$26,IF(LQF!D83='def. pseudo-mineral groups(PMG)'!$A$27,'def. pseudo-mineral groups(PMG)'!$B$27,IF(LQF!D83='def. pseudo-mineral groups(PMG)'!$A$28,'def. pseudo-mineral groups(PMG)'!$B$28,IF(LQF!D83='def. pseudo-mineral groups(PMG)'!$A$29,'def. pseudo-mineral groups(PMG)'!$B$29,IF(LQF!D83='def. pseudo-mineral groups(PMG)'!$A$30,'def. pseudo-mineral groups(PMG)'!$B$30,IF(LQF!D83='def. pseudo-mineral groups(PMG)'!$A$31,'def. pseudo-mineral groups(PMG)'!$B$31,IF(LQF!D83='def. pseudo-mineral groups(PMG)'!$A$32,'def. pseudo-mineral groups(PMG)'!$B$32,IF(LQF!D83='def. pseudo-mineral groups(PMG)'!$A$33,'def. pseudo-mineral groups(PMG)'!$B$33,IF(LQF!D83='def. pseudo-mineral groups(PMG)'!$A$34,'def. pseudo-mineral groups(PMG)'!$B$34,IF(LQF!D83='def. pseudo-mineral groups(PMG)'!$A$35,'def. pseudo-mineral groups(PMG)'!$B$35,IF(LQF!D83='def. pseudo-mineral groups(PMG)'!$A$36,'def. pseudo-mineral groups(PMG)'!$B$36,IF(LQF!D83='def. pseudo-mineral groups(PMG)'!$A$37,'def. pseudo-mineral groups(PMG)'!$B$37,IF(LQF!D83='def. pseudo-mineral groups(PMG)'!$A$38,'def. pseudo-mineral groups(PMG)'!$B$38,IF(LQF!D83='def. pseudo-mineral groups(PMG)'!$A$39,'def. pseudo-mineral groups(PMG)'!$B$39,IF(LQF!D83='def. pseudo-mineral groups(PMG)'!$A$40,'def. pseudo-mineral groups(PMG)'!$B$40,IF(LQF!D83='def. pseudo-mineral groups(PMG)'!$A$41,'def. pseudo-mineral groups(PMG)'!$B$41,IF(LQF!D83='def. pseudo-mineral groups(PMG)'!$A$41,'def. pseudo-mineral groups(PMG)'!$B$41,IF(LQF!D83='def. pseudo-mineral groups(PMG)'!$A$42,'def. pseudo-mineral groups(PMG)'!$B$42,IF(LQF!D83='def. pseudo-mineral groups(PMG)'!$A$43,'def. pseudo-mineral groups(PMG)'!$B$43,IF(LQF!D83='def. pseudo-mineral groups(PMG)'!$A$44,'def. pseudo-mineral groups(PMG)'!$B$44,IF(LQF!D83='def. pseudo-mineral groups(PMG)'!$A$45,'def. pseudo-mineral groups(PMG)'!$B$45,IF(LQF!D83='def. pseudo-mineral groups(PMG)'!$A$46,'def. pseudo-mineral groups(PMG)'!$B$46,IF(LQF!D83='def. pseudo-mineral groups(PMG)'!$A$47,'def. pseudo-mineral groups(PMG)'!$B$47,IF(LQF!D83='def. pseudo-mineral groups(PMG)'!$A$48,'def. pseudo-mineral groups(PMG)'!$B$48,IF(LQF!D83='def. pseudo-mineral groups(PMG)'!$A$49,'def. pseudo-mineral groups(PMG)'!$B$49,IF(LQF!D83='def. pseudo-mineral groups(PMG)'!$A$50,'def. pseudo-mineral groups(PMG)'!$B$50,IF(LQF!D83='def. pseudo-mineral groups(PMG)'!$A$51,'def. pseudo-mineral groups(PMG)'!$B$51,IF(LQF!D83='def. pseudo-mineral groups(PMG)'!$A$52,'def. pseudo-mineral groups(PMG)'!$B$52,IF(LQF!D83='def. pseudo-mineral groups(PMG)'!$A$53,'def. pseudo-mineral groups(PMG)'!$B$53,IF(LQF!D83='def. pseudo-mineral groups(PMG)'!$A$54,'def. pseudo-mineral groups(PMG)'!$B$54,IF(LQF!D83='def. pseudo-mineral groups(PMG)'!$A$55,'def. pseudo-mineral groups(PMG)'!$B$55,IF(LQF!D83='def. pseudo-mineral groups(PMG)'!$A$56,'def. pseudo-mineral groups(PMG)'!$B$56,IF(LQF!D83='def. pseudo-mineral groups(PMG)'!$A$57,'def. pseudo-mineral groups(PMG)'!$B$57,IF(LQF!D83='def. pseudo-mineral groups(PMG)'!$A$58,'def. pseudo-mineral groups(PMG)'!$B$58,IF(LQF!D83='def. pseudo-mineral groups(PMG)'!$A$59,'def. pseudo-mineral groups(PMG)'!$B$59,IF(LQF!D83='def. pseudo-mineral groups(PMG)'!$A$60,'def. pseudo-mineral groups(PMG)'!$B$60,IF(LQF!D83='def. pseudo-mineral groups(PMG)'!$A$61,'def. pseudo-mineral groups(PMG)'!$B$61,IF(LQF!D83='def. pseudo-mineral groups(PMG)'!$A$62,'def. pseudo-mineral groups(PMG)'!$B$62,IF(LQF!D83='def. pseudo-mineral groups(PMG)'!$A$63,'def. pseudo-mineral groups(PMG)'!$B$63,IF(LQF!D83='def. pseudo-mineral groups(PMG)'!$A$64,'def. pseudo-mineral groups(PMG)'!$B$64)))))))))))))))))))))))))))))))))))))))))))))))))))))))))))))))))</f>
        <v>Fe(II) silicate</v>
      </c>
      <c r="E83" s="1">
        <v>0.90500000000000003</v>
      </c>
      <c r="F83" s="7" t="str">
        <f>IF(LQF!F83='def. pseudo-mineral groups(PMG)'!$A$1,'def. pseudo-mineral groups(PMG)'!$B$1,IF(LQF!F83='def. pseudo-mineral groups(PMG)'!$A$2,'def. pseudo-mineral groups(PMG)'!$B$2,IF(LQF!F83='def. pseudo-mineral groups(PMG)'!$A$3,'def. pseudo-mineral groups(PMG)'!$B$3,IF(LQF!F83='def. pseudo-mineral groups(PMG)'!$A$4,'def. pseudo-mineral groups(PMG)'!$B$4,IF(LQF!F83='def. pseudo-mineral groups(PMG)'!$A$5,'def. pseudo-mineral groups(PMG)'!$B$5,IF(LQF!F83='def. pseudo-mineral groups(PMG)'!$A$6,'def. pseudo-mineral groups(PMG)'!$B$6,IF(LQF!F83='def. pseudo-mineral groups(PMG)'!$A$7,'def. pseudo-mineral groups(PMG)'!$B$7,IF(LQF!F83='def. pseudo-mineral groups(PMG)'!$A$8,'def. pseudo-mineral groups(PMG)'!$B$8,IF(LQF!F83='def. pseudo-mineral groups(PMG)'!$A$9,'def. pseudo-mineral groups(PMG)'!$B$9,IF(LQF!F83='def. pseudo-mineral groups(PMG)'!$A$10,'def. pseudo-mineral groups(PMG)'!$B$10,IF(LQF!F83='def. pseudo-mineral groups(PMG)'!$A$11,'def. pseudo-mineral groups(PMG)'!$B$11,IF(LQF!F83='def. pseudo-mineral groups(PMG)'!$A$12,'def. pseudo-mineral groups(PMG)'!$B$12,IF(LQF!F83='def. pseudo-mineral groups(PMG)'!$A$13,'def. pseudo-mineral groups(PMG)'!$B$13,IF(LQF!F83='def. pseudo-mineral groups(PMG)'!$A$14,'def. pseudo-mineral groups(PMG)'!$B$14,IF(LQF!F83='def. pseudo-mineral groups(PMG)'!$A$15,'def. pseudo-mineral groups(PMG)'!$B$15,IF(LQF!F83='def. pseudo-mineral groups(PMG)'!$A$16,'def. pseudo-mineral groups(PMG)'!$B$16,IF(LQF!F83='def. pseudo-mineral groups(PMG)'!$A$17,'def. pseudo-mineral groups(PMG)'!$B$17,IF(LQF!F83='def. pseudo-mineral groups(PMG)'!$A$18,'def. pseudo-mineral groups(PMG)'!$B$18,IF(LQF!F83='def. pseudo-mineral groups(PMG)'!$A$19,'def. pseudo-mineral groups(PMG)'!$B$19,IF(LQF!F83='def. pseudo-mineral groups(PMG)'!$A$20,'def. pseudo-mineral groups(PMG)'!$B$20,IF(LQF!F83='def. pseudo-mineral groups(PMG)'!$A$21,'def. pseudo-mineral groups(PMG)'!$B$21,IF(LQF!F83='def. pseudo-mineral groups(PMG)'!$A$22,'def. pseudo-mineral groups(PMG)'!$B$22,IF(LQF!F83='def. pseudo-mineral groups(PMG)'!$A$23,'def. pseudo-mineral groups(PMG)'!$B$23,IF(LQF!F83='def. pseudo-mineral groups(PMG)'!$A$24,'def. pseudo-mineral groups(PMG)'!$B$24,IF(LQF!F83='def. pseudo-mineral groups(PMG)'!$A$25,'def. pseudo-mineral groups(PMG)'!$B$25,IF(LQF!F83='def. pseudo-mineral groups(PMG)'!$A$26,'def. pseudo-mineral groups(PMG)'!$B$26,IF(LQF!F83='def. pseudo-mineral groups(PMG)'!$A$27,'def. pseudo-mineral groups(PMG)'!$B$27,IF(LQF!F83='def. pseudo-mineral groups(PMG)'!$A$28,'def. pseudo-mineral groups(PMG)'!$B$28,IF(LQF!F83='def. pseudo-mineral groups(PMG)'!$A$29,'def. pseudo-mineral groups(PMG)'!$B$29,IF(LQF!F83='def. pseudo-mineral groups(PMG)'!$A$30,'def. pseudo-mineral groups(PMG)'!$B$30,IF(LQF!F83='def. pseudo-mineral groups(PMG)'!$A$31,'def. pseudo-mineral groups(PMG)'!$B$31,IF(LQF!F83='def. pseudo-mineral groups(PMG)'!$A$32,'def. pseudo-mineral groups(PMG)'!$B$32,IF(LQF!F83='def. pseudo-mineral groups(PMG)'!$A$33,'def. pseudo-mineral groups(PMG)'!$B$33,IF(LQF!F83='def. pseudo-mineral groups(PMG)'!$A$34,'def. pseudo-mineral groups(PMG)'!$B$34,IF(LQF!F83='def. pseudo-mineral groups(PMG)'!$A$35,'def. pseudo-mineral groups(PMG)'!$B$35,IF(LQF!F83='def. pseudo-mineral groups(PMG)'!$A$36,'def. pseudo-mineral groups(PMG)'!$B$36,IF(LQF!F83='def. pseudo-mineral groups(PMG)'!$A$37,'def. pseudo-mineral groups(PMG)'!$B$37,IF(LQF!F83='def. pseudo-mineral groups(PMG)'!$A$38,'def. pseudo-mineral groups(PMG)'!$B$38,IF(LQF!F83='def. pseudo-mineral groups(PMG)'!$A$39,'def. pseudo-mineral groups(PMG)'!$B$39,IF(LQF!F83='def. pseudo-mineral groups(PMG)'!$A$40,'def. pseudo-mineral groups(PMG)'!$B$40,IF(LQF!F83='def. pseudo-mineral groups(PMG)'!$A$41,'def. pseudo-mineral groups(PMG)'!$B$41,IF(LQF!F83='def. pseudo-mineral groups(PMG)'!$A$41,'def. pseudo-mineral groups(PMG)'!$B$41,IF(LQF!F83='def. pseudo-mineral groups(PMG)'!$A$42,'def. pseudo-mineral groups(PMG)'!$B$42,IF(LQF!F83='def. pseudo-mineral groups(PMG)'!$A$43,'def. pseudo-mineral groups(PMG)'!$B$43,IF(LQF!F83='def. pseudo-mineral groups(PMG)'!$A$44,'def. pseudo-mineral groups(PMG)'!$B$44,IF(LQF!F83='def. pseudo-mineral groups(PMG)'!$A$45,'def. pseudo-mineral groups(PMG)'!$B$45,IF(LQF!F83='def. pseudo-mineral groups(PMG)'!$A$46,'def. pseudo-mineral groups(PMG)'!$B$46,IF(LQF!F83='def. pseudo-mineral groups(PMG)'!$A$47,'def. pseudo-mineral groups(PMG)'!$B$47,IF(LQF!F83='def. pseudo-mineral groups(PMG)'!$A$48,'def. pseudo-mineral groups(PMG)'!$B$48,IF(LQF!F83='def. pseudo-mineral groups(PMG)'!$A$49,'def. pseudo-mineral groups(PMG)'!$B$49,IF(LQF!F83='def. pseudo-mineral groups(PMG)'!$A$50,'def. pseudo-mineral groups(PMG)'!$B$50,IF(LQF!F83='def. pseudo-mineral groups(PMG)'!$A$51,'def. pseudo-mineral groups(PMG)'!$B$51,IF(LQF!F83='def. pseudo-mineral groups(PMG)'!$A$52,'def. pseudo-mineral groups(PMG)'!$B$52,IF(LQF!F83='def. pseudo-mineral groups(PMG)'!$A$53,'def. pseudo-mineral groups(PMG)'!$B$53,IF(LQF!F83='def. pseudo-mineral groups(PMG)'!$A$54,'def. pseudo-mineral groups(PMG)'!$B$54,IF(LQF!F83='def. pseudo-mineral groups(PMG)'!$A$55,'def. pseudo-mineral groups(PMG)'!$B$55,IF(LQF!F83='def. pseudo-mineral groups(PMG)'!$A$56,'def. pseudo-mineral groups(PMG)'!$B$56,IF(LQF!F83='def. pseudo-mineral groups(PMG)'!$A$57,'def. pseudo-mineral groups(PMG)'!$B$57,IF(LQF!F83='def. pseudo-mineral groups(PMG)'!$A$58,'def. pseudo-mineral groups(PMG)'!$B$58,IF(LQF!F83='def. pseudo-mineral groups(PMG)'!$A$59,'def. pseudo-mineral groups(PMG)'!$B$59,IF(LQF!F83='def. pseudo-mineral groups(PMG)'!$A$60,'def. pseudo-mineral groups(PMG)'!$B$60,IF(LQF!F83='def. pseudo-mineral groups(PMG)'!$A$61,'def. pseudo-mineral groups(PMG)'!$B$61,IF(LQF!F83='def. pseudo-mineral groups(PMG)'!$A$62,'def. pseudo-mineral groups(PMG)'!$B$62,IF(LQF!F83='def. pseudo-mineral groups(PMG)'!$A$63,'def. pseudo-mineral groups(PMG)'!$B$63,IF(LQF!F83='def. pseudo-mineral groups(PMG)'!$A$64,'def. pseudo-mineral groups(PMG)'!$B$64)))))))))))))))))))))))))))))))))))))))))))))))))))))))))))))))))</f>
        <v>Native</v>
      </c>
      <c r="G83" s="1">
        <v>7.1999999999999995E-2</v>
      </c>
      <c r="H83" s="7" t="str">
        <f>IF(LQF!H83='def. pseudo-mineral groups(PMG)'!$A$1,'def. pseudo-mineral groups(PMG)'!$B$1,IF(LQF!H83='def. pseudo-mineral groups(PMG)'!$A$2,'def. pseudo-mineral groups(PMG)'!$B$2,IF(LQF!H83='def. pseudo-mineral groups(PMG)'!$A$3,'def. pseudo-mineral groups(PMG)'!$B$3,IF(LQF!H83='def. pseudo-mineral groups(PMG)'!$A$4,'def. pseudo-mineral groups(PMG)'!$B$4,IF(LQF!H83='def. pseudo-mineral groups(PMG)'!$A$5,'def. pseudo-mineral groups(PMG)'!$B$5,IF(LQF!H83='def. pseudo-mineral groups(PMG)'!$A$6,'def. pseudo-mineral groups(PMG)'!$B$6,IF(LQF!H83='def. pseudo-mineral groups(PMG)'!$A$7,'def. pseudo-mineral groups(PMG)'!$B$7,IF(LQF!H83='def. pseudo-mineral groups(PMG)'!$A$8,'def. pseudo-mineral groups(PMG)'!$B$8,IF(LQF!H83='def. pseudo-mineral groups(PMG)'!$A$9,'def. pseudo-mineral groups(PMG)'!$B$9,IF(LQF!H83='def. pseudo-mineral groups(PMG)'!$A$10,'def. pseudo-mineral groups(PMG)'!$B$10,IF(LQF!H83='def. pseudo-mineral groups(PMG)'!$A$11,'def. pseudo-mineral groups(PMG)'!$B$11,IF(LQF!H83='def. pseudo-mineral groups(PMG)'!$A$12,'def. pseudo-mineral groups(PMG)'!$B$12,IF(LQF!H83='def. pseudo-mineral groups(PMG)'!$A$13,'def. pseudo-mineral groups(PMG)'!$B$13,IF(LQF!H83='def. pseudo-mineral groups(PMG)'!$A$14,'def. pseudo-mineral groups(PMG)'!$B$14,IF(LQF!H83='def. pseudo-mineral groups(PMG)'!$A$15,'def. pseudo-mineral groups(PMG)'!$B$15,IF(LQF!H83='def. pseudo-mineral groups(PMG)'!$A$16,'def. pseudo-mineral groups(PMG)'!$B$16,IF(LQF!H83='def. pseudo-mineral groups(PMG)'!$A$17,'def. pseudo-mineral groups(PMG)'!$B$17,IF(LQF!H83='def. pseudo-mineral groups(PMG)'!$A$18,'def. pseudo-mineral groups(PMG)'!$B$18,IF(LQF!H83='def. pseudo-mineral groups(PMG)'!$A$19,'def. pseudo-mineral groups(PMG)'!$B$19,IF(LQF!H83='def. pseudo-mineral groups(PMG)'!$A$20,'def. pseudo-mineral groups(PMG)'!$B$20,IF(LQF!H83='def. pseudo-mineral groups(PMG)'!$A$21,'def. pseudo-mineral groups(PMG)'!$B$21,IF(LQF!H83='def. pseudo-mineral groups(PMG)'!$A$22,'def. pseudo-mineral groups(PMG)'!$B$22,IF(LQF!H83='def. pseudo-mineral groups(PMG)'!$A$23,'def. pseudo-mineral groups(PMG)'!$B$23,IF(LQF!H83='def. pseudo-mineral groups(PMG)'!$A$24,'def. pseudo-mineral groups(PMG)'!$B$24,IF(LQF!H83='def. pseudo-mineral groups(PMG)'!$A$25,'def. pseudo-mineral groups(PMG)'!$B$25,IF(LQF!H83='def. pseudo-mineral groups(PMG)'!$A$26,'def. pseudo-mineral groups(PMG)'!$B$26,IF(LQF!H83='def. pseudo-mineral groups(PMG)'!$A$27,'def. pseudo-mineral groups(PMG)'!$B$27,IF(LQF!H83='def. pseudo-mineral groups(PMG)'!$A$28,'def. pseudo-mineral groups(PMG)'!$B$28,IF(LQF!H83='def. pseudo-mineral groups(PMG)'!$A$29,'def. pseudo-mineral groups(PMG)'!$B$29,IF(LQF!H83='def. pseudo-mineral groups(PMG)'!$A$30,'def. pseudo-mineral groups(PMG)'!$B$30,IF(LQF!H83='def. pseudo-mineral groups(PMG)'!$A$31,'def. pseudo-mineral groups(PMG)'!$B$31,IF(LQF!H83='def. pseudo-mineral groups(PMG)'!$A$32,'def. pseudo-mineral groups(PMG)'!$B$32,IF(LQF!H83='def. pseudo-mineral groups(PMG)'!$A$33,'def. pseudo-mineral groups(PMG)'!$B$33,IF(LQF!H83='def. pseudo-mineral groups(PMG)'!$A$34,'def. pseudo-mineral groups(PMG)'!$B$34,IF(LQF!H83='def. pseudo-mineral groups(PMG)'!$A$35,'def. pseudo-mineral groups(PMG)'!$B$35,IF(LQF!H83='def. pseudo-mineral groups(PMG)'!$A$36,'def. pseudo-mineral groups(PMG)'!$B$36,IF(LQF!H83='def. pseudo-mineral groups(PMG)'!$A$37,'def. pseudo-mineral groups(PMG)'!$B$37,IF(LQF!H83='def. pseudo-mineral groups(PMG)'!$A$38,'def. pseudo-mineral groups(PMG)'!$B$38,IF(LQF!H83='def. pseudo-mineral groups(PMG)'!$A$39,'def. pseudo-mineral groups(PMG)'!$B$39,IF(LQF!H83='def. pseudo-mineral groups(PMG)'!$A$40,'def. pseudo-mineral groups(PMG)'!$B$40,IF(LQF!H83='def. pseudo-mineral groups(PMG)'!$A$41,'def. pseudo-mineral groups(PMG)'!$B$41,IF(LQF!H83='def. pseudo-mineral groups(PMG)'!$A$41,'def. pseudo-mineral groups(PMG)'!$B$41,IF(LQF!H83='def. pseudo-mineral groups(PMG)'!$A$42,'def. pseudo-mineral groups(PMG)'!$B$42,IF(LQF!H83='def. pseudo-mineral groups(PMG)'!$A$43,'def. pseudo-mineral groups(PMG)'!$B$43,IF(LQF!H83='def. pseudo-mineral groups(PMG)'!$A$44,'def. pseudo-mineral groups(PMG)'!$B$44,IF(LQF!H83='def. pseudo-mineral groups(PMG)'!$A$45,'def. pseudo-mineral groups(PMG)'!$B$45,IF(LQF!H83='def. pseudo-mineral groups(PMG)'!$A$46,'def. pseudo-mineral groups(PMG)'!$B$46,IF(LQF!H83='def. pseudo-mineral groups(PMG)'!$A$47,'def. pseudo-mineral groups(PMG)'!$B$47,IF(LQF!H83='def. pseudo-mineral groups(PMG)'!$A$48,'def. pseudo-mineral groups(PMG)'!$B$48,IF(LQF!H83='def. pseudo-mineral groups(PMG)'!$A$49,'def. pseudo-mineral groups(PMG)'!$B$49,IF(LQF!H83='def. pseudo-mineral groups(PMG)'!$A$50,'def. pseudo-mineral groups(PMG)'!$B$50,IF(LQF!H83='def. pseudo-mineral groups(PMG)'!$A$51,'def. pseudo-mineral groups(PMG)'!$B$51,IF(LQF!H83='def. pseudo-mineral groups(PMG)'!$A$52,'def. pseudo-mineral groups(PMG)'!$B$52,IF(LQF!H83='def. pseudo-mineral groups(PMG)'!$A$53,'def. pseudo-mineral groups(PMG)'!$B$53,IF(LQF!H83='def. pseudo-mineral groups(PMG)'!$A$54,'def. pseudo-mineral groups(PMG)'!$B$54,IF(LQF!H83='def. pseudo-mineral groups(PMG)'!$A$55,'def. pseudo-mineral groups(PMG)'!$B$55,IF(LQF!H83='def. pseudo-mineral groups(PMG)'!$A$56,'def. pseudo-mineral groups(PMG)'!$B$56,IF(LQF!H83='def. pseudo-mineral groups(PMG)'!$A$57,'def. pseudo-mineral groups(PMG)'!$B$57,IF(LQF!H83='def. pseudo-mineral groups(PMG)'!$A$58,'def. pseudo-mineral groups(PMG)'!$B$58,IF(LQF!H83='def. pseudo-mineral groups(PMG)'!$A$59,'def. pseudo-mineral groups(PMG)'!$B$59,IF(LQF!H83='def. pseudo-mineral groups(PMG)'!$A$60,'def. pseudo-mineral groups(PMG)'!$B$60,IF(LQF!H83='def. pseudo-mineral groups(PMG)'!$A$61,'def. pseudo-mineral groups(PMG)'!$B$61,IF(LQF!H83='def. pseudo-mineral groups(PMG)'!$A$62,'def. pseudo-mineral groups(PMG)'!$B$62,IF(LQF!H83='def. pseudo-mineral groups(PMG)'!$A$63,'def. pseudo-mineral groups(PMG)'!$B$63,IF(LQF!H83='def. pseudo-mineral groups(PMG)'!$A$64,'def. pseudo-mineral groups(PMG)'!$B$64)))))))))))))))))))))))))))))))))))))))))))))))))))))))))))))))))</f>
        <v>Native</v>
      </c>
      <c r="I83" s="1">
        <f t="shared" si="1"/>
        <v>1.002</v>
      </c>
      <c r="J83" s="6">
        <v>3.0800000000000001E-4</v>
      </c>
      <c r="K83" s="1">
        <v>0.89075833215604083</v>
      </c>
      <c r="L83" s="1">
        <v>17.933441648918905</v>
      </c>
      <c r="M83" s="21">
        <v>42721</v>
      </c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5">
      <c r="A84" s="1" t="s">
        <v>355</v>
      </c>
      <c r="B84" s="1"/>
      <c r="C84" s="1">
        <v>0.54200000000000004</v>
      </c>
      <c r="D84" s="7" t="str">
        <f>IF(LQF!D84='def. pseudo-mineral groups(PMG)'!$A$1,'def. pseudo-mineral groups(PMG)'!$B$1,IF(LQF!D84='def. pseudo-mineral groups(PMG)'!$A$2,'def. pseudo-mineral groups(PMG)'!$B$2,IF(LQF!D84='def. pseudo-mineral groups(PMG)'!$A$3,'def. pseudo-mineral groups(PMG)'!$B$3,IF(LQF!D84='def. pseudo-mineral groups(PMG)'!$A$4,'def. pseudo-mineral groups(PMG)'!$B$4,IF(LQF!D84='def. pseudo-mineral groups(PMG)'!$A$5,'def. pseudo-mineral groups(PMG)'!$B$5,IF(LQF!D84='def. pseudo-mineral groups(PMG)'!$A$6,'def. pseudo-mineral groups(PMG)'!$B$6,IF(LQF!D84='def. pseudo-mineral groups(PMG)'!$A$7,'def. pseudo-mineral groups(PMG)'!$B$7,IF(LQF!D84='def. pseudo-mineral groups(PMG)'!$A$8,'def. pseudo-mineral groups(PMG)'!$B$8,IF(LQF!D84='def. pseudo-mineral groups(PMG)'!$A$9,'def. pseudo-mineral groups(PMG)'!$B$9,IF(LQF!D84='def. pseudo-mineral groups(PMG)'!$A$10,'def. pseudo-mineral groups(PMG)'!$B$10,IF(LQF!D84='def. pseudo-mineral groups(PMG)'!$A$11,'def. pseudo-mineral groups(PMG)'!$B$11,IF(LQF!D84='def. pseudo-mineral groups(PMG)'!$A$12,'def. pseudo-mineral groups(PMG)'!$B$12,IF(LQF!D84='def. pseudo-mineral groups(PMG)'!$A$13,'def. pseudo-mineral groups(PMG)'!$B$13,IF(LQF!D84='def. pseudo-mineral groups(PMG)'!$A$14,'def. pseudo-mineral groups(PMG)'!$B$14,IF(LQF!D84='def. pseudo-mineral groups(PMG)'!$A$15,'def. pseudo-mineral groups(PMG)'!$B$15,IF(LQF!D84='def. pseudo-mineral groups(PMG)'!$A$16,'def. pseudo-mineral groups(PMG)'!$B$16,IF(LQF!D84='def. pseudo-mineral groups(PMG)'!$A$17,'def. pseudo-mineral groups(PMG)'!$B$17,IF(LQF!D84='def. pseudo-mineral groups(PMG)'!$A$18,'def. pseudo-mineral groups(PMG)'!$B$18,IF(LQF!D84='def. pseudo-mineral groups(PMG)'!$A$19,'def. pseudo-mineral groups(PMG)'!$B$19,IF(LQF!D84='def. pseudo-mineral groups(PMG)'!$A$20,'def. pseudo-mineral groups(PMG)'!$B$20,IF(LQF!D84='def. pseudo-mineral groups(PMG)'!$A$21,'def. pseudo-mineral groups(PMG)'!$B$21,IF(LQF!D84='def. pseudo-mineral groups(PMG)'!$A$22,'def. pseudo-mineral groups(PMG)'!$B$22,IF(LQF!D84='def. pseudo-mineral groups(PMG)'!$A$23,'def. pseudo-mineral groups(PMG)'!$B$23,IF(LQF!D84='def. pseudo-mineral groups(PMG)'!$A$24,'def. pseudo-mineral groups(PMG)'!$B$24,IF(LQF!D84='def. pseudo-mineral groups(PMG)'!$A$25,'def. pseudo-mineral groups(PMG)'!$B$25,IF(LQF!D84='def. pseudo-mineral groups(PMG)'!$A$26,'def. pseudo-mineral groups(PMG)'!$B$26,IF(LQF!D84='def. pseudo-mineral groups(PMG)'!$A$27,'def. pseudo-mineral groups(PMG)'!$B$27,IF(LQF!D84='def. pseudo-mineral groups(PMG)'!$A$28,'def. pseudo-mineral groups(PMG)'!$B$28,IF(LQF!D84='def. pseudo-mineral groups(PMG)'!$A$29,'def. pseudo-mineral groups(PMG)'!$B$29,IF(LQF!D84='def. pseudo-mineral groups(PMG)'!$A$30,'def. pseudo-mineral groups(PMG)'!$B$30,IF(LQF!D84='def. pseudo-mineral groups(PMG)'!$A$31,'def. pseudo-mineral groups(PMG)'!$B$31,IF(LQF!D84='def. pseudo-mineral groups(PMG)'!$A$32,'def. pseudo-mineral groups(PMG)'!$B$32,IF(LQF!D84='def. pseudo-mineral groups(PMG)'!$A$33,'def. pseudo-mineral groups(PMG)'!$B$33,IF(LQF!D84='def. pseudo-mineral groups(PMG)'!$A$34,'def. pseudo-mineral groups(PMG)'!$B$34,IF(LQF!D84='def. pseudo-mineral groups(PMG)'!$A$35,'def. pseudo-mineral groups(PMG)'!$B$35,IF(LQF!D84='def. pseudo-mineral groups(PMG)'!$A$36,'def. pseudo-mineral groups(PMG)'!$B$36,IF(LQF!D84='def. pseudo-mineral groups(PMG)'!$A$37,'def. pseudo-mineral groups(PMG)'!$B$37,IF(LQF!D84='def. pseudo-mineral groups(PMG)'!$A$38,'def. pseudo-mineral groups(PMG)'!$B$38,IF(LQF!D84='def. pseudo-mineral groups(PMG)'!$A$39,'def. pseudo-mineral groups(PMG)'!$B$39,IF(LQF!D84='def. pseudo-mineral groups(PMG)'!$A$40,'def. pseudo-mineral groups(PMG)'!$B$40,IF(LQF!D84='def. pseudo-mineral groups(PMG)'!$A$41,'def. pseudo-mineral groups(PMG)'!$B$41,IF(LQF!D84='def. pseudo-mineral groups(PMG)'!$A$41,'def. pseudo-mineral groups(PMG)'!$B$41,IF(LQF!D84='def. pseudo-mineral groups(PMG)'!$A$42,'def. pseudo-mineral groups(PMG)'!$B$42,IF(LQF!D84='def. pseudo-mineral groups(PMG)'!$A$43,'def. pseudo-mineral groups(PMG)'!$B$43,IF(LQF!D84='def. pseudo-mineral groups(PMG)'!$A$44,'def. pseudo-mineral groups(PMG)'!$B$44,IF(LQF!D84='def. pseudo-mineral groups(PMG)'!$A$45,'def. pseudo-mineral groups(PMG)'!$B$45,IF(LQF!D84='def. pseudo-mineral groups(PMG)'!$A$46,'def. pseudo-mineral groups(PMG)'!$B$46,IF(LQF!D84='def. pseudo-mineral groups(PMG)'!$A$47,'def. pseudo-mineral groups(PMG)'!$B$47,IF(LQF!D84='def. pseudo-mineral groups(PMG)'!$A$48,'def. pseudo-mineral groups(PMG)'!$B$48,IF(LQF!D84='def. pseudo-mineral groups(PMG)'!$A$49,'def. pseudo-mineral groups(PMG)'!$B$49,IF(LQF!D84='def. pseudo-mineral groups(PMG)'!$A$50,'def. pseudo-mineral groups(PMG)'!$B$50,IF(LQF!D84='def. pseudo-mineral groups(PMG)'!$A$51,'def. pseudo-mineral groups(PMG)'!$B$51,IF(LQF!D84='def. pseudo-mineral groups(PMG)'!$A$52,'def. pseudo-mineral groups(PMG)'!$B$52,IF(LQF!D84='def. pseudo-mineral groups(PMG)'!$A$53,'def. pseudo-mineral groups(PMG)'!$B$53,IF(LQF!D84='def. pseudo-mineral groups(PMG)'!$A$54,'def. pseudo-mineral groups(PMG)'!$B$54,IF(LQF!D84='def. pseudo-mineral groups(PMG)'!$A$55,'def. pseudo-mineral groups(PMG)'!$B$55,IF(LQF!D84='def. pseudo-mineral groups(PMG)'!$A$56,'def. pseudo-mineral groups(PMG)'!$B$56,IF(LQF!D84='def. pseudo-mineral groups(PMG)'!$A$57,'def. pseudo-mineral groups(PMG)'!$B$57,IF(LQF!D84='def. pseudo-mineral groups(PMG)'!$A$58,'def. pseudo-mineral groups(PMG)'!$B$58,IF(LQF!D84='def. pseudo-mineral groups(PMG)'!$A$59,'def. pseudo-mineral groups(PMG)'!$B$59,IF(LQF!D84='def. pseudo-mineral groups(PMG)'!$A$60,'def. pseudo-mineral groups(PMG)'!$B$60,IF(LQF!D84='def. pseudo-mineral groups(PMG)'!$A$61,'def. pseudo-mineral groups(PMG)'!$B$61,IF(LQF!D84='def. pseudo-mineral groups(PMG)'!$A$62,'def. pseudo-mineral groups(PMG)'!$B$62,IF(LQF!D84='def. pseudo-mineral groups(PMG)'!$A$63,'def. pseudo-mineral groups(PMG)'!$B$63,IF(LQF!D84='def. pseudo-mineral groups(PMG)'!$A$64,'def. pseudo-mineral groups(PMG)'!$B$64)))))))))))))))))))))))))))))))))))))))))))))))))))))))))))))))))</f>
        <v>Native</v>
      </c>
      <c r="E84" s="1">
        <v>0.14199999999999999</v>
      </c>
      <c r="F84" s="7" t="str">
        <f>IF(LQF!F84='def. pseudo-mineral groups(PMG)'!$A$1,'def. pseudo-mineral groups(PMG)'!$B$1,IF(LQF!F84='def. pseudo-mineral groups(PMG)'!$A$2,'def. pseudo-mineral groups(PMG)'!$B$2,IF(LQF!F84='def. pseudo-mineral groups(PMG)'!$A$3,'def. pseudo-mineral groups(PMG)'!$B$3,IF(LQF!F84='def. pseudo-mineral groups(PMG)'!$A$4,'def. pseudo-mineral groups(PMG)'!$B$4,IF(LQF!F84='def. pseudo-mineral groups(PMG)'!$A$5,'def. pseudo-mineral groups(PMG)'!$B$5,IF(LQF!F84='def. pseudo-mineral groups(PMG)'!$A$6,'def. pseudo-mineral groups(PMG)'!$B$6,IF(LQF!F84='def. pseudo-mineral groups(PMG)'!$A$7,'def. pseudo-mineral groups(PMG)'!$B$7,IF(LQF!F84='def. pseudo-mineral groups(PMG)'!$A$8,'def. pseudo-mineral groups(PMG)'!$B$8,IF(LQF!F84='def. pseudo-mineral groups(PMG)'!$A$9,'def. pseudo-mineral groups(PMG)'!$B$9,IF(LQF!F84='def. pseudo-mineral groups(PMG)'!$A$10,'def. pseudo-mineral groups(PMG)'!$B$10,IF(LQF!F84='def. pseudo-mineral groups(PMG)'!$A$11,'def. pseudo-mineral groups(PMG)'!$B$11,IF(LQF!F84='def. pseudo-mineral groups(PMG)'!$A$12,'def. pseudo-mineral groups(PMG)'!$B$12,IF(LQF!F84='def. pseudo-mineral groups(PMG)'!$A$13,'def. pseudo-mineral groups(PMG)'!$B$13,IF(LQF!F84='def. pseudo-mineral groups(PMG)'!$A$14,'def. pseudo-mineral groups(PMG)'!$B$14,IF(LQF!F84='def. pseudo-mineral groups(PMG)'!$A$15,'def. pseudo-mineral groups(PMG)'!$B$15,IF(LQF!F84='def. pseudo-mineral groups(PMG)'!$A$16,'def. pseudo-mineral groups(PMG)'!$B$16,IF(LQF!F84='def. pseudo-mineral groups(PMG)'!$A$17,'def. pseudo-mineral groups(PMG)'!$B$17,IF(LQF!F84='def. pseudo-mineral groups(PMG)'!$A$18,'def. pseudo-mineral groups(PMG)'!$B$18,IF(LQF!F84='def. pseudo-mineral groups(PMG)'!$A$19,'def. pseudo-mineral groups(PMG)'!$B$19,IF(LQF!F84='def. pseudo-mineral groups(PMG)'!$A$20,'def. pseudo-mineral groups(PMG)'!$B$20,IF(LQF!F84='def. pseudo-mineral groups(PMG)'!$A$21,'def. pseudo-mineral groups(PMG)'!$B$21,IF(LQF!F84='def. pseudo-mineral groups(PMG)'!$A$22,'def. pseudo-mineral groups(PMG)'!$B$22,IF(LQF!F84='def. pseudo-mineral groups(PMG)'!$A$23,'def. pseudo-mineral groups(PMG)'!$B$23,IF(LQF!F84='def. pseudo-mineral groups(PMG)'!$A$24,'def. pseudo-mineral groups(PMG)'!$B$24,IF(LQF!F84='def. pseudo-mineral groups(PMG)'!$A$25,'def. pseudo-mineral groups(PMG)'!$B$25,IF(LQF!F84='def. pseudo-mineral groups(PMG)'!$A$26,'def. pseudo-mineral groups(PMG)'!$B$26,IF(LQF!F84='def. pseudo-mineral groups(PMG)'!$A$27,'def. pseudo-mineral groups(PMG)'!$B$27,IF(LQF!F84='def. pseudo-mineral groups(PMG)'!$A$28,'def. pseudo-mineral groups(PMG)'!$B$28,IF(LQF!F84='def. pseudo-mineral groups(PMG)'!$A$29,'def. pseudo-mineral groups(PMG)'!$B$29,IF(LQF!F84='def. pseudo-mineral groups(PMG)'!$A$30,'def. pseudo-mineral groups(PMG)'!$B$30,IF(LQF!F84='def. pseudo-mineral groups(PMG)'!$A$31,'def. pseudo-mineral groups(PMG)'!$B$31,IF(LQF!F84='def. pseudo-mineral groups(PMG)'!$A$32,'def. pseudo-mineral groups(PMG)'!$B$32,IF(LQF!F84='def. pseudo-mineral groups(PMG)'!$A$33,'def. pseudo-mineral groups(PMG)'!$B$33,IF(LQF!F84='def. pseudo-mineral groups(PMG)'!$A$34,'def. pseudo-mineral groups(PMG)'!$B$34,IF(LQF!F84='def. pseudo-mineral groups(PMG)'!$A$35,'def. pseudo-mineral groups(PMG)'!$B$35,IF(LQF!F84='def. pseudo-mineral groups(PMG)'!$A$36,'def. pseudo-mineral groups(PMG)'!$B$36,IF(LQF!F84='def. pseudo-mineral groups(PMG)'!$A$37,'def. pseudo-mineral groups(PMG)'!$B$37,IF(LQF!F84='def. pseudo-mineral groups(PMG)'!$A$38,'def. pseudo-mineral groups(PMG)'!$B$38,IF(LQF!F84='def. pseudo-mineral groups(PMG)'!$A$39,'def. pseudo-mineral groups(PMG)'!$B$39,IF(LQF!F84='def. pseudo-mineral groups(PMG)'!$A$40,'def. pseudo-mineral groups(PMG)'!$B$40,IF(LQF!F84='def. pseudo-mineral groups(PMG)'!$A$41,'def. pseudo-mineral groups(PMG)'!$B$41,IF(LQF!F84='def. pseudo-mineral groups(PMG)'!$A$41,'def. pseudo-mineral groups(PMG)'!$B$41,IF(LQF!F84='def. pseudo-mineral groups(PMG)'!$A$42,'def. pseudo-mineral groups(PMG)'!$B$42,IF(LQF!F84='def. pseudo-mineral groups(PMG)'!$A$43,'def. pseudo-mineral groups(PMG)'!$B$43,IF(LQF!F84='def. pseudo-mineral groups(PMG)'!$A$44,'def. pseudo-mineral groups(PMG)'!$B$44,IF(LQF!F84='def. pseudo-mineral groups(PMG)'!$A$45,'def. pseudo-mineral groups(PMG)'!$B$45,IF(LQF!F84='def. pseudo-mineral groups(PMG)'!$A$46,'def. pseudo-mineral groups(PMG)'!$B$46,IF(LQF!F84='def. pseudo-mineral groups(PMG)'!$A$47,'def. pseudo-mineral groups(PMG)'!$B$47,IF(LQF!F84='def. pseudo-mineral groups(PMG)'!$A$48,'def. pseudo-mineral groups(PMG)'!$B$48,IF(LQF!F84='def. pseudo-mineral groups(PMG)'!$A$49,'def. pseudo-mineral groups(PMG)'!$B$49,IF(LQF!F84='def. pseudo-mineral groups(PMG)'!$A$50,'def. pseudo-mineral groups(PMG)'!$B$50,IF(LQF!F84='def. pseudo-mineral groups(PMG)'!$A$51,'def. pseudo-mineral groups(PMG)'!$B$51,IF(LQF!F84='def. pseudo-mineral groups(PMG)'!$A$52,'def. pseudo-mineral groups(PMG)'!$B$52,IF(LQF!F84='def. pseudo-mineral groups(PMG)'!$A$53,'def. pseudo-mineral groups(PMG)'!$B$53,IF(LQF!F84='def. pseudo-mineral groups(PMG)'!$A$54,'def. pseudo-mineral groups(PMG)'!$B$54,IF(LQF!F84='def. pseudo-mineral groups(PMG)'!$A$55,'def. pseudo-mineral groups(PMG)'!$B$55,IF(LQF!F84='def. pseudo-mineral groups(PMG)'!$A$56,'def. pseudo-mineral groups(PMG)'!$B$56,IF(LQF!F84='def. pseudo-mineral groups(PMG)'!$A$57,'def. pseudo-mineral groups(PMG)'!$B$57,IF(LQF!F84='def. pseudo-mineral groups(PMG)'!$A$58,'def. pseudo-mineral groups(PMG)'!$B$58,IF(LQF!F84='def. pseudo-mineral groups(PMG)'!$A$59,'def. pseudo-mineral groups(PMG)'!$B$59,IF(LQF!F84='def. pseudo-mineral groups(PMG)'!$A$60,'def. pseudo-mineral groups(PMG)'!$B$60,IF(LQF!F84='def. pseudo-mineral groups(PMG)'!$A$61,'def. pseudo-mineral groups(PMG)'!$B$61,IF(LQF!F84='def. pseudo-mineral groups(PMG)'!$A$62,'def. pseudo-mineral groups(PMG)'!$B$62,IF(LQF!F84='def. pseudo-mineral groups(PMG)'!$A$63,'def. pseudo-mineral groups(PMG)'!$B$63,IF(LQF!F84='def. pseudo-mineral groups(PMG)'!$A$64,'def. pseudo-mineral groups(PMG)'!$B$64)))))))))))))))))))))))))))))))))))))))))))))))))))))))))))))))))</f>
        <v>Native</v>
      </c>
      <c r="G84" s="1">
        <v>0.317</v>
      </c>
      <c r="H84" s="7" t="str">
        <f>IF(LQF!H84='def. pseudo-mineral groups(PMG)'!$A$1,'def. pseudo-mineral groups(PMG)'!$B$1,IF(LQF!H84='def. pseudo-mineral groups(PMG)'!$A$2,'def. pseudo-mineral groups(PMG)'!$B$2,IF(LQF!H84='def. pseudo-mineral groups(PMG)'!$A$3,'def. pseudo-mineral groups(PMG)'!$B$3,IF(LQF!H84='def. pseudo-mineral groups(PMG)'!$A$4,'def. pseudo-mineral groups(PMG)'!$B$4,IF(LQF!H84='def. pseudo-mineral groups(PMG)'!$A$5,'def. pseudo-mineral groups(PMG)'!$B$5,IF(LQF!H84='def. pseudo-mineral groups(PMG)'!$A$6,'def. pseudo-mineral groups(PMG)'!$B$6,IF(LQF!H84='def. pseudo-mineral groups(PMG)'!$A$7,'def. pseudo-mineral groups(PMG)'!$B$7,IF(LQF!H84='def. pseudo-mineral groups(PMG)'!$A$8,'def. pseudo-mineral groups(PMG)'!$B$8,IF(LQF!H84='def. pseudo-mineral groups(PMG)'!$A$9,'def. pseudo-mineral groups(PMG)'!$B$9,IF(LQF!H84='def. pseudo-mineral groups(PMG)'!$A$10,'def. pseudo-mineral groups(PMG)'!$B$10,IF(LQF!H84='def. pseudo-mineral groups(PMG)'!$A$11,'def. pseudo-mineral groups(PMG)'!$B$11,IF(LQF!H84='def. pseudo-mineral groups(PMG)'!$A$12,'def. pseudo-mineral groups(PMG)'!$B$12,IF(LQF!H84='def. pseudo-mineral groups(PMG)'!$A$13,'def. pseudo-mineral groups(PMG)'!$B$13,IF(LQF!H84='def. pseudo-mineral groups(PMG)'!$A$14,'def. pseudo-mineral groups(PMG)'!$B$14,IF(LQF!H84='def. pseudo-mineral groups(PMG)'!$A$15,'def. pseudo-mineral groups(PMG)'!$B$15,IF(LQF!H84='def. pseudo-mineral groups(PMG)'!$A$16,'def. pseudo-mineral groups(PMG)'!$B$16,IF(LQF!H84='def. pseudo-mineral groups(PMG)'!$A$17,'def. pseudo-mineral groups(PMG)'!$B$17,IF(LQF!H84='def. pseudo-mineral groups(PMG)'!$A$18,'def. pseudo-mineral groups(PMG)'!$B$18,IF(LQF!H84='def. pseudo-mineral groups(PMG)'!$A$19,'def. pseudo-mineral groups(PMG)'!$B$19,IF(LQF!H84='def. pseudo-mineral groups(PMG)'!$A$20,'def. pseudo-mineral groups(PMG)'!$B$20,IF(LQF!H84='def. pseudo-mineral groups(PMG)'!$A$21,'def. pseudo-mineral groups(PMG)'!$B$21,IF(LQF!H84='def. pseudo-mineral groups(PMG)'!$A$22,'def. pseudo-mineral groups(PMG)'!$B$22,IF(LQF!H84='def. pseudo-mineral groups(PMG)'!$A$23,'def. pseudo-mineral groups(PMG)'!$B$23,IF(LQF!H84='def. pseudo-mineral groups(PMG)'!$A$24,'def. pseudo-mineral groups(PMG)'!$B$24,IF(LQF!H84='def. pseudo-mineral groups(PMG)'!$A$25,'def. pseudo-mineral groups(PMG)'!$B$25,IF(LQF!H84='def. pseudo-mineral groups(PMG)'!$A$26,'def. pseudo-mineral groups(PMG)'!$B$26,IF(LQF!H84='def. pseudo-mineral groups(PMG)'!$A$27,'def. pseudo-mineral groups(PMG)'!$B$27,IF(LQF!H84='def. pseudo-mineral groups(PMG)'!$A$28,'def. pseudo-mineral groups(PMG)'!$B$28,IF(LQF!H84='def. pseudo-mineral groups(PMG)'!$A$29,'def. pseudo-mineral groups(PMG)'!$B$29,IF(LQF!H84='def. pseudo-mineral groups(PMG)'!$A$30,'def. pseudo-mineral groups(PMG)'!$B$30,IF(LQF!H84='def. pseudo-mineral groups(PMG)'!$A$31,'def. pseudo-mineral groups(PMG)'!$B$31,IF(LQF!H84='def. pseudo-mineral groups(PMG)'!$A$32,'def. pseudo-mineral groups(PMG)'!$B$32,IF(LQF!H84='def. pseudo-mineral groups(PMG)'!$A$33,'def. pseudo-mineral groups(PMG)'!$B$33,IF(LQF!H84='def. pseudo-mineral groups(PMG)'!$A$34,'def. pseudo-mineral groups(PMG)'!$B$34,IF(LQF!H84='def. pseudo-mineral groups(PMG)'!$A$35,'def. pseudo-mineral groups(PMG)'!$B$35,IF(LQF!H84='def. pseudo-mineral groups(PMG)'!$A$36,'def. pseudo-mineral groups(PMG)'!$B$36,IF(LQF!H84='def. pseudo-mineral groups(PMG)'!$A$37,'def. pseudo-mineral groups(PMG)'!$B$37,IF(LQF!H84='def. pseudo-mineral groups(PMG)'!$A$38,'def. pseudo-mineral groups(PMG)'!$B$38,IF(LQF!H84='def. pseudo-mineral groups(PMG)'!$A$39,'def. pseudo-mineral groups(PMG)'!$B$39,IF(LQF!H84='def. pseudo-mineral groups(PMG)'!$A$40,'def. pseudo-mineral groups(PMG)'!$B$40,IF(LQF!H84='def. pseudo-mineral groups(PMG)'!$A$41,'def. pseudo-mineral groups(PMG)'!$B$41,IF(LQF!H84='def. pseudo-mineral groups(PMG)'!$A$41,'def. pseudo-mineral groups(PMG)'!$B$41,IF(LQF!H84='def. pseudo-mineral groups(PMG)'!$A$42,'def. pseudo-mineral groups(PMG)'!$B$42,IF(LQF!H84='def. pseudo-mineral groups(PMG)'!$A$43,'def. pseudo-mineral groups(PMG)'!$B$43,IF(LQF!H84='def. pseudo-mineral groups(PMG)'!$A$44,'def. pseudo-mineral groups(PMG)'!$B$44,IF(LQF!H84='def. pseudo-mineral groups(PMG)'!$A$45,'def. pseudo-mineral groups(PMG)'!$B$45,IF(LQF!H84='def. pseudo-mineral groups(PMG)'!$A$46,'def. pseudo-mineral groups(PMG)'!$B$46,IF(LQF!H84='def. pseudo-mineral groups(PMG)'!$A$47,'def. pseudo-mineral groups(PMG)'!$B$47,IF(LQF!H84='def. pseudo-mineral groups(PMG)'!$A$48,'def. pseudo-mineral groups(PMG)'!$B$48,IF(LQF!H84='def. pseudo-mineral groups(PMG)'!$A$49,'def. pseudo-mineral groups(PMG)'!$B$49,IF(LQF!H84='def. pseudo-mineral groups(PMG)'!$A$50,'def. pseudo-mineral groups(PMG)'!$B$50,IF(LQF!H84='def. pseudo-mineral groups(PMG)'!$A$51,'def. pseudo-mineral groups(PMG)'!$B$51,IF(LQF!H84='def. pseudo-mineral groups(PMG)'!$A$52,'def. pseudo-mineral groups(PMG)'!$B$52,IF(LQF!H84='def. pseudo-mineral groups(PMG)'!$A$53,'def. pseudo-mineral groups(PMG)'!$B$53,IF(LQF!H84='def. pseudo-mineral groups(PMG)'!$A$54,'def. pseudo-mineral groups(PMG)'!$B$54,IF(LQF!H84='def. pseudo-mineral groups(PMG)'!$A$55,'def. pseudo-mineral groups(PMG)'!$B$55,IF(LQF!H84='def. pseudo-mineral groups(PMG)'!$A$56,'def. pseudo-mineral groups(PMG)'!$B$56,IF(LQF!H84='def. pseudo-mineral groups(PMG)'!$A$57,'def. pseudo-mineral groups(PMG)'!$B$57,IF(LQF!H84='def. pseudo-mineral groups(PMG)'!$A$58,'def. pseudo-mineral groups(PMG)'!$B$58,IF(LQF!H84='def. pseudo-mineral groups(PMG)'!$A$59,'def. pseudo-mineral groups(PMG)'!$B$59,IF(LQF!H84='def. pseudo-mineral groups(PMG)'!$A$60,'def. pseudo-mineral groups(PMG)'!$B$60,IF(LQF!H84='def. pseudo-mineral groups(PMG)'!$A$61,'def. pseudo-mineral groups(PMG)'!$B$61,IF(LQF!H84='def. pseudo-mineral groups(PMG)'!$A$62,'def. pseudo-mineral groups(PMG)'!$B$62,IF(LQF!H84='def. pseudo-mineral groups(PMG)'!$A$63,'def. pseudo-mineral groups(PMG)'!$B$63,IF(LQF!H84='def. pseudo-mineral groups(PMG)'!$A$64,'def. pseudo-mineral groups(PMG)'!$B$64)))))))))))))))))))))))))))))))))))))))))))))))))))))))))))))))))</f>
        <v>Native</v>
      </c>
      <c r="I84" s="1">
        <f t="shared" si="1"/>
        <v>1.0009999999999999</v>
      </c>
      <c r="J84" s="6">
        <v>1.22E-4</v>
      </c>
      <c r="K84" s="1">
        <v>0.89075833215604083</v>
      </c>
      <c r="L84" s="1">
        <v>17.933441648918905</v>
      </c>
      <c r="M84" s="21">
        <v>42721</v>
      </c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5">
      <c r="A85" s="1" t="s">
        <v>357</v>
      </c>
      <c r="B85" s="1"/>
      <c r="C85" s="1">
        <v>0.189</v>
      </c>
      <c r="D85" s="7" t="str">
        <f>IF(LQF!D85='def. pseudo-mineral groups(PMG)'!$A$1,'def. pseudo-mineral groups(PMG)'!$B$1,IF(LQF!D85='def. pseudo-mineral groups(PMG)'!$A$2,'def. pseudo-mineral groups(PMG)'!$B$2,IF(LQF!D85='def. pseudo-mineral groups(PMG)'!$A$3,'def. pseudo-mineral groups(PMG)'!$B$3,IF(LQF!D85='def. pseudo-mineral groups(PMG)'!$A$4,'def. pseudo-mineral groups(PMG)'!$B$4,IF(LQF!D85='def. pseudo-mineral groups(PMG)'!$A$5,'def. pseudo-mineral groups(PMG)'!$B$5,IF(LQF!D85='def. pseudo-mineral groups(PMG)'!$A$6,'def. pseudo-mineral groups(PMG)'!$B$6,IF(LQF!D85='def. pseudo-mineral groups(PMG)'!$A$7,'def. pseudo-mineral groups(PMG)'!$B$7,IF(LQF!D85='def. pseudo-mineral groups(PMG)'!$A$8,'def. pseudo-mineral groups(PMG)'!$B$8,IF(LQF!D85='def. pseudo-mineral groups(PMG)'!$A$9,'def. pseudo-mineral groups(PMG)'!$B$9,IF(LQF!D85='def. pseudo-mineral groups(PMG)'!$A$10,'def. pseudo-mineral groups(PMG)'!$B$10,IF(LQF!D85='def. pseudo-mineral groups(PMG)'!$A$11,'def. pseudo-mineral groups(PMG)'!$B$11,IF(LQF!D85='def. pseudo-mineral groups(PMG)'!$A$12,'def. pseudo-mineral groups(PMG)'!$B$12,IF(LQF!D85='def. pseudo-mineral groups(PMG)'!$A$13,'def. pseudo-mineral groups(PMG)'!$B$13,IF(LQF!D85='def. pseudo-mineral groups(PMG)'!$A$14,'def. pseudo-mineral groups(PMG)'!$B$14,IF(LQF!D85='def. pseudo-mineral groups(PMG)'!$A$15,'def. pseudo-mineral groups(PMG)'!$B$15,IF(LQF!D85='def. pseudo-mineral groups(PMG)'!$A$16,'def. pseudo-mineral groups(PMG)'!$B$16,IF(LQF!D85='def. pseudo-mineral groups(PMG)'!$A$17,'def. pseudo-mineral groups(PMG)'!$B$17,IF(LQF!D85='def. pseudo-mineral groups(PMG)'!$A$18,'def. pseudo-mineral groups(PMG)'!$B$18,IF(LQF!D85='def. pseudo-mineral groups(PMG)'!$A$19,'def. pseudo-mineral groups(PMG)'!$B$19,IF(LQF!D85='def. pseudo-mineral groups(PMG)'!$A$20,'def. pseudo-mineral groups(PMG)'!$B$20,IF(LQF!D85='def. pseudo-mineral groups(PMG)'!$A$21,'def. pseudo-mineral groups(PMG)'!$B$21,IF(LQF!D85='def. pseudo-mineral groups(PMG)'!$A$22,'def. pseudo-mineral groups(PMG)'!$B$22,IF(LQF!D85='def. pseudo-mineral groups(PMG)'!$A$23,'def. pseudo-mineral groups(PMG)'!$B$23,IF(LQF!D85='def. pseudo-mineral groups(PMG)'!$A$24,'def. pseudo-mineral groups(PMG)'!$B$24,IF(LQF!D85='def. pseudo-mineral groups(PMG)'!$A$25,'def. pseudo-mineral groups(PMG)'!$B$25,IF(LQF!D85='def. pseudo-mineral groups(PMG)'!$A$26,'def. pseudo-mineral groups(PMG)'!$B$26,IF(LQF!D85='def. pseudo-mineral groups(PMG)'!$A$27,'def. pseudo-mineral groups(PMG)'!$B$27,IF(LQF!D85='def. pseudo-mineral groups(PMG)'!$A$28,'def. pseudo-mineral groups(PMG)'!$B$28,IF(LQF!D85='def. pseudo-mineral groups(PMG)'!$A$29,'def. pseudo-mineral groups(PMG)'!$B$29,IF(LQF!D85='def. pseudo-mineral groups(PMG)'!$A$30,'def. pseudo-mineral groups(PMG)'!$B$30,IF(LQF!D85='def. pseudo-mineral groups(PMG)'!$A$31,'def. pseudo-mineral groups(PMG)'!$B$31,IF(LQF!D85='def. pseudo-mineral groups(PMG)'!$A$32,'def. pseudo-mineral groups(PMG)'!$B$32,IF(LQF!D85='def. pseudo-mineral groups(PMG)'!$A$33,'def. pseudo-mineral groups(PMG)'!$B$33,IF(LQF!D85='def. pseudo-mineral groups(PMG)'!$A$34,'def. pseudo-mineral groups(PMG)'!$B$34,IF(LQF!D85='def. pseudo-mineral groups(PMG)'!$A$35,'def. pseudo-mineral groups(PMG)'!$B$35,IF(LQF!D85='def. pseudo-mineral groups(PMG)'!$A$36,'def. pseudo-mineral groups(PMG)'!$B$36,IF(LQF!D85='def. pseudo-mineral groups(PMG)'!$A$37,'def. pseudo-mineral groups(PMG)'!$B$37,IF(LQF!D85='def. pseudo-mineral groups(PMG)'!$A$38,'def. pseudo-mineral groups(PMG)'!$B$38,IF(LQF!D85='def. pseudo-mineral groups(PMG)'!$A$39,'def. pseudo-mineral groups(PMG)'!$B$39,IF(LQF!D85='def. pseudo-mineral groups(PMG)'!$A$40,'def. pseudo-mineral groups(PMG)'!$B$40,IF(LQF!D85='def. pseudo-mineral groups(PMG)'!$A$41,'def. pseudo-mineral groups(PMG)'!$B$41,IF(LQF!D85='def. pseudo-mineral groups(PMG)'!$A$41,'def. pseudo-mineral groups(PMG)'!$B$41,IF(LQF!D85='def. pseudo-mineral groups(PMG)'!$A$42,'def. pseudo-mineral groups(PMG)'!$B$42,IF(LQF!D85='def. pseudo-mineral groups(PMG)'!$A$43,'def. pseudo-mineral groups(PMG)'!$B$43,IF(LQF!D85='def. pseudo-mineral groups(PMG)'!$A$44,'def. pseudo-mineral groups(PMG)'!$B$44,IF(LQF!D85='def. pseudo-mineral groups(PMG)'!$A$45,'def. pseudo-mineral groups(PMG)'!$B$45,IF(LQF!D85='def. pseudo-mineral groups(PMG)'!$A$46,'def. pseudo-mineral groups(PMG)'!$B$46,IF(LQF!D85='def. pseudo-mineral groups(PMG)'!$A$47,'def. pseudo-mineral groups(PMG)'!$B$47,IF(LQF!D85='def. pseudo-mineral groups(PMG)'!$A$48,'def. pseudo-mineral groups(PMG)'!$B$48,IF(LQF!D85='def. pseudo-mineral groups(PMG)'!$A$49,'def. pseudo-mineral groups(PMG)'!$B$49,IF(LQF!D85='def. pseudo-mineral groups(PMG)'!$A$50,'def. pseudo-mineral groups(PMG)'!$B$50,IF(LQF!D85='def. pseudo-mineral groups(PMG)'!$A$51,'def. pseudo-mineral groups(PMG)'!$B$51,IF(LQF!D85='def. pseudo-mineral groups(PMG)'!$A$52,'def. pseudo-mineral groups(PMG)'!$B$52,IF(LQF!D85='def. pseudo-mineral groups(PMG)'!$A$53,'def. pseudo-mineral groups(PMG)'!$B$53,IF(LQF!D85='def. pseudo-mineral groups(PMG)'!$A$54,'def. pseudo-mineral groups(PMG)'!$B$54,IF(LQF!D85='def. pseudo-mineral groups(PMG)'!$A$55,'def. pseudo-mineral groups(PMG)'!$B$55,IF(LQF!D85='def. pseudo-mineral groups(PMG)'!$A$56,'def. pseudo-mineral groups(PMG)'!$B$56,IF(LQF!D85='def. pseudo-mineral groups(PMG)'!$A$57,'def. pseudo-mineral groups(PMG)'!$B$57,IF(LQF!D85='def. pseudo-mineral groups(PMG)'!$A$58,'def. pseudo-mineral groups(PMG)'!$B$58,IF(LQF!D85='def. pseudo-mineral groups(PMG)'!$A$59,'def. pseudo-mineral groups(PMG)'!$B$59,IF(LQF!D85='def. pseudo-mineral groups(PMG)'!$A$60,'def. pseudo-mineral groups(PMG)'!$B$60,IF(LQF!D85='def. pseudo-mineral groups(PMG)'!$A$61,'def. pseudo-mineral groups(PMG)'!$B$61,IF(LQF!D85='def. pseudo-mineral groups(PMG)'!$A$62,'def. pseudo-mineral groups(PMG)'!$B$62,IF(LQF!D85='def. pseudo-mineral groups(PMG)'!$A$63,'def. pseudo-mineral groups(PMG)'!$B$63,IF(LQF!D85='def. pseudo-mineral groups(PMG)'!$A$64,'def. pseudo-mineral groups(PMG)'!$B$64)))))))))))))))))))))))))))))))))))))))))))))))))))))))))))))))))</f>
        <v>Native</v>
      </c>
      <c r="E85" s="1">
        <v>0.16300000000000001</v>
      </c>
      <c r="F85" s="7" t="str">
        <f>IF(LQF!F85='def. pseudo-mineral groups(PMG)'!$A$1,'def. pseudo-mineral groups(PMG)'!$B$1,IF(LQF!F85='def. pseudo-mineral groups(PMG)'!$A$2,'def. pseudo-mineral groups(PMG)'!$B$2,IF(LQF!F85='def. pseudo-mineral groups(PMG)'!$A$3,'def. pseudo-mineral groups(PMG)'!$B$3,IF(LQF!F85='def. pseudo-mineral groups(PMG)'!$A$4,'def. pseudo-mineral groups(PMG)'!$B$4,IF(LQF!F85='def. pseudo-mineral groups(PMG)'!$A$5,'def. pseudo-mineral groups(PMG)'!$B$5,IF(LQF!F85='def. pseudo-mineral groups(PMG)'!$A$6,'def. pseudo-mineral groups(PMG)'!$B$6,IF(LQF!F85='def. pseudo-mineral groups(PMG)'!$A$7,'def. pseudo-mineral groups(PMG)'!$B$7,IF(LQF!F85='def. pseudo-mineral groups(PMG)'!$A$8,'def. pseudo-mineral groups(PMG)'!$B$8,IF(LQF!F85='def. pseudo-mineral groups(PMG)'!$A$9,'def. pseudo-mineral groups(PMG)'!$B$9,IF(LQF!F85='def. pseudo-mineral groups(PMG)'!$A$10,'def. pseudo-mineral groups(PMG)'!$B$10,IF(LQF!F85='def. pseudo-mineral groups(PMG)'!$A$11,'def. pseudo-mineral groups(PMG)'!$B$11,IF(LQF!F85='def. pseudo-mineral groups(PMG)'!$A$12,'def. pseudo-mineral groups(PMG)'!$B$12,IF(LQF!F85='def. pseudo-mineral groups(PMG)'!$A$13,'def. pseudo-mineral groups(PMG)'!$B$13,IF(LQF!F85='def. pseudo-mineral groups(PMG)'!$A$14,'def. pseudo-mineral groups(PMG)'!$B$14,IF(LQF!F85='def. pseudo-mineral groups(PMG)'!$A$15,'def. pseudo-mineral groups(PMG)'!$B$15,IF(LQF!F85='def. pseudo-mineral groups(PMG)'!$A$16,'def. pseudo-mineral groups(PMG)'!$B$16,IF(LQF!F85='def. pseudo-mineral groups(PMG)'!$A$17,'def. pseudo-mineral groups(PMG)'!$B$17,IF(LQF!F85='def. pseudo-mineral groups(PMG)'!$A$18,'def. pseudo-mineral groups(PMG)'!$B$18,IF(LQF!F85='def. pseudo-mineral groups(PMG)'!$A$19,'def. pseudo-mineral groups(PMG)'!$B$19,IF(LQF!F85='def. pseudo-mineral groups(PMG)'!$A$20,'def. pseudo-mineral groups(PMG)'!$B$20,IF(LQF!F85='def. pseudo-mineral groups(PMG)'!$A$21,'def. pseudo-mineral groups(PMG)'!$B$21,IF(LQF!F85='def. pseudo-mineral groups(PMG)'!$A$22,'def. pseudo-mineral groups(PMG)'!$B$22,IF(LQF!F85='def. pseudo-mineral groups(PMG)'!$A$23,'def. pseudo-mineral groups(PMG)'!$B$23,IF(LQF!F85='def. pseudo-mineral groups(PMG)'!$A$24,'def. pseudo-mineral groups(PMG)'!$B$24,IF(LQF!F85='def. pseudo-mineral groups(PMG)'!$A$25,'def. pseudo-mineral groups(PMG)'!$B$25,IF(LQF!F85='def. pseudo-mineral groups(PMG)'!$A$26,'def. pseudo-mineral groups(PMG)'!$B$26,IF(LQF!F85='def. pseudo-mineral groups(PMG)'!$A$27,'def. pseudo-mineral groups(PMG)'!$B$27,IF(LQF!F85='def. pseudo-mineral groups(PMG)'!$A$28,'def. pseudo-mineral groups(PMG)'!$B$28,IF(LQF!F85='def. pseudo-mineral groups(PMG)'!$A$29,'def. pseudo-mineral groups(PMG)'!$B$29,IF(LQF!F85='def. pseudo-mineral groups(PMG)'!$A$30,'def. pseudo-mineral groups(PMG)'!$B$30,IF(LQF!F85='def. pseudo-mineral groups(PMG)'!$A$31,'def. pseudo-mineral groups(PMG)'!$B$31,IF(LQF!F85='def. pseudo-mineral groups(PMG)'!$A$32,'def. pseudo-mineral groups(PMG)'!$B$32,IF(LQF!F85='def. pseudo-mineral groups(PMG)'!$A$33,'def. pseudo-mineral groups(PMG)'!$B$33,IF(LQF!F85='def. pseudo-mineral groups(PMG)'!$A$34,'def. pseudo-mineral groups(PMG)'!$B$34,IF(LQF!F85='def. pseudo-mineral groups(PMG)'!$A$35,'def. pseudo-mineral groups(PMG)'!$B$35,IF(LQF!F85='def. pseudo-mineral groups(PMG)'!$A$36,'def. pseudo-mineral groups(PMG)'!$B$36,IF(LQF!F85='def. pseudo-mineral groups(PMG)'!$A$37,'def. pseudo-mineral groups(PMG)'!$B$37,IF(LQF!F85='def. pseudo-mineral groups(PMG)'!$A$38,'def. pseudo-mineral groups(PMG)'!$B$38,IF(LQF!F85='def. pseudo-mineral groups(PMG)'!$A$39,'def. pseudo-mineral groups(PMG)'!$B$39,IF(LQF!F85='def. pseudo-mineral groups(PMG)'!$A$40,'def. pseudo-mineral groups(PMG)'!$B$40,IF(LQF!F85='def. pseudo-mineral groups(PMG)'!$A$41,'def. pseudo-mineral groups(PMG)'!$B$41,IF(LQF!F85='def. pseudo-mineral groups(PMG)'!$A$41,'def. pseudo-mineral groups(PMG)'!$B$41,IF(LQF!F85='def. pseudo-mineral groups(PMG)'!$A$42,'def. pseudo-mineral groups(PMG)'!$B$42,IF(LQF!F85='def. pseudo-mineral groups(PMG)'!$A$43,'def. pseudo-mineral groups(PMG)'!$B$43,IF(LQF!F85='def. pseudo-mineral groups(PMG)'!$A$44,'def. pseudo-mineral groups(PMG)'!$B$44,IF(LQF!F85='def. pseudo-mineral groups(PMG)'!$A$45,'def. pseudo-mineral groups(PMG)'!$B$45,IF(LQF!F85='def. pseudo-mineral groups(PMG)'!$A$46,'def. pseudo-mineral groups(PMG)'!$B$46,IF(LQF!F85='def. pseudo-mineral groups(PMG)'!$A$47,'def. pseudo-mineral groups(PMG)'!$B$47,IF(LQF!F85='def. pseudo-mineral groups(PMG)'!$A$48,'def. pseudo-mineral groups(PMG)'!$B$48,IF(LQF!F85='def. pseudo-mineral groups(PMG)'!$A$49,'def. pseudo-mineral groups(PMG)'!$B$49,IF(LQF!F85='def. pseudo-mineral groups(PMG)'!$A$50,'def. pseudo-mineral groups(PMG)'!$B$50,IF(LQF!F85='def. pseudo-mineral groups(PMG)'!$A$51,'def. pseudo-mineral groups(PMG)'!$B$51,IF(LQF!F85='def. pseudo-mineral groups(PMG)'!$A$52,'def. pseudo-mineral groups(PMG)'!$B$52,IF(LQF!F85='def. pseudo-mineral groups(PMG)'!$A$53,'def. pseudo-mineral groups(PMG)'!$B$53,IF(LQF!F85='def. pseudo-mineral groups(PMG)'!$A$54,'def. pseudo-mineral groups(PMG)'!$B$54,IF(LQF!F85='def. pseudo-mineral groups(PMG)'!$A$55,'def. pseudo-mineral groups(PMG)'!$B$55,IF(LQF!F85='def. pseudo-mineral groups(PMG)'!$A$56,'def. pseudo-mineral groups(PMG)'!$B$56,IF(LQF!F85='def. pseudo-mineral groups(PMG)'!$A$57,'def. pseudo-mineral groups(PMG)'!$B$57,IF(LQF!F85='def. pseudo-mineral groups(PMG)'!$A$58,'def. pseudo-mineral groups(PMG)'!$B$58,IF(LQF!F85='def. pseudo-mineral groups(PMG)'!$A$59,'def. pseudo-mineral groups(PMG)'!$B$59,IF(LQF!F85='def. pseudo-mineral groups(PMG)'!$A$60,'def. pseudo-mineral groups(PMG)'!$B$60,IF(LQF!F85='def. pseudo-mineral groups(PMG)'!$A$61,'def. pseudo-mineral groups(PMG)'!$B$61,IF(LQF!F85='def. pseudo-mineral groups(PMG)'!$A$62,'def. pseudo-mineral groups(PMG)'!$B$62,IF(LQF!F85='def. pseudo-mineral groups(PMG)'!$A$63,'def. pseudo-mineral groups(PMG)'!$B$63,IF(LQF!F85='def. pseudo-mineral groups(PMG)'!$A$64,'def. pseudo-mineral groups(PMG)'!$B$64)))))))))))))))))))))))))))))))))))))))))))))))))))))))))))))))))</f>
        <v>Fe(II) silicate</v>
      </c>
      <c r="G85" s="1">
        <v>0.64500000000000002</v>
      </c>
      <c r="H85" s="7" t="str">
        <f>IF(LQF!H85='def. pseudo-mineral groups(PMG)'!$A$1,'def. pseudo-mineral groups(PMG)'!$B$1,IF(LQF!H85='def. pseudo-mineral groups(PMG)'!$A$2,'def. pseudo-mineral groups(PMG)'!$B$2,IF(LQF!H85='def. pseudo-mineral groups(PMG)'!$A$3,'def. pseudo-mineral groups(PMG)'!$B$3,IF(LQF!H85='def. pseudo-mineral groups(PMG)'!$A$4,'def. pseudo-mineral groups(PMG)'!$B$4,IF(LQF!H85='def. pseudo-mineral groups(PMG)'!$A$5,'def. pseudo-mineral groups(PMG)'!$B$5,IF(LQF!H85='def. pseudo-mineral groups(PMG)'!$A$6,'def. pseudo-mineral groups(PMG)'!$B$6,IF(LQF!H85='def. pseudo-mineral groups(PMG)'!$A$7,'def. pseudo-mineral groups(PMG)'!$B$7,IF(LQF!H85='def. pseudo-mineral groups(PMG)'!$A$8,'def. pseudo-mineral groups(PMG)'!$B$8,IF(LQF!H85='def. pseudo-mineral groups(PMG)'!$A$9,'def. pseudo-mineral groups(PMG)'!$B$9,IF(LQF!H85='def. pseudo-mineral groups(PMG)'!$A$10,'def. pseudo-mineral groups(PMG)'!$B$10,IF(LQF!H85='def. pseudo-mineral groups(PMG)'!$A$11,'def. pseudo-mineral groups(PMG)'!$B$11,IF(LQF!H85='def. pseudo-mineral groups(PMG)'!$A$12,'def. pseudo-mineral groups(PMG)'!$B$12,IF(LQF!H85='def. pseudo-mineral groups(PMG)'!$A$13,'def. pseudo-mineral groups(PMG)'!$B$13,IF(LQF!H85='def. pseudo-mineral groups(PMG)'!$A$14,'def. pseudo-mineral groups(PMG)'!$B$14,IF(LQF!H85='def. pseudo-mineral groups(PMG)'!$A$15,'def. pseudo-mineral groups(PMG)'!$B$15,IF(LQF!H85='def. pseudo-mineral groups(PMG)'!$A$16,'def. pseudo-mineral groups(PMG)'!$B$16,IF(LQF!H85='def. pseudo-mineral groups(PMG)'!$A$17,'def. pseudo-mineral groups(PMG)'!$B$17,IF(LQF!H85='def. pseudo-mineral groups(PMG)'!$A$18,'def. pseudo-mineral groups(PMG)'!$B$18,IF(LQF!H85='def. pseudo-mineral groups(PMG)'!$A$19,'def. pseudo-mineral groups(PMG)'!$B$19,IF(LQF!H85='def. pseudo-mineral groups(PMG)'!$A$20,'def. pseudo-mineral groups(PMG)'!$B$20,IF(LQF!H85='def. pseudo-mineral groups(PMG)'!$A$21,'def. pseudo-mineral groups(PMG)'!$B$21,IF(LQF!H85='def. pseudo-mineral groups(PMG)'!$A$22,'def. pseudo-mineral groups(PMG)'!$B$22,IF(LQF!H85='def. pseudo-mineral groups(PMG)'!$A$23,'def. pseudo-mineral groups(PMG)'!$B$23,IF(LQF!H85='def. pseudo-mineral groups(PMG)'!$A$24,'def. pseudo-mineral groups(PMG)'!$B$24,IF(LQF!H85='def. pseudo-mineral groups(PMG)'!$A$25,'def. pseudo-mineral groups(PMG)'!$B$25,IF(LQF!H85='def. pseudo-mineral groups(PMG)'!$A$26,'def. pseudo-mineral groups(PMG)'!$B$26,IF(LQF!H85='def. pseudo-mineral groups(PMG)'!$A$27,'def. pseudo-mineral groups(PMG)'!$B$27,IF(LQF!H85='def. pseudo-mineral groups(PMG)'!$A$28,'def. pseudo-mineral groups(PMG)'!$B$28,IF(LQF!H85='def. pseudo-mineral groups(PMG)'!$A$29,'def. pseudo-mineral groups(PMG)'!$B$29,IF(LQF!H85='def. pseudo-mineral groups(PMG)'!$A$30,'def. pseudo-mineral groups(PMG)'!$B$30,IF(LQF!H85='def. pseudo-mineral groups(PMG)'!$A$31,'def. pseudo-mineral groups(PMG)'!$B$31,IF(LQF!H85='def. pseudo-mineral groups(PMG)'!$A$32,'def. pseudo-mineral groups(PMG)'!$B$32,IF(LQF!H85='def. pseudo-mineral groups(PMG)'!$A$33,'def. pseudo-mineral groups(PMG)'!$B$33,IF(LQF!H85='def. pseudo-mineral groups(PMG)'!$A$34,'def. pseudo-mineral groups(PMG)'!$B$34,IF(LQF!H85='def. pseudo-mineral groups(PMG)'!$A$35,'def. pseudo-mineral groups(PMG)'!$B$35,IF(LQF!H85='def. pseudo-mineral groups(PMG)'!$A$36,'def. pseudo-mineral groups(PMG)'!$B$36,IF(LQF!H85='def. pseudo-mineral groups(PMG)'!$A$37,'def. pseudo-mineral groups(PMG)'!$B$37,IF(LQF!H85='def. pseudo-mineral groups(PMG)'!$A$38,'def. pseudo-mineral groups(PMG)'!$B$38,IF(LQF!H85='def. pseudo-mineral groups(PMG)'!$A$39,'def. pseudo-mineral groups(PMG)'!$B$39,IF(LQF!H85='def. pseudo-mineral groups(PMG)'!$A$40,'def. pseudo-mineral groups(PMG)'!$B$40,IF(LQF!H85='def. pseudo-mineral groups(PMG)'!$A$41,'def. pseudo-mineral groups(PMG)'!$B$41,IF(LQF!H85='def. pseudo-mineral groups(PMG)'!$A$41,'def. pseudo-mineral groups(PMG)'!$B$41,IF(LQF!H85='def. pseudo-mineral groups(PMG)'!$A$42,'def. pseudo-mineral groups(PMG)'!$B$42,IF(LQF!H85='def. pseudo-mineral groups(PMG)'!$A$43,'def. pseudo-mineral groups(PMG)'!$B$43,IF(LQF!H85='def. pseudo-mineral groups(PMG)'!$A$44,'def. pseudo-mineral groups(PMG)'!$B$44,IF(LQF!H85='def. pseudo-mineral groups(PMG)'!$A$45,'def. pseudo-mineral groups(PMG)'!$B$45,IF(LQF!H85='def. pseudo-mineral groups(PMG)'!$A$46,'def. pseudo-mineral groups(PMG)'!$B$46,IF(LQF!H85='def. pseudo-mineral groups(PMG)'!$A$47,'def. pseudo-mineral groups(PMG)'!$B$47,IF(LQF!H85='def. pseudo-mineral groups(PMG)'!$A$48,'def. pseudo-mineral groups(PMG)'!$B$48,IF(LQF!H85='def. pseudo-mineral groups(PMG)'!$A$49,'def. pseudo-mineral groups(PMG)'!$B$49,IF(LQF!H85='def. pseudo-mineral groups(PMG)'!$A$50,'def. pseudo-mineral groups(PMG)'!$B$50,IF(LQF!H85='def. pseudo-mineral groups(PMG)'!$A$51,'def. pseudo-mineral groups(PMG)'!$B$51,IF(LQF!H85='def. pseudo-mineral groups(PMG)'!$A$52,'def. pseudo-mineral groups(PMG)'!$B$52,IF(LQF!H85='def. pseudo-mineral groups(PMG)'!$A$53,'def. pseudo-mineral groups(PMG)'!$B$53,IF(LQF!H85='def. pseudo-mineral groups(PMG)'!$A$54,'def. pseudo-mineral groups(PMG)'!$B$54,IF(LQF!H85='def. pseudo-mineral groups(PMG)'!$A$55,'def. pseudo-mineral groups(PMG)'!$B$55,IF(LQF!H85='def. pseudo-mineral groups(PMG)'!$A$56,'def. pseudo-mineral groups(PMG)'!$B$56,IF(LQF!H85='def. pseudo-mineral groups(PMG)'!$A$57,'def. pseudo-mineral groups(PMG)'!$B$57,IF(LQF!H85='def. pseudo-mineral groups(PMG)'!$A$58,'def. pseudo-mineral groups(PMG)'!$B$58,IF(LQF!H85='def. pseudo-mineral groups(PMG)'!$A$59,'def. pseudo-mineral groups(PMG)'!$B$59,IF(LQF!H85='def. pseudo-mineral groups(PMG)'!$A$60,'def. pseudo-mineral groups(PMG)'!$B$60,IF(LQF!H85='def. pseudo-mineral groups(PMG)'!$A$61,'def. pseudo-mineral groups(PMG)'!$B$61,IF(LQF!H85='def. pseudo-mineral groups(PMG)'!$A$62,'def. pseudo-mineral groups(PMG)'!$B$62,IF(LQF!H85='def. pseudo-mineral groups(PMG)'!$A$63,'def. pseudo-mineral groups(PMG)'!$B$63,IF(LQF!H85='def. pseudo-mineral groups(PMG)'!$A$64,'def. pseudo-mineral groups(PMG)'!$B$64)))))))))))))))))))))))))))))))))))))))))))))))))))))))))))))))))</f>
        <v>Native</v>
      </c>
      <c r="I85" s="1">
        <f t="shared" si="1"/>
        <v>0.99700000000000011</v>
      </c>
      <c r="J85" s="6">
        <v>1.57E-3</v>
      </c>
      <c r="K85" s="1">
        <v>0.89075833215604083</v>
      </c>
      <c r="L85" s="1">
        <v>17.933441648918905</v>
      </c>
      <c r="M85" s="21">
        <v>42721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5">
      <c r="A86" s="1" t="s">
        <v>201</v>
      </c>
      <c r="B86" s="1"/>
      <c r="C86" s="1">
        <v>2.4E-2</v>
      </c>
      <c r="D86" s="7" t="str">
        <f>IF(LQF!D86='def. pseudo-mineral groups(PMG)'!$A$1,'def. pseudo-mineral groups(PMG)'!$B$1,IF(LQF!D86='def. pseudo-mineral groups(PMG)'!$A$2,'def. pseudo-mineral groups(PMG)'!$B$2,IF(LQF!D86='def. pseudo-mineral groups(PMG)'!$A$3,'def. pseudo-mineral groups(PMG)'!$B$3,IF(LQF!D86='def. pseudo-mineral groups(PMG)'!$A$4,'def. pseudo-mineral groups(PMG)'!$B$4,IF(LQF!D86='def. pseudo-mineral groups(PMG)'!$A$5,'def. pseudo-mineral groups(PMG)'!$B$5,IF(LQF!D86='def. pseudo-mineral groups(PMG)'!$A$6,'def. pseudo-mineral groups(PMG)'!$B$6,IF(LQF!D86='def. pseudo-mineral groups(PMG)'!$A$7,'def. pseudo-mineral groups(PMG)'!$B$7,IF(LQF!D86='def. pseudo-mineral groups(PMG)'!$A$8,'def. pseudo-mineral groups(PMG)'!$B$8,IF(LQF!D86='def. pseudo-mineral groups(PMG)'!$A$9,'def. pseudo-mineral groups(PMG)'!$B$9,IF(LQF!D86='def. pseudo-mineral groups(PMG)'!$A$10,'def. pseudo-mineral groups(PMG)'!$B$10,IF(LQF!D86='def. pseudo-mineral groups(PMG)'!$A$11,'def. pseudo-mineral groups(PMG)'!$B$11,IF(LQF!D86='def. pseudo-mineral groups(PMG)'!$A$12,'def. pseudo-mineral groups(PMG)'!$B$12,IF(LQF!D86='def. pseudo-mineral groups(PMG)'!$A$13,'def. pseudo-mineral groups(PMG)'!$B$13,IF(LQF!D86='def. pseudo-mineral groups(PMG)'!$A$14,'def. pseudo-mineral groups(PMG)'!$B$14,IF(LQF!D86='def. pseudo-mineral groups(PMG)'!$A$15,'def. pseudo-mineral groups(PMG)'!$B$15,IF(LQF!D86='def. pseudo-mineral groups(PMG)'!$A$16,'def. pseudo-mineral groups(PMG)'!$B$16,IF(LQF!D86='def. pseudo-mineral groups(PMG)'!$A$17,'def. pseudo-mineral groups(PMG)'!$B$17,IF(LQF!D86='def. pseudo-mineral groups(PMG)'!$A$18,'def. pseudo-mineral groups(PMG)'!$B$18,IF(LQF!D86='def. pseudo-mineral groups(PMG)'!$A$19,'def. pseudo-mineral groups(PMG)'!$B$19,IF(LQF!D86='def. pseudo-mineral groups(PMG)'!$A$20,'def. pseudo-mineral groups(PMG)'!$B$20,IF(LQF!D86='def. pseudo-mineral groups(PMG)'!$A$21,'def. pseudo-mineral groups(PMG)'!$B$21,IF(LQF!D86='def. pseudo-mineral groups(PMG)'!$A$22,'def. pseudo-mineral groups(PMG)'!$B$22,IF(LQF!D86='def. pseudo-mineral groups(PMG)'!$A$23,'def. pseudo-mineral groups(PMG)'!$B$23,IF(LQF!D86='def. pseudo-mineral groups(PMG)'!$A$24,'def. pseudo-mineral groups(PMG)'!$B$24,IF(LQF!D86='def. pseudo-mineral groups(PMG)'!$A$25,'def. pseudo-mineral groups(PMG)'!$B$25,IF(LQF!D86='def. pseudo-mineral groups(PMG)'!$A$26,'def. pseudo-mineral groups(PMG)'!$B$26,IF(LQF!D86='def. pseudo-mineral groups(PMG)'!$A$27,'def. pseudo-mineral groups(PMG)'!$B$27,IF(LQF!D86='def. pseudo-mineral groups(PMG)'!$A$28,'def. pseudo-mineral groups(PMG)'!$B$28,IF(LQF!D86='def. pseudo-mineral groups(PMG)'!$A$29,'def. pseudo-mineral groups(PMG)'!$B$29,IF(LQF!D86='def. pseudo-mineral groups(PMG)'!$A$30,'def. pseudo-mineral groups(PMG)'!$B$30,IF(LQF!D86='def. pseudo-mineral groups(PMG)'!$A$31,'def. pseudo-mineral groups(PMG)'!$B$31,IF(LQF!D86='def. pseudo-mineral groups(PMG)'!$A$32,'def. pseudo-mineral groups(PMG)'!$B$32,IF(LQF!D86='def. pseudo-mineral groups(PMG)'!$A$33,'def. pseudo-mineral groups(PMG)'!$B$33,IF(LQF!D86='def. pseudo-mineral groups(PMG)'!$A$34,'def. pseudo-mineral groups(PMG)'!$B$34,IF(LQF!D86='def. pseudo-mineral groups(PMG)'!$A$35,'def. pseudo-mineral groups(PMG)'!$B$35,IF(LQF!D86='def. pseudo-mineral groups(PMG)'!$A$36,'def. pseudo-mineral groups(PMG)'!$B$36,IF(LQF!D86='def. pseudo-mineral groups(PMG)'!$A$37,'def. pseudo-mineral groups(PMG)'!$B$37,IF(LQF!D86='def. pseudo-mineral groups(PMG)'!$A$38,'def. pseudo-mineral groups(PMG)'!$B$38,IF(LQF!D86='def. pseudo-mineral groups(PMG)'!$A$39,'def. pseudo-mineral groups(PMG)'!$B$39,IF(LQF!D86='def. pseudo-mineral groups(PMG)'!$A$40,'def. pseudo-mineral groups(PMG)'!$B$40,IF(LQF!D86='def. pseudo-mineral groups(PMG)'!$A$41,'def. pseudo-mineral groups(PMG)'!$B$41,IF(LQF!D86='def. pseudo-mineral groups(PMG)'!$A$41,'def. pseudo-mineral groups(PMG)'!$B$41,IF(LQF!D86='def. pseudo-mineral groups(PMG)'!$A$42,'def. pseudo-mineral groups(PMG)'!$B$42,IF(LQF!D86='def. pseudo-mineral groups(PMG)'!$A$43,'def. pseudo-mineral groups(PMG)'!$B$43,IF(LQF!D86='def. pseudo-mineral groups(PMG)'!$A$44,'def. pseudo-mineral groups(PMG)'!$B$44,IF(LQF!D86='def. pseudo-mineral groups(PMG)'!$A$45,'def. pseudo-mineral groups(PMG)'!$B$45,IF(LQF!D86='def. pseudo-mineral groups(PMG)'!$A$46,'def. pseudo-mineral groups(PMG)'!$B$46,IF(LQF!D86='def. pseudo-mineral groups(PMG)'!$A$47,'def. pseudo-mineral groups(PMG)'!$B$47,IF(LQF!D86='def. pseudo-mineral groups(PMG)'!$A$48,'def. pseudo-mineral groups(PMG)'!$B$48,IF(LQF!D86='def. pseudo-mineral groups(PMG)'!$A$49,'def. pseudo-mineral groups(PMG)'!$B$49,IF(LQF!D86='def. pseudo-mineral groups(PMG)'!$A$50,'def. pseudo-mineral groups(PMG)'!$B$50,IF(LQF!D86='def. pseudo-mineral groups(PMG)'!$A$51,'def. pseudo-mineral groups(PMG)'!$B$51,IF(LQF!D86='def. pseudo-mineral groups(PMG)'!$A$52,'def. pseudo-mineral groups(PMG)'!$B$52,IF(LQF!D86='def. pseudo-mineral groups(PMG)'!$A$53,'def. pseudo-mineral groups(PMG)'!$B$53,IF(LQF!D86='def. pseudo-mineral groups(PMG)'!$A$54,'def. pseudo-mineral groups(PMG)'!$B$54,IF(LQF!D86='def. pseudo-mineral groups(PMG)'!$A$55,'def. pseudo-mineral groups(PMG)'!$B$55,IF(LQF!D86='def. pseudo-mineral groups(PMG)'!$A$56,'def. pseudo-mineral groups(PMG)'!$B$56,IF(LQF!D86='def. pseudo-mineral groups(PMG)'!$A$57,'def. pseudo-mineral groups(PMG)'!$B$57,IF(LQF!D86='def. pseudo-mineral groups(PMG)'!$A$58,'def. pseudo-mineral groups(PMG)'!$B$58,IF(LQF!D86='def. pseudo-mineral groups(PMG)'!$A$59,'def. pseudo-mineral groups(PMG)'!$B$59,IF(LQF!D86='def. pseudo-mineral groups(PMG)'!$A$60,'def. pseudo-mineral groups(PMG)'!$B$60,IF(LQF!D86='def. pseudo-mineral groups(PMG)'!$A$61,'def. pseudo-mineral groups(PMG)'!$B$61,IF(LQF!D86='def. pseudo-mineral groups(PMG)'!$A$62,'def. pseudo-mineral groups(PMG)'!$B$62,IF(LQF!D86='def. pseudo-mineral groups(PMG)'!$A$63,'def. pseudo-mineral groups(PMG)'!$B$63,IF(LQF!D86='def. pseudo-mineral groups(PMG)'!$A$64,'def. pseudo-mineral groups(PMG)'!$B$64)))))))))))))))))))))))))))))))))))))))))))))))))))))))))))))))))</f>
        <v>Mixed</v>
      </c>
      <c r="E86" s="1">
        <v>0.33</v>
      </c>
      <c r="F86" s="7" t="str">
        <f>IF(LQF!F86='def. pseudo-mineral groups(PMG)'!$A$1,'def. pseudo-mineral groups(PMG)'!$B$1,IF(LQF!F86='def. pseudo-mineral groups(PMG)'!$A$2,'def. pseudo-mineral groups(PMG)'!$B$2,IF(LQF!F86='def. pseudo-mineral groups(PMG)'!$A$3,'def. pseudo-mineral groups(PMG)'!$B$3,IF(LQF!F86='def. pseudo-mineral groups(PMG)'!$A$4,'def. pseudo-mineral groups(PMG)'!$B$4,IF(LQF!F86='def. pseudo-mineral groups(PMG)'!$A$5,'def. pseudo-mineral groups(PMG)'!$B$5,IF(LQF!F86='def. pseudo-mineral groups(PMG)'!$A$6,'def. pseudo-mineral groups(PMG)'!$B$6,IF(LQF!F86='def. pseudo-mineral groups(PMG)'!$A$7,'def. pseudo-mineral groups(PMG)'!$B$7,IF(LQF!F86='def. pseudo-mineral groups(PMG)'!$A$8,'def. pseudo-mineral groups(PMG)'!$B$8,IF(LQF!F86='def. pseudo-mineral groups(PMG)'!$A$9,'def. pseudo-mineral groups(PMG)'!$B$9,IF(LQF!F86='def. pseudo-mineral groups(PMG)'!$A$10,'def. pseudo-mineral groups(PMG)'!$B$10,IF(LQF!F86='def. pseudo-mineral groups(PMG)'!$A$11,'def. pseudo-mineral groups(PMG)'!$B$11,IF(LQF!F86='def. pseudo-mineral groups(PMG)'!$A$12,'def. pseudo-mineral groups(PMG)'!$B$12,IF(LQF!F86='def. pseudo-mineral groups(PMG)'!$A$13,'def. pseudo-mineral groups(PMG)'!$B$13,IF(LQF!F86='def. pseudo-mineral groups(PMG)'!$A$14,'def. pseudo-mineral groups(PMG)'!$B$14,IF(LQF!F86='def. pseudo-mineral groups(PMG)'!$A$15,'def. pseudo-mineral groups(PMG)'!$B$15,IF(LQF!F86='def. pseudo-mineral groups(PMG)'!$A$16,'def. pseudo-mineral groups(PMG)'!$B$16,IF(LQF!F86='def. pseudo-mineral groups(PMG)'!$A$17,'def. pseudo-mineral groups(PMG)'!$B$17,IF(LQF!F86='def. pseudo-mineral groups(PMG)'!$A$18,'def. pseudo-mineral groups(PMG)'!$B$18,IF(LQF!F86='def. pseudo-mineral groups(PMG)'!$A$19,'def. pseudo-mineral groups(PMG)'!$B$19,IF(LQF!F86='def. pseudo-mineral groups(PMG)'!$A$20,'def. pseudo-mineral groups(PMG)'!$B$20,IF(LQF!F86='def. pseudo-mineral groups(PMG)'!$A$21,'def. pseudo-mineral groups(PMG)'!$B$21,IF(LQF!F86='def. pseudo-mineral groups(PMG)'!$A$22,'def. pseudo-mineral groups(PMG)'!$B$22,IF(LQF!F86='def. pseudo-mineral groups(PMG)'!$A$23,'def. pseudo-mineral groups(PMG)'!$B$23,IF(LQF!F86='def. pseudo-mineral groups(PMG)'!$A$24,'def. pseudo-mineral groups(PMG)'!$B$24,IF(LQF!F86='def. pseudo-mineral groups(PMG)'!$A$25,'def. pseudo-mineral groups(PMG)'!$B$25,IF(LQF!F86='def. pseudo-mineral groups(PMG)'!$A$26,'def. pseudo-mineral groups(PMG)'!$B$26,IF(LQF!F86='def. pseudo-mineral groups(PMG)'!$A$27,'def. pseudo-mineral groups(PMG)'!$B$27,IF(LQF!F86='def. pseudo-mineral groups(PMG)'!$A$28,'def. pseudo-mineral groups(PMG)'!$B$28,IF(LQF!F86='def. pseudo-mineral groups(PMG)'!$A$29,'def. pseudo-mineral groups(PMG)'!$B$29,IF(LQF!F86='def. pseudo-mineral groups(PMG)'!$A$30,'def. pseudo-mineral groups(PMG)'!$B$30,IF(LQF!F86='def. pseudo-mineral groups(PMG)'!$A$31,'def. pseudo-mineral groups(PMG)'!$B$31,IF(LQF!F86='def. pseudo-mineral groups(PMG)'!$A$32,'def. pseudo-mineral groups(PMG)'!$B$32,IF(LQF!F86='def. pseudo-mineral groups(PMG)'!$A$33,'def. pseudo-mineral groups(PMG)'!$B$33,IF(LQF!F86='def. pseudo-mineral groups(PMG)'!$A$34,'def. pseudo-mineral groups(PMG)'!$B$34,IF(LQF!F86='def. pseudo-mineral groups(PMG)'!$A$35,'def. pseudo-mineral groups(PMG)'!$B$35,IF(LQF!F86='def. pseudo-mineral groups(PMG)'!$A$36,'def. pseudo-mineral groups(PMG)'!$B$36,IF(LQF!F86='def. pseudo-mineral groups(PMG)'!$A$37,'def. pseudo-mineral groups(PMG)'!$B$37,IF(LQF!F86='def. pseudo-mineral groups(PMG)'!$A$38,'def. pseudo-mineral groups(PMG)'!$B$38,IF(LQF!F86='def. pseudo-mineral groups(PMG)'!$A$39,'def. pseudo-mineral groups(PMG)'!$B$39,IF(LQF!F86='def. pseudo-mineral groups(PMG)'!$A$40,'def. pseudo-mineral groups(PMG)'!$B$40,IF(LQF!F86='def. pseudo-mineral groups(PMG)'!$A$41,'def. pseudo-mineral groups(PMG)'!$B$41,IF(LQF!F86='def. pseudo-mineral groups(PMG)'!$A$41,'def. pseudo-mineral groups(PMG)'!$B$41,IF(LQF!F86='def. pseudo-mineral groups(PMG)'!$A$42,'def. pseudo-mineral groups(PMG)'!$B$42,IF(LQF!F86='def. pseudo-mineral groups(PMG)'!$A$43,'def. pseudo-mineral groups(PMG)'!$B$43,IF(LQF!F86='def. pseudo-mineral groups(PMG)'!$A$44,'def. pseudo-mineral groups(PMG)'!$B$44,IF(LQF!F86='def. pseudo-mineral groups(PMG)'!$A$45,'def. pseudo-mineral groups(PMG)'!$B$45,IF(LQF!F86='def. pseudo-mineral groups(PMG)'!$A$46,'def. pseudo-mineral groups(PMG)'!$B$46,IF(LQF!F86='def. pseudo-mineral groups(PMG)'!$A$47,'def. pseudo-mineral groups(PMG)'!$B$47,IF(LQF!F86='def. pseudo-mineral groups(PMG)'!$A$48,'def. pseudo-mineral groups(PMG)'!$B$48,IF(LQF!F86='def. pseudo-mineral groups(PMG)'!$A$49,'def. pseudo-mineral groups(PMG)'!$B$49,IF(LQF!F86='def. pseudo-mineral groups(PMG)'!$A$50,'def. pseudo-mineral groups(PMG)'!$B$50,IF(LQF!F86='def. pseudo-mineral groups(PMG)'!$A$51,'def. pseudo-mineral groups(PMG)'!$B$51,IF(LQF!F86='def. pseudo-mineral groups(PMG)'!$A$52,'def. pseudo-mineral groups(PMG)'!$B$52,IF(LQF!F86='def. pseudo-mineral groups(PMG)'!$A$53,'def. pseudo-mineral groups(PMG)'!$B$53,IF(LQF!F86='def. pseudo-mineral groups(PMG)'!$A$54,'def. pseudo-mineral groups(PMG)'!$B$54,IF(LQF!F86='def. pseudo-mineral groups(PMG)'!$A$55,'def. pseudo-mineral groups(PMG)'!$B$55,IF(LQF!F86='def. pseudo-mineral groups(PMG)'!$A$56,'def. pseudo-mineral groups(PMG)'!$B$56,IF(LQF!F86='def. pseudo-mineral groups(PMG)'!$A$57,'def. pseudo-mineral groups(PMG)'!$B$57,IF(LQF!F86='def. pseudo-mineral groups(PMG)'!$A$58,'def. pseudo-mineral groups(PMG)'!$B$58,IF(LQF!F86='def. pseudo-mineral groups(PMG)'!$A$59,'def. pseudo-mineral groups(PMG)'!$B$59,IF(LQF!F86='def. pseudo-mineral groups(PMG)'!$A$60,'def. pseudo-mineral groups(PMG)'!$B$60,IF(LQF!F86='def. pseudo-mineral groups(PMG)'!$A$61,'def. pseudo-mineral groups(PMG)'!$B$61,IF(LQF!F86='def. pseudo-mineral groups(PMG)'!$A$62,'def. pseudo-mineral groups(PMG)'!$B$62,IF(LQF!F86='def. pseudo-mineral groups(PMG)'!$A$63,'def. pseudo-mineral groups(PMG)'!$B$63,IF(LQF!F86='def. pseudo-mineral groups(PMG)'!$A$64,'def. pseudo-mineral groups(PMG)'!$B$64)))))))))))))))))))))))))))))))))))))))))))))))))))))))))))))))))</f>
        <v>Fe(III) carbonate</v>
      </c>
      <c r="G86" s="1">
        <v>0.64100000000000001</v>
      </c>
      <c r="H86" s="7" t="str">
        <f>IF(LQF!H86='def. pseudo-mineral groups(PMG)'!$A$1,'def. pseudo-mineral groups(PMG)'!$B$1,IF(LQF!H86='def. pseudo-mineral groups(PMG)'!$A$2,'def. pseudo-mineral groups(PMG)'!$B$2,IF(LQF!H86='def. pseudo-mineral groups(PMG)'!$A$3,'def. pseudo-mineral groups(PMG)'!$B$3,IF(LQF!H86='def. pseudo-mineral groups(PMG)'!$A$4,'def. pseudo-mineral groups(PMG)'!$B$4,IF(LQF!H86='def. pseudo-mineral groups(PMG)'!$A$5,'def. pseudo-mineral groups(PMG)'!$B$5,IF(LQF!H86='def. pseudo-mineral groups(PMG)'!$A$6,'def. pseudo-mineral groups(PMG)'!$B$6,IF(LQF!H86='def. pseudo-mineral groups(PMG)'!$A$7,'def. pseudo-mineral groups(PMG)'!$B$7,IF(LQF!H86='def. pseudo-mineral groups(PMG)'!$A$8,'def. pseudo-mineral groups(PMG)'!$B$8,IF(LQF!H86='def. pseudo-mineral groups(PMG)'!$A$9,'def. pseudo-mineral groups(PMG)'!$B$9,IF(LQF!H86='def. pseudo-mineral groups(PMG)'!$A$10,'def. pseudo-mineral groups(PMG)'!$B$10,IF(LQF!H86='def. pseudo-mineral groups(PMG)'!$A$11,'def. pseudo-mineral groups(PMG)'!$B$11,IF(LQF!H86='def. pseudo-mineral groups(PMG)'!$A$12,'def. pseudo-mineral groups(PMG)'!$B$12,IF(LQF!H86='def. pseudo-mineral groups(PMG)'!$A$13,'def. pseudo-mineral groups(PMG)'!$B$13,IF(LQF!H86='def. pseudo-mineral groups(PMG)'!$A$14,'def. pseudo-mineral groups(PMG)'!$B$14,IF(LQF!H86='def. pseudo-mineral groups(PMG)'!$A$15,'def. pseudo-mineral groups(PMG)'!$B$15,IF(LQF!H86='def. pseudo-mineral groups(PMG)'!$A$16,'def. pseudo-mineral groups(PMG)'!$B$16,IF(LQF!H86='def. pseudo-mineral groups(PMG)'!$A$17,'def. pseudo-mineral groups(PMG)'!$B$17,IF(LQF!H86='def. pseudo-mineral groups(PMG)'!$A$18,'def. pseudo-mineral groups(PMG)'!$B$18,IF(LQF!H86='def. pseudo-mineral groups(PMG)'!$A$19,'def. pseudo-mineral groups(PMG)'!$B$19,IF(LQF!H86='def. pseudo-mineral groups(PMG)'!$A$20,'def. pseudo-mineral groups(PMG)'!$B$20,IF(LQF!H86='def. pseudo-mineral groups(PMG)'!$A$21,'def. pseudo-mineral groups(PMG)'!$B$21,IF(LQF!H86='def. pseudo-mineral groups(PMG)'!$A$22,'def. pseudo-mineral groups(PMG)'!$B$22,IF(LQF!H86='def. pseudo-mineral groups(PMG)'!$A$23,'def. pseudo-mineral groups(PMG)'!$B$23,IF(LQF!H86='def. pseudo-mineral groups(PMG)'!$A$24,'def. pseudo-mineral groups(PMG)'!$B$24,IF(LQF!H86='def. pseudo-mineral groups(PMG)'!$A$25,'def. pseudo-mineral groups(PMG)'!$B$25,IF(LQF!H86='def. pseudo-mineral groups(PMG)'!$A$26,'def. pseudo-mineral groups(PMG)'!$B$26,IF(LQF!H86='def. pseudo-mineral groups(PMG)'!$A$27,'def. pseudo-mineral groups(PMG)'!$B$27,IF(LQF!H86='def. pseudo-mineral groups(PMG)'!$A$28,'def. pseudo-mineral groups(PMG)'!$B$28,IF(LQF!H86='def. pseudo-mineral groups(PMG)'!$A$29,'def. pseudo-mineral groups(PMG)'!$B$29,IF(LQF!H86='def. pseudo-mineral groups(PMG)'!$A$30,'def. pseudo-mineral groups(PMG)'!$B$30,IF(LQF!H86='def. pseudo-mineral groups(PMG)'!$A$31,'def. pseudo-mineral groups(PMG)'!$B$31,IF(LQF!H86='def. pseudo-mineral groups(PMG)'!$A$32,'def. pseudo-mineral groups(PMG)'!$B$32,IF(LQF!H86='def. pseudo-mineral groups(PMG)'!$A$33,'def. pseudo-mineral groups(PMG)'!$B$33,IF(LQF!H86='def. pseudo-mineral groups(PMG)'!$A$34,'def. pseudo-mineral groups(PMG)'!$B$34,IF(LQF!H86='def. pseudo-mineral groups(PMG)'!$A$35,'def. pseudo-mineral groups(PMG)'!$B$35,IF(LQF!H86='def. pseudo-mineral groups(PMG)'!$A$36,'def. pseudo-mineral groups(PMG)'!$B$36,IF(LQF!H86='def. pseudo-mineral groups(PMG)'!$A$37,'def. pseudo-mineral groups(PMG)'!$B$37,IF(LQF!H86='def. pseudo-mineral groups(PMG)'!$A$38,'def. pseudo-mineral groups(PMG)'!$B$38,IF(LQF!H86='def. pseudo-mineral groups(PMG)'!$A$39,'def. pseudo-mineral groups(PMG)'!$B$39,IF(LQF!H86='def. pseudo-mineral groups(PMG)'!$A$40,'def. pseudo-mineral groups(PMG)'!$B$40,IF(LQF!H86='def. pseudo-mineral groups(PMG)'!$A$41,'def. pseudo-mineral groups(PMG)'!$B$41,IF(LQF!H86='def. pseudo-mineral groups(PMG)'!$A$41,'def. pseudo-mineral groups(PMG)'!$B$41,IF(LQF!H86='def. pseudo-mineral groups(PMG)'!$A$42,'def. pseudo-mineral groups(PMG)'!$B$42,IF(LQF!H86='def. pseudo-mineral groups(PMG)'!$A$43,'def. pseudo-mineral groups(PMG)'!$B$43,IF(LQF!H86='def. pseudo-mineral groups(PMG)'!$A$44,'def. pseudo-mineral groups(PMG)'!$B$44,IF(LQF!H86='def. pseudo-mineral groups(PMG)'!$A$45,'def. pseudo-mineral groups(PMG)'!$B$45,IF(LQF!H86='def. pseudo-mineral groups(PMG)'!$A$46,'def. pseudo-mineral groups(PMG)'!$B$46,IF(LQF!H86='def. pseudo-mineral groups(PMG)'!$A$47,'def. pseudo-mineral groups(PMG)'!$B$47,IF(LQF!H86='def. pseudo-mineral groups(PMG)'!$A$48,'def. pseudo-mineral groups(PMG)'!$B$48,IF(LQF!H86='def. pseudo-mineral groups(PMG)'!$A$49,'def. pseudo-mineral groups(PMG)'!$B$49,IF(LQF!H86='def. pseudo-mineral groups(PMG)'!$A$50,'def. pseudo-mineral groups(PMG)'!$B$50,IF(LQF!H86='def. pseudo-mineral groups(PMG)'!$A$51,'def. pseudo-mineral groups(PMG)'!$B$51,IF(LQF!H86='def. pseudo-mineral groups(PMG)'!$A$52,'def. pseudo-mineral groups(PMG)'!$B$52,IF(LQF!H86='def. pseudo-mineral groups(PMG)'!$A$53,'def. pseudo-mineral groups(PMG)'!$B$53,IF(LQF!H86='def. pseudo-mineral groups(PMG)'!$A$54,'def. pseudo-mineral groups(PMG)'!$B$54,IF(LQF!H86='def. pseudo-mineral groups(PMG)'!$A$55,'def. pseudo-mineral groups(PMG)'!$B$55,IF(LQF!H86='def. pseudo-mineral groups(PMG)'!$A$56,'def. pseudo-mineral groups(PMG)'!$B$56,IF(LQF!H86='def. pseudo-mineral groups(PMG)'!$A$57,'def. pseudo-mineral groups(PMG)'!$B$57,IF(LQF!H86='def. pseudo-mineral groups(PMG)'!$A$58,'def. pseudo-mineral groups(PMG)'!$B$58,IF(LQF!H86='def. pseudo-mineral groups(PMG)'!$A$59,'def. pseudo-mineral groups(PMG)'!$B$59,IF(LQF!H86='def. pseudo-mineral groups(PMG)'!$A$60,'def. pseudo-mineral groups(PMG)'!$B$60,IF(LQF!H86='def. pseudo-mineral groups(PMG)'!$A$61,'def. pseudo-mineral groups(PMG)'!$B$61,IF(LQF!H86='def. pseudo-mineral groups(PMG)'!$A$62,'def. pseudo-mineral groups(PMG)'!$B$62,IF(LQF!H86='def. pseudo-mineral groups(PMG)'!$A$63,'def. pseudo-mineral groups(PMG)'!$B$63,IF(LQF!H86='def. pseudo-mineral groups(PMG)'!$A$64,'def. pseudo-mineral groups(PMG)'!$B$64)))))))))))))))))))))))))))))))))))))))))))))))))))))))))))))))))</f>
        <v>Mixed</v>
      </c>
      <c r="I86" s="1">
        <f t="shared" si="1"/>
        <v>0.99500000000000011</v>
      </c>
      <c r="J86" s="6">
        <v>1.05E-4</v>
      </c>
      <c r="K86" s="1">
        <v>2.1304531683549177</v>
      </c>
      <c r="L86" s="1">
        <v>41.409985612209496</v>
      </c>
      <c r="M86" s="21">
        <v>42949</v>
      </c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5">
      <c r="A87" s="1" t="s">
        <v>202</v>
      </c>
      <c r="B87" s="1"/>
      <c r="C87" s="1">
        <v>0.113</v>
      </c>
      <c r="D87" s="7" t="str">
        <f>IF(LQF!D87='def. pseudo-mineral groups(PMG)'!$A$1,'def. pseudo-mineral groups(PMG)'!$B$1,IF(LQF!D87='def. pseudo-mineral groups(PMG)'!$A$2,'def. pseudo-mineral groups(PMG)'!$B$2,IF(LQF!D87='def. pseudo-mineral groups(PMG)'!$A$3,'def. pseudo-mineral groups(PMG)'!$B$3,IF(LQF!D87='def. pseudo-mineral groups(PMG)'!$A$4,'def. pseudo-mineral groups(PMG)'!$B$4,IF(LQF!D87='def. pseudo-mineral groups(PMG)'!$A$5,'def. pseudo-mineral groups(PMG)'!$B$5,IF(LQF!D87='def. pseudo-mineral groups(PMG)'!$A$6,'def. pseudo-mineral groups(PMG)'!$B$6,IF(LQF!D87='def. pseudo-mineral groups(PMG)'!$A$7,'def. pseudo-mineral groups(PMG)'!$B$7,IF(LQF!D87='def. pseudo-mineral groups(PMG)'!$A$8,'def. pseudo-mineral groups(PMG)'!$B$8,IF(LQF!D87='def. pseudo-mineral groups(PMG)'!$A$9,'def. pseudo-mineral groups(PMG)'!$B$9,IF(LQF!D87='def. pseudo-mineral groups(PMG)'!$A$10,'def. pseudo-mineral groups(PMG)'!$B$10,IF(LQF!D87='def. pseudo-mineral groups(PMG)'!$A$11,'def. pseudo-mineral groups(PMG)'!$B$11,IF(LQF!D87='def. pseudo-mineral groups(PMG)'!$A$12,'def. pseudo-mineral groups(PMG)'!$B$12,IF(LQF!D87='def. pseudo-mineral groups(PMG)'!$A$13,'def. pseudo-mineral groups(PMG)'!$B$13,IF(LQF!D87='def. pseudo-mineral groups(PMG)'!$A$14,'def. pseudo-mineral groups(PMG)'!$B$14,IF(LQF!D87='def. pseudo-mineral groups(PMG)'!$A$15,'def. pseudo-mineral groups(PMG)'!$B$15,IF(LQF!D87='def. pseudo-mineral groups(PMG)'!$A$16,'def. pseudo-mineral groups(PMG)'!$B$16,IF(LQF!D87='def. pseudo-mineral groups(PMG)'!$A$17,'def. pseudo-mineral groups(PMG)'!$B$17,IF(LQF!D87='def. pseudo-mineral groups(PMG)'!$A$18,'def. pseudo-mineral groups(PMG)'!$B$18,IF(LQF!D87='def. pseudo-mineral groups(PMG)'!$A$19,'def. pseudo-mineral groups(PMG)'!$B$19,IF(LQF!D87='def. pseudo-mineral groups(PMG)'!$A$20,'def. pseudo-mineral groups(PMG)'!$B$20,IF(LQF!D87='def. pseudo-mineral groups(PMG)'!$A$21,'def. pseudo-mineral groups(PMG)'!$B$21,IF(LQF!D87='def. pseudo-mineral groups(PMG)'!$A$22,'def. pseudo-mineral groups(PMG)'!$B$22,IF(LQF!D87='def. pseudo-mineral groups(PMG)'!$A$23,'def. pseudo-mineral groups(PMG)'!$B$23,IF(LQF!D87='def. pseudo-mineral groups(PMG)'!$A$24,'def. pseudo-mineral groups(PMG)'!$B$24,IF(LQF!D87='def. pseudo-mineral groups(PMG)'!$A$25,'def. pseudo-mineral groups(PMG)'!$B$25,IF(LQF!D87='def. pseudo-mineral groups(PMG)'!$A$26,'def. pseudo-mineral groups(PMG)'!$B$26,IF(LQF!D87='def. pseudo-mineral groups(PMG)'!$A$27,'def. pseudo-mineral groups(PMG)'!$B$27,IF(LQF!D87='def. pseudo-mineral groups(PMG)'!$A$28,'def. pseudo-mineral groups(PMG)'!$B$28,IF(LQF!D87='def. pseudo-mineral groups(PMG)'!$A$29,'def. pseudo-mineral groups(PMG)'!$B$29,IF(LQF!D87='def. pseudo-mineral groups(PMG)'!$A$30,'def. pseudo-mineral groups(PMG)'!$B$30,IF(LQF!D87='def. pseudo-mineral groups(PMG)'!$A$31,'def. pseudo-mineral groups(PMG)'!$B$31,IF(LQF!D87='def. pseudo-mineral groups(PMG)'!$A$32,'def. pseudo-mineral groups(PMG)'!$B$32,IF(LQF!D87='def. pseudo-mineral groups(PMG)'!$A$33,'def. pseudo-mineral groups(PMG)'!$B$33,IF(LQF!D87='def. pseudo-mineral groups(PMG)'!$A$34,'def. pseudo-mineral groups(PMG)'!$B$34,IF(LQF!D87='def. pseudo-mineral groups(PMG)'!$A$35,'def. pseudo-mineral groups(PMG)'!$B$35,IF(LQF!D87='def. pseudo-mineral groups(PMG)'!$A$36,'def. pseudo-mineral groups(PMG)'!$B$36,IF(LQF!D87='def. pseudo-mineral groups(PMG)'!$A$37,'def. pseudo-mineral groups(PMG)'!$B$37,IF(LQF!D87='def. pseudo-mineral groups(PMG)'!$A$38,'def. pseudo-mineral groups(PMG)'!$B$38,IF(LQF!D87='def. pseudo-mineral groups(PMG)'!$A$39,'def. pseudo-mineral groups(PMG)'!$B$39,IF(LQF!D87='def. pseudo-mineral groups(PMG)'!$A$40,'def. pseudo-mineral groups(PMG)'!$B$40,IF(LQF!D87='def. pseudo-mineral groups(PMG)'!$A$41,'def. pseudo-mineral groups(PMG)'!$B$41,IF(LQF!D87='def. pseudo-mineral groups(PMG)'!$A$41,'def. pseudo-mineral groups(PMG)'!$B$41,IF(LQF!D87='def. pseudo-mineral groups(PMG)'!$A$42,'def. pseudo-mineral groups(PMG)'!$B$42,IF(LQF!D87='def. pseudo-mineral groups(PMG)'!$A$43,'def. pseudo-mineral groups(PMG)'!$B$43,IF(LQF!D87='def. pseudo-mineral groups(PMG)'!$A$44,'def. pseudo-mineral groups(PMG)'!$B$44,IF(LQF!D87='def. pseudo-mineral groups(PMG)'!$A$45,'def. pseudo-mineral groups(PMG)'!$B$45,IF(LQF!D87='def. pseudo-mineral groups(PMG)'!$A$46,'def. pseudo-mineral groups(PMG)'!$B$46,IF(LQF!D87='def. pseudo-mineral groups(PMG)'!$A$47,'def. pseudo-mineral groups(PMG)'!$B$47,IF(LQF!D87='def. pseudo-mineral groups(PMG)'!$A$48,'def. pseudo-mineral groups(PMG)'!$B$48,IF(LQF!D87='def. pseudo-mineral groups(PMG)'!$A$49,'def. pseudo-mineral groups(PMG)'!$B$49,IF(LQF!D87='def. pseudo-mineral groups(PMG)'!$A$50,'def. pseudo-mineral groups(PMG)'!$B$50,IF(LQF!D87='def. pseudo-mineral groups(PMG)'!$A$51,'def. pseudo-mineral groups(PMG)'!$B$51,IF(LQF!D87='def. pseudo-mineral groups(PMG)'!$A$52,'def. pseudo-mineral groups(PMG)'!$B$52,IF(LQF!D87='def. pseudo-mineral groups(PMG)'!$A$53,'def. pseudo-mineral groups(PMG)'!$B$53,IF(LQF!D87='def. pseudo-mineral groups(PMG)'!$A$54,'def. pseudo-mineral groups(PMG)'!$B$54,IF(LQF!D87='def. pseudo-mineral groups(PMG)'!$A$55,'def. pseudo-mineral groups(PMG)'!$B$55,IF(LQF!D87='def. pseudo-mineral groups(PMG)'!$A$56,'def. pseudo-mineral groups(PMG)'!$B$56,IF(LQF!D87='def. pseudo-mineral groups(PMG)'!$A$57,'def. pseudo-mineral groups(PMG)'!$B$57,IF(LQF!D87='def. pseudo-mineral groups(PMG)'!$A$58,'def. pseudo-mineral groups(PMG)'!$B$58,IF(LQF!D87='def. pseudo-mineral groups(PMG)'!$A$59,'def. pseudo-mineral groups(PMG)'!$B$59,IF(LQF!D87='def. pseudo-mineral groups(PMG)'!$A$60,'def. pseudo-mineral groups(PMG)'!$B$60,IF(LQF!D87='def. pseudo-mineral groups(PMG)'!$A$61,'def. pseudo-mineral groups(PMG)'!$B$61,IF(LQF!D87='def. pseudo-mineral groups(PMG)'!$A$62,'def. pseudo-mineral groups(PMG)'!$B$62,IF(LQF!D87='def. pseudo-mineral groups(PMG)'!$A$63,'def. pseudo-mineral groups(PMG)'!$B$63,IF(LQF!D87='def. pseudo-mineral groups(PMG)'!$A$64,'def. pseudo-mineral groups(PMG)'!$B$64)))))))))))))))))))))))))))))))))))))))))))))))))))))))))))))))))</f>
        <v>Fe(II) oxide</v>
      </c>
      <c r="E87" s="1">
        <v>0.61499999999999999</v>
      </c>
      <c r="F87" s="7" t="str">
        <f>IF(LQF!F87='def. pseudo-mineral groups(PMG)'!$A$1,'def. pseudo-mineral groups(PMG)'!$B$1,IF(LQF!F87='def. pseudo-mineral groups(PMG)'!$A$2,'def. pseudo-mineral groups(PMG)'!$B$2,IF(LQF!F87='def. pseudo-mineral groups(PMG)'!$A$3,'def. pseudo-mineral groups(PMG)'!$B$3,IF(LQF!F87='def. pseudo-mineral groups(PMG)'!$A$4,'def. pseudo-mineral groups(PMG)'!$B$4,IF(LQF!F87='def. pseudo-mineral groups(PMG)'!$A$5,'def. pseudo-mineral groups(PMG)'!$B$5,IF(LQF!F87='def. pseudo-mineral groups(PMG)'!$A$6,'def. pseudo-mineral groups(PMG)'!$B$6,IF(LQF!F87='def. pseudo-mineral groups(PMG)'!$A$7,'def. pseudo-mineral groups(PMG)'!$B$7,IF(LQF!F87='def. pseudo-mineral groups(PMG)'!$A$8,'def. pseudo-mineral groups(PMG)'!$B$8,IF(LQF!F87='def. pseudo-mineral groups(PMG)'!$A$9,'def. pseudo-mineral groups(PMG)'!$B$9,IF(LQF!F87='def. pseudo-mineral groups(PMG)'!$A$10,'def. pseudo-mineral groups(PMG)'!$B$10,IF(LQF!F87='def. pseudo-mineral groups(PMG)'!$A$11,'def. pseudo-mineral groups(PMG)'!$B$11,IF(LQF!F87='def. pseudo-mineral groups(PMG)'!$A$12,'def. pseudo-mineral groups(PMG)'!$B$12,IF(LQF!F87='def. pseudo-mineral groups(PMG)'!$A$13,'def. pseudo-mineral groups(PMG)'!$B$13,IF(LQF!F87='def. pseudo-mineral groups(PMG)'!$A$14,'def. pseudo-mineral groups(PMG)'!$B$14,IF(LQF!F87='def. pseudo-mineral groups(PMG)'!$A$15,'def. pseudo-mineral groups(PMG)'!$B$15,IF(LQF!F87='def. pseudo-mineral groups(PMG)'!$A$16,'def. pseudo-mineral groups(PMG)'!$B$16,IF(LQF!F87='def. pseudo-mineral groups(PMG)'!$A$17,'def. pseudo-mineral groups(PMG)'!$B$17,IF(LQF!F87='def. pseudo-mineral groups(PMG)'!$A$18,'def. pseudo-mineral groups(PMG)'!$B$18,IF(LQF!F87='def. pseudo-mineral groups(PMG)'!$A$19,'def. pseudo-mineral groups(PMG)'!$B$19,IF(LQF!F87='def. pseudo-mineral groups(PMG)'!$A$20,'def. pseudo-mineral groups(PMG)'!$B$20,IF(LQF!F87='def. pseudo-mineral groups(PMG)'!$A$21,'def. pseudo-mineral groups(PMG)'!$B$21,IF(LQF!F87='def. pseudo-mineral groups(PMG)'!$A$22,'def. pseudo-mineral groups(PMG)'!$B$22,IF(LQF!F87='def. pseudo-mineral groups(PMG)'!$A$23,'def. pseudo-mineral groups(PMG)'!$B$23,IF(LQF!F87='def. pseudo-mineral groups(PMG)'!$A$24,'def. pseudo-mineral groups(PMG)'!$B$24,IF(LQF!F87='def. pseudo-mineral groups(PMG)'!$A$25,'def. pseudo-mineral groups(PMG)'!$B$25,IF(LQF!F87='def. pseudo-mineral groups(PMG)'!$A$26,'def. pseudo-mineral groups(PMG)'!$B$26,IF(LQF!F87='def. pseudo-mineral groups(PMG)'!$A$27,'def. pseudo-mineral groups(PMG)'!$B$27,IF(LQF!F87='def. pseudo-mineral groups(PMG)'!$A$28,'def. pseudo-mineral groups(PMG)'!$B$28,IF(LQF!F87='def. pseudo-mineral groups(PMG)'!$A$29,'def. pseudo-mineral groups(PMG)'!$B$29,IF(LQF!F87='def. pseudo-mineral groups(PMG)'!$A$30,'def. pseudo-mineral groups(PMG)'!$B$30,IF(LQF!F87='def. pseudo-mineral groups(PMG)'!$A$31,'def. pseudo-mineral groups(PMG)'!$B$31,IF(LQF!F87='def. pseudo-mineral groups(PMG)'!$A$32,'def. pseudo-mineral groups(PMG)'!$B$32,IF(LQF!F87='def. pseudo-mineral groups(PMG)'!$A$33,'def. pseudo-mineral groups(PMG)'!$B$33,IF(LQF!F87='def. pseudo-mineral groups(PMG)'!$A$34,'def. pseudo-mineral groups(PMG)'!$B$34,IF(LQF!F87='def. pseudo-mineral groups(PMG)'!$A$35,'def. pseudo-mineral groups(PMG)'!$B$35,IF(LQF!F87='def. pseudo-mineral groups(PMG)'!$A$36,'def. pseudo-mineral groups(PMG)'!$B$36,IF(LQF!F87='def. pseudo-mineral groups(PMG)'!$A$37,'def. pseudo-mineral groups(PMG)'!$B$37,IF(LQF!F87='def. pseudo-mineral groups(PMG)'!$A$38,'def. pseudo-mineral groups(PMG)'!$B$38,IF(LQF!F87='def. pseudo-mineral groups(PMG)'!$A$39,'def. pseudo-mineral groups(PMG)'!$B$39,IF(LQF!F87='def. pseudo-mineral groups(PMG)'!$A$40,'def. pseudo-mineral groups(PMG)'!$B$40,IF(LQF!F87='def. pseudo-mineral groups(PMG)'!$A$41,'def. pseudo-mineral groups(PMG)'!$B$41,IF(LQF!F87='def. pseudo-mineral groups(PMG)'!$A$41,'def. pseudo-mineral groups(PMG)'!$B$41,IF(LQF!F87='def. pseudo-mineral groups(PMG)'!$A$42,'def. pseudo-mineral groups(PMG)'!$B$42,IF(LQF!F87='def. pseudo-mineral groups(PMG)'!$A$43,'def. pseudo-mineral groups(PMG)'!$B$43,IF(LQF!F87='def. pseudo-mineral groups(PMG)'!$A$44,'def. pseudo-mineral groups(PMG)'!$B$44,IF(LQF!F87='def. pseudo-mineral groups(PMG)'!$A$45,'def. pseudo-mineral groups(PMG)'!$B$45,IF(LQF!F87='def. pseudo-mineral groups(PMG)'!$A$46,'def. pseudo-mineral groups(PMG)'!$B$46,IF(LQF!F87='def. pseudo-mineral groups(PMG)'!$A$47,'def. pseudo-mineral groups(PMG)'!$B$47,IF(LQF!F87='def. pseudo-mineral groups(PMG)'!$A$48,'def. pseudo-mineral groups(PMG)'!$B$48,IF(LQF!F87='def. pseudo-mineral groups(PMG)'!$A$49,'def. pseudo-mineral groups(PMG)'!$B$49,IF(LQF!F87='def. pseudo-mineral groups(PMG)'!$A$50,'def. pseudo-mineral groups(PMG)'!$B$50,IF(LQF!F87='def. pseudo-mineral groups(PMG)'!$A$51,'def. pseudo-mineral groups(PMG)'!$B$51,IF(LQF!F87='def. pseudo-mineral groups(PMG)'!$A$52,'def. pseudo-mineral groups(PMG)'!$B$52,IF(LQF!F87='def. pseudo-mineral groups(PMG)'!$A$53,'def. pseudo-mineral groups(PMG)'!$B$53,IF(LQF!F87='def. pseudo-mineral groups(PMG)'!$A$54,'def. pseudo-mineral groups(PMG)'!$B$54,IF(LQF!F87='def. pseudo-mineral groups(PMG)'!$A$55,'def. pseudo-mineral groups(PMG)'!$B$55,IF(LQF!F87='def. pseudo-mineral groups(PMG)'!$A$56,'def. pseudo-mineral groups(PMG)'!$B$56,IF(LQF!F87='def. pseudo-mineral groups(PMG)'!$A$57,'def. pseudo-mineral groups(PMG)'!$B$57,IF(LQF!F87='def. pseudo-mineral groups(PMG)'!$A$58,'def. pseudo-mineral groups(PMG)'!$B$58,IF(LQF!F87='def. pseudo-mineral groups(PMG)'!$A$59,'def. pseudo-mineral groups(PMG)'!$B$59,IF(LQF!F87='def. pseudo-mineral groups(PMG)'!$A$60,'def. pseudo-mineral groups(PMG)'!$B$60,IF(LQF!F87='def. pseudo-mineral groups(PMG)'!$A$61,'def. pseudo-mineral groups(PMG)'!$B$61,IF(LQF!F87='def. pseudo-mineral groups(PMG)'!$A$62,'def. pseudo-mineral groups(PMG)'!$B$62,IF(LQF!F87='def. pseudo-mineral groups(PMG)'!$A$63,'def. pseudo-mineral groups(PMG)'!$B$63,IF(LQF!F87='def. pseudo-mineral groups(PMG)'!$A$64,'def. pseudo-mineral groups(PMG)'!$B$64)))))))))))))))))))))))))))))))))))))))))))))))))))))))))))))))))</f>
        <v>Fe(III) carbonate</v>
      </c>
      <c r="G87" s="1">
        <v>0.27500000000000002</v>
      </c>
      <c r="H87" s="7" t="str">
        <f>IF(LQF!H87='def. pseudo-mineral groups(PMG)'!$A$1,'def. pseudo-mineral groups(PMG)'!$B$1,IF(LQF!H87='def. pseudo-mineral groups(PMG)'!$A$2,'def. pseudo-mineral groups(PMG)'!$B$2,IF(LQF!H87='def. pseudo-mineral groups(PMG)'!$A$3,'def. pseudo-mineral groups(PMG)'!$B$3,IF(LQF!H87='def. pseudo-mineral groups(PMG)'!$A$4,'def. pseudo-mineral groups(PMG)'!$B$4,IF(LQF!H87='def. pseudo-mineral groups(PMG)'!$A$5,'def. pseudo-mineral groups(PMG)'!$B$5,IF(LQF!H87='def. pseudo-mineral groups(PMG)'!$A$6,'def. pseudo-mineral groups(PMG)'!$B$6,IF(LQF!H87='def. pseudo-mineral groups(PMG)'!$A$7,'def. pseudo-mineral groups(PMG)'!$B$7,IF(LQF!H87='def. pseudo-mineral groups(PMG)'!$A$8,'def. pseudo-mineral groups(PMG)'!$B$8,IF(LQF!H87='def. pseudo-mineral groups(PMG)'!$A$9,'def. pseudo-mineral groups(PMG)'!$B$9,IF(LQF!H87='def. pseudo-mineral groups(PMG)'!$A$10,'def. pseudo-mineral groups(PMG)'!$B$10,IF(LQF!H87='def. pseudo-mineral groups(PMG)'!$A$11,'def. pseudo-mineral groups(PMG)'!$B$11,IF(LQF!H87='def. pseudo-mineral groups(PMG)'!$A$12,'def. pseudo-mineral groups(PMG)'!$B$12,IF(LQF!H87='def. pseudo-mineral groups(PMG)'!$A$13,'def. pseudo-mineral groups(PMG)'!$B$13,IF(LQF!H87='def. pseudo-mineral groups(PMG)'!$A$14,'def. pseudo-mineral groups(PMG)'!$B$14,IF(LQF!H87='def. pseudo-mineral groups(PMG)'!$A$15,'def. pseudo-mineral groups(PMG)'!$B$15,IF(LQF!H87='def. pseudo-mineral groups(PMG)'!$A$16,'def. pseudo-mineral groups(PMG)'!$B$16,IF(LQF!H87='def. pseudo-mineral groups(PMG)'!$A$17,'def. pseudo-mineral groups(PMG)'!$B$17,IF(LQF!H87='def. pseudo-mineral groups(PMG)'!$A$18,'def. pseudo-mineral groups(PMG)'!$B$18,IF(LQF!H87='def. pseudo-mineral groups(PMG)'!$A$19,'def. pseudo-mineral groups(PMG)'!$B$19,IF(LQF!H87='def. pseudo-mineral groups(PMG)'!$A$20,'def. pseudo-mineral groups(PMG)'!$B$20,IF(LQF!H87='def. pseudo-mineral groups(PMG)'!$A$21,'def. pseudo-mineral groups(PMG)'!$B$21,IF(LQF!H87='def. pseudo-mineral groups(PMG)'!$A$22,'def. pseudo-mineral groups(PMG)'!$B$22,IF(LQF!H87='def. pseudo-mineral groups(PMG)'!$A$23,'def. pseudo-mineral groups(PMG)'!$B$23,IF(LQF!H87='def. pseudo-mineral groups(PMG)'!$A$24,'def. pseudo-mineral groups(PMG)'!$B$24,IF(LQF!H87='def. pseudo-mineral groups(PMG)'!$A$25,'def. pseudo-mineral groups(PMG)'!$B$25,IF(LQF!H87='def. pseudo-mineral groups(PMG)'!$A$26,'def. pseudo-mineral groups(PMG)'!$B$26,IF(LQF!H87='def. pseudo-mineral groups(PMG)'!$A$27,'def. pseudo-mineral groups(PMG)'!$B$27,IF(LQF!H87='def. pseudo-mineral groups(PMG)'!$A$28,'def. pseudo-mineral groups(PMG)'!$B$28,IF(LQF!H87='def. pseudo-mineral groups(PMG)'!$A$29,'def. pseudo-mineral groups(PMG)'!$B$29,IF(LQF!H87='def. pseudo-mineral groups(PMG)'!$A$30,'def. pseudo-mineral groups(PMG)'!$B$30,IF(LQF!H87='def. pseudo-mineral groups(PMG)'!$A$31,'def. pseudo-mineral groups(PMG)'!$B$31,IF(LQF!H87='def. pseudo-mineral groups(PMG)'!$A$32,'def. pseudo-mineral groups(PMG)'!$B$32,IF(LQF!H87='def. pseudo-mineral groups(PMG)'!$A$33,'def. pseudo-mineral groups(PMG)'!$B$33,IF(LQF!H87='def. pseudo-mineral groups(PMG)'!$A$34,'def. pseudo-mineral groups(PMG)'!$B$34,IF(LQF!H87='def. pseudo-mineral groups(PMG)'!$A$35,'def. pseudo-mineral groups(PMG)'!$B$35,IF(LQF!H87='def. pseudo-mineral groups(PMG)'!$A$36,'def. pseudo-mineral groups(PMG)'!$B$36,IF(LQF!H87='def. pseudo-mineral groups(PMG)'!$A$37,'def. pseudo-mineral groups(PMG)'!$B$37,IF(LQF!H87='def. pseudo-mineral groups(PMG)'!$A$38,'def. pseudo-mineral groups(PMG)'!$B$38,IF(LQF!H87='def. pseudo-mineral groups(PMG)'!$A$39,'def. pseudo-mineral groups(PMG)'!$B$39,IF(LQF!H87='def. pseudo-mineral groups(PMG)'!$A$40,'def. pseudo-mineral groups(PMG)'!$B$40,IF(LQF!H87='def. pseudo-mineral groups(PMG)'!$A$41,'def. pseudo-mineral groups(PMG)'!$B$41,IF(LQF!H87='def. pseudo-mineral groups(PMG)'!$A$41,'def. pseudo-mineral groups(PMG)'!$B$41,IF(LQF!H87='def. pseudo-mineral groups(PMG)'!$A$42,'def. pseudo-mineral groups(PMG)'!$B$42,IF(LQF!H87='def. pseudo-mineral groups(PMG)'!$A$43,'def. pseudo-mineral groups(PMG)'!$B$43,IF(LQF!H87='def. pseudo-mineral groups(PMG)'!$A$44,'def. pseudo-mineral groups(PMG)'!$B$44,IF(LQF!H87='def. pseudo-mineral groups(PMG)'!$A$45,'def. pseudo-mineral groups(PMG)'!$B$45,IF(LQF!H87='def. pseudo-mineral groups(PMG)'!$A$46,'def. pseudo-mineral groups(PMG)'!$B$46,IF(LQF!H87='def. pseudo-mineral groups(PMG)'!$A$47,'def. pseudo-mineral groups(PMG)'!$B$47,IF(LQF!H87='def. pseudo-mineral groups(PMG)'!$A$48,'def. pseudo-mineral groups(PMG)'!$B$48,IF(LQF!H87='def. pseudo-mineral groups(PMG)'!$A$49,'def. pseudo-mineral groups(PMG)'!$B$49,IF(LQF!H87='def. pseudo-mineral groups(PMG)'!$A$50,'def. pseudo-mineral groups(PMG)'!$B$50,IF(LQF!H87='def. pseudo-mineral groups(PMG)'!$A$51,'def. pseudo-mineral groups(PMG)'!$B$51,IF(LQF!H87='def. pseudo-mineral groups(PMG)'!$A$52,'def. pseudo-mineral groups(PMG)'!$B$52,IF(LQF!H87='def. pseudo-mineral groups(PMG)'!$A$53,'def. pseudo-mineral groups(PMG)'!$B$53,IF(LQF!H87='def. pseudo-mineral groups(PMG)'!$A$54,'def. pseudo-mineral groups(PMG)'!$B$54,IF(LQF!H87='def. pseudo-mineral groups(PMG)'!$A$55,'def. pseudo-mineral groups(PMG)'!$B$55,IF(LQF!H87='def. pseudo-mineral groups(PMG)'!$A$56,'def. pseudo-mineral groups(PMG)'!$B$56,IF(LQF!H87='def. pseudo-mineral groups(PMG)'!$A$57,'def. pseudo-mineral groups(PMG)'!$B$57,IF(LQF!H87='def. pseudo-mineral groups(PMG)'!$A$58,'def. pseudo-mineral groups(PMG)'!$B$58,IF(LQF!H87='def. pseudo-mineral groups(PMG)'!$A$59,'def. pseudo-mineral groups(PMG)'!$B$59,IF(LQF!H87='def. pseudo-mineral groups(PMG)'!$A$60,'def. pseudo-mineral groups(PMG)'!$B$60,IF(LQF!H87='def. pseudo-mineral groups(PMG)'!$A$61,'def. pseudo-mineral groups(PMG)'!$B$61,IF(LQF!H87='def. pseudo-mineral groups(PMG)'!$A$62,'def. pseudo-mineral groups(PMG)'!$B$62,IF(LQF!H87='def. pseudo-mineral groups(PMG)'!$A$63,'def. pseudo-mineral groups(PMG)'!$B$63,IF(LQF!H87='def. pseudo-mineral groups(PMG)'!$A$64,'def. pseudo-mineral groups(PMG)'!$B$64)))))))))))))))))))))))))))))))))))))))))))))))))))))))))))))))))</f>
        <v>Fe(III) oxy+org</v>
      </c>
      <c r="I87" s="1">
        <f t="shared" si="1"/>
        <v>1.0030000000000001</v>
      </c>
      <c r="J87" s="6">
        <v>1.0399999999999999E-4</v>
      </c>
      <c r="K87" s="1">
        <v>2.1304531683549177</v>
      </c>
      <c r="L87" s="1">
        <v>41.409985612209496</v>
      </c>
      <c r="M87" s="21">
        <v>42949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5">
      <c r="A88" s="1" t="s">
        <v>391</v>
      </c>
      <c r="B88" s="1"/>
      <c r="C88" s="1">
        <v>0.88</v>
      </c>
      <c r="D88" s="7" t="str">
        <f>IF(LQF!D88='def. pseudo-mineral groups(PMG)'!$A$1,'def. pseudo-mineral groups(PMG)'!$B$1,IF(LQF!D88='def. pseudo-mineral groups(PMG)'!$A$2,'def. pseudo-mineral groups(PMG)'!$B$2,IF(LQF!D88='def. pseudo-mineral groups(PMG)'!$A$3,'def. pseudo-mineral groups(PMG)'!$B$3,IF(LQF!D88='def. pseudo-mineral groups(PMG)'!$A$4,'def. pseudo-mineral groups(PMG)'!$B$4,IF(LQF!D88='def. pseudo-mineral groups(PMG)'!$A$5,'def. pseudo-mineral groups(PMG)'!$B$5,IF(LQF!D88='def. pseudo-mineral groups(PMG)'!$A$6,'def. pseudo-mineral groups(PMG)'!$B$6,IF(LQF!D88='def. pseudo-mineral groups(PMG)'!$A$7,'def. pseudo-mineral groups(PMG)'!$B$7,IF(LQF!D88='def. pseudo-mineral groups(PMG)'!$A$8,'def. pseudo-mineral groups(PMG)'!$B$8,IF(LQF!D88='def. pseudo-mineral groups(PMG)'!$A$9,'def. pseudo-mineral groups(PMG)'!$B$9,IF(LQF!D88='def. pseudo-mineral groups(PMG)'!$A$10,'def. pseudo-mineral groups(PMG)'!$B$10,IF(LQF!D88='def. pseudo-mineral groups(PMG)'!$A$11,'def. pseudo-mineral groups(PMG)'!$B$11,IF(LQF!D88='def. pseudo-mineral groups(PMG)'!$A$12,'def. pseudo-mineral groups(PMG)'!$B$12,IF(LQF!D88='def. pseudo-mineral groups(PMG)'!$A$13,'def. pseudo-mineral groups(PMG)'!$B$13,IF(LQF!D88='def. pseudo-mineral groups(PMG)'!$A$14,'def. pseudo-mineral groups(PMG)'!$B$14,IF(LQF!D88='def. pseudo-mineral groups(PMG)'!$A$15,'def. pseudo-mineral groups(PMG)'!$B$15,IF(LQF!D88='def. pseudo-mineral groups(PMG)'!$A$16,'def. pseudo-mineral groups(PMG)'!$B$16,IF(LQF!D88='def. pseudo-mineral groups(PMG)'!$A$17,'def. pseudo-mineral groups(PMG)'!$B$17,IF(LQF!D88='def. pseudo-mineral groups(PMG)'!$A$18,'def. pseudo-mineral groups(PMG)'!$B$18,IF(LQF!D88='def. pseudo-mineral groups(PMG)'!$A$19,'def. pseudo-mineral groups(PMG)'!$B$19,IF(LQF!D88='def. pseudo-mineral groups(PMG)'!$A$20,'def. pseudo-mineral groups(PMG)'!$B$20,IF(LQF!D88='def. pseudo-mineral groups(PMG)'!$A$21,'def. pseudo-mineral groups(PMG)'!$B$21,IF(LQF!D88='def. pseudo-mineral groups(PMG)'!$A$22,'def. pseudo-mineral groups(PMG)'!$B$22,IF(LQF!D88='def. pseudo-mineral groups(PMG)'!$A$23,'def. pseudo-mineral groups(PMG)'!$B$23,IF(LQF!D88='def. pseudo-mineral groups(PMG)'!$A$24,'def. pseudo-mineral groups(PMG)'!$B$24,IF(LQF!D88='def. pseudo-mineral groups(PMG)'!$A$25,'def. pseudo-mineral groups(PMG)'!$B$25,IF(LQF!D88='def. pseudo-mineral groups(PMG)'!$A$26,'def. pseudo-mineral groups(PMG)'!$B$26,IF(LQF!D88='def. pseudo-mineral groups(PMG)'!$A$27,'def. pseudo-mineral groups(PMG)'!$B$27,IF(LQF!D88='def. pseudo-mineral groups(PMG)'!$A$28,'def. pseudo-mineral groups(PMG)'!$B$28,IF(LQF!D88='def. pseudo-mineral groups(PMG)'!$A$29,'def. pseudo-mineral groups(PMG)'!$B$29,IF(LQF!D88='def. pseudo-mineral groups(PMG)'!$A$30,'def. pseudo-mineral groups(PMG)'!$B$30,IF(LQF!D88='def. pseudo-mineral groups(PMG)'!$A$31,'def. pseudo-mineral groups(PMG)'!$B$31,IF(LQF!D88='def. pseudo-mineral groups(PMG)'!$A$32,'def. pseudo-mineral groups(PMG)'!$B$32,IF(LQF!D88='def. pseudo-mineral groups(PMG)'!$A$33,'def. pseudo-mineral groups(PMG)'!$B$33,IF(LQF!D88='def. pseudo-mineral groups(PMG)'!$A$34,'def. pseudo-mineral groups(PMG)'!$B$34,IF(LQF!D88='def. pseudo-mineral groups(PMG)'!$A$35,'def. pseudo-mineral groups(PMG)'!$B$35,IF(LQF!D88='def. pseudo-mineral groups(PMG)'!$A$36,'def. pseudo-mineral groups(PMG)'!$B$36,IF(LQF!D88='def. pseudo-mineral groups(PMG)'!$A$37,'def. pseudo-mineral groups(PMG)'!$B$37,IF(LQF!D88='def. pseudo-mineral groups(PMG)'!$A$38,'def. pseudo-mineral groups(PMG)'!$B$38,IF(LQF!D88='def. pseudo-mineral groups(PMG)'!$A$39,'def. pseudo-mineral groups(PMG)'!$B$39,IF(LQF!D88='def. pseudo-mineral groups(PMG)'!$A$40,'def. pseudo-mineral groups(PMG)'!$B$40,IF(LQF!D88='def. pseudo-mineral groups(PMG)'!$A$41,'def. pseudo-mineral groups(PMG)'!$B$41,IF(LQF!D88='def. pseudo-mineral groups(PMG)'!$A$41,'def. pseudo-mineral groups(PMG)'!$B$41,IF(LQF!D88='def. pseudo-mineral groups(PMG)'!$A$42,'def. pseudo-mineral groups(PMG)'!$B$42,IF(LQF!D88='def. pseudo-mineral groups(PMG)'!$A$43,'def. pseudo-mineral groups(PMG)'!$B$43,IF(LQF!D88='def. pseudo-mineral groups(PMG)'!$A$44,'def. pseudo-mineral groups(PMG)'!$B$44,IF(LQF!D88='def. pseudo-mineral groups(PMG)'!$A$45,'def. pseudo-mineral groups(PMG)'!$B$45,IF(LQF!D88='def. pseudo-mineral groups(PMG)'!$A$46,'def. pseudo-mineral groups(PMG)'!$B$46,IF(LQF!D88='def. pseudo-mineral groups(PMG)'!$A$47,'def. pseudo-mineral groups(PMG)'!$B$47,IF(LQF!D88='def. pseudo-mineral groups(PMG)'!$A$48,'def. pseudo-mineral groups(PMG)'!$B$48,IF(LQF!D88='def. pseudo-mineral groups(PMG)'!$A$49,'def. pseudo-mineral groups(PMG)'!$B$49,IF(LQF!D88='def. pseudo-mineral groups(PMG)'!$A$50,'def. pseudo-mineral groups(PMG)'!$B$50,IF(LQF!D88='def. pseudo-mineral groups(PMG)'!$A$51,'def. pseudo-mineral groups(PMG)'!$B$51,IF(LQF!D88='def. pseudo-mineral groups(PMG)'!$A$52,'def. pseudo-mineral groups(PMG)'!$B$52,IF(LQF!D88='def. pseudo-mineral groups(PMG)'!$A$53,'def. pseudo-mineral groups(PMG)'!$B$53,IF(LQF!D88='def. pseudo-mineral groups(PMG)'!$A$54,'def. pseudo-mineral groups(PMG)'!$B$54,IF(LQF!D88='def. pseudo-mineral groups(PMG)'!$A$55,'def. pseudo-mineral groups(PMG)'!$B$55,IF(LQF!D88='def. pseudo-mineral groups(PMG)'!$A$56,'def. pseudo-mineral groups(PMG)'!$B$56,IF(LQF!D88='def. pseudo-mineral groups(PMG)'!$A$57,'def. pseudo-mineral groups(PMG)'!$B$57,IF(LQF!D88='def. pseudo-mineral groups(PMG)'!$A$58,'def. pseudo-mineral groups(PMG)'!$B$58,IF(LQF!D88='def. pseudo-mineral groups(PMG)'!$A$59,'def. pseudo-mineral groups(PMG)'!$B$59,IF(LQF!D88='def. pseudo-mineral groups(PMG)'!$A$60,'def. pseudo-mineral groups(PMG)'!$B$60,IF(LQF!D88='def. pseudo-mineral groups(PMG)'!$A$61,'def. pseudo-mineral groups(PMG)'!$B$61,IF(LQF!D88='def. pseudo-mineral groups(PMG)'!$A$62,'def. pseudo-mineral groups(PMG)'!$B$62,IF(LQF!D88='def. pseudo-mineral groups(PMG)'!$A$63,'def. pseudo-mineral groups(PMG)'!$B$63,IF(LQF!D88='def. pseudo-mineral groups(PMG)'!$A$64,'def. pseudo-mineral groups(PMG)'!$B$64)))))))))))))))))))))))))))))))))))))))))))))))))))))))))))))))))</f>
        <v>Fe(II) silicate</v>
      </c>
      <c r="E88" s="1">
        <v>4.8000000000000001E-2</v>
      </c>
      <c r="F88" s="7" t="str">
        <f>IF(LQF!F88='def. pseudo-mineral groups(PMG)'!$A$1,'def. pseudo-mineral groups(PMG)'!$B$1,IF(LQF!F88='def. pseudo-mineral groups(PMG)'!$A$2,'def. pseudo-mineral groups(PMG)'!$B$2,IF(LQF!F88='def. pseudo-mineral groups(PMG)'!$A$3,'def. pseudo-mineral groups(PMG)'!$B$3,IF(LQF!F88='def. pseudo-mineral groups(PMG)'!$A$4,'def. pseudo-mineral groups(PMG)'!$B$4,IF(LQF!F88='def. pseudo-mineral groups(PMG)'!$A$5,'def. pseudo-mineral groups(PMG)'!$B$5,IF(LQF!F88='def. pseudo-mineral groups(PMG)'!$A$6,'def. pseudo-mineral groups(PMG)'!$B$6,IF(LQF!F88='def. pseudo-mineral groups(PMG)'!$A$7,'def. pseudo-mineral groups(PMG)'!$B$7,IF(LQF!F88='def. pseudo-mineral groups(PMG)'!$A$8,'def. pseudo-mineral groups(PMG)'!$B$8,IF(LQF!F88='def. pseudo-mineral groups(PMG)'!$A$9,'def. pseudo-mineral groups(PMG)'!$B$9,IF(LQF!F88='def. pseudo-mineral groups(PMG)'!$A$10,'def. pseudo-mineral groups(PMG)'!$B$10,IF(LQF!F88='def. pseudo-mineral groups(PMG)'!$A$11,'def. pseudo-mineral groups(PMG)'!$B$11,IF(LQF!F88='def. pseudo-mineral groups(PMG)'!$A$12,'def. pseudo-mineral groups(PMG)'!$B$12,IF(LQF!F88='def. pseudo-mineral groups(PMG)'!$A$13,'def. pseudo-mineral groups(PMG)'!$B$13,IF(LQF!F88='def. pseudo-mineral groups(PMG)'!$A$14,'def. pseudo-mineral groups(PMG)'!$B$14,IF(LQF!F88='def. pseudo-mineral groups(PMG)'!$A$15,'def. pseudo-mineral groups(PMG)'!$B$15,IF(LQF!F88='def. pseudo-mineral groups(PMG)'!$A$16,'def. pseudo-mineral groups(PMG)'!$B$16,IF(LQF!F88='def. pseudo-mineral groups(PMG)'!$A$17,'def. pseudo-mineral groups(PMG)'!$B$17,IF(LQF!F88='def. pseudo-mineral groups(PMG)'!$A$18,'def. pseudo-mineral groups(PMG)'!$B$18,IF(LQF!F88='def. pseudo-mineral groups(PMG)'!$A$19,'def. pseudo-mineral groups(PMG)'!$B$19,IF(LQF!F88='def. pseudo-mineral groups(PMG)'!$A$20,'def. pseudo-mineral groups(PMG)'!$B$20,IF(LQF!F88='def. pseudo-mineral groups(PMG)'!$A$21,'def. pseudo-mineral groups(PMG)'!$B$21,IF(LQF!F88='def. pseudo-mineral groups(PMG)'!$A$22,'def. pseudo-mineral groups(PMG)'!$B$22,IF(LQF!F88='def. pseudo-mineral groups(PMG)'!$A$23,'def. pseudo-mineral groups(PMG)'!$B$23,IF(LQF!F88='def. pseudo-mineral groups(PMG)'!$A$24,'def. pseudo-mineral groups(PMG)'!$B$24,IF(LQF!F88='def. pseudo-mineral groups(PMG)'!$A$25,'def. pseudo-mineral groups(PMG)'!$B$25,IF(LQF!F88='def. pseudo-mineral groups(PMG)'!$A$26,'def. pseudo-mineral groups(PMG)'!$B$26,IF(LQF!F88='def. pseudo-mineral groups(PMG)'!$A$27,'def. pseudo-mineral groups(PMG)'!$B$27,IF(LQF!F88='def. pseudo-mineral groups(PMG)'!$A$28,'def. pseudo-mineral groups(PMG)'!$B$28,IF(LQF!F88='def. pseudo-mineral groups(PMG)'!$A$29,'def. pseudo-mineral groups(PMG)'!$B$29,IF(LQF!F88='def. pseudo-mineral groups(PMG)'!$A$30,'def. pseudo-mineral groups(PMG)'!$B$30,IF(LQF!F88='def. pseudo-mineral groups(PMG)'!$A$31,'def. pseudo-mineral groups(PMG)'!$B$31,IF(LQF!F88='def. pseudo-mineral groups(PMG)'!$A$32,'def. pseudo-mineral groups(PMG)'!$B$32,IF(LQF!F88='def. pseudo-mineral groups(PMG)'!$A$33,'def. pseudo-mineral groups(PMG)'!$B$33,IF(LQF!F88='def. pseudo-mineral groups(PMG)'!$A$34,'def. pseudo-mineral groups(PMG)'!$B$34,IF(LQF!F88='def. pseudo-mineral groups(PMG)'!$A$35,'def. pseudo-mineral groups(PMG)'!$B$35,IF(LQF!F88='def. pseudo-mineral groups(PMG)'!$A$36,'def. pseudo-mineral groups(PMG)'!$B$36,IF(LQF!F88='def. pseudo-mineral groups(PMG)'!$A$37,'def. pseudo-mineral groups(PMG)'!$B$37,IF(LQF!F88='def. pseudo-mineral groups(PMG)'!$A$38,'def. pseudo-mineral groups(PMG)'!$B$38,IF(LQF!F88='def. pseudo-mineral groups(PMG)'!$A$39,'def. pseudo-mineral groups(PMG)'!$B$39,IF(LQF!F88='def. pseudo-mineral groups(PMG)'!$A$40,'def. pseudo-mineral groups(PMG)'!$B$40,IF(LQF!F88='def. pseudo-mineral groups(PMG)'!$A$41,'def. pseudo-mineral groups(PMG)'!$B$41,IF(LQF!F88='def. pseudo-mineral groups(PMG)'!$A$41,'def. pseudo-mineral groups(PMG)'!$B$41,IF(LQF!F88='def. pseudo-mineral groups(PMG)'!$A$42,'def. pseudo-mineral groups(PMG)'!$B$42,IF(LQF!F88='def. pseudo-mineral groups(PMG)'!$A$43,'def. pseudo-mineral groups(PMG)'!$B$43,IF(LQF!F88='def. pseudo-mineral groups(PMG)'!$A$44,'def. pseudo-mineral groups(PMG)'!$B$44,IF(LQF!F88='def. pseudo-mineral groups(PMG)'!$A$45,'def. pseudo-mineral groups(PMG)'!$B$45,IF(LQF!F88='def. pseudo-mineral groups(PMG)'!$A$46,'def. pseudo-mineral groups(PMG)'!$B$46,IF(LQF!F88='def. pseudo-mineral groups(PMG)'!$A$47,'def. pseudo-mineral groups(PMG)'!$B$47,IF(LQF!F88='def. pseudo-mineral groups(PMG)'!$A$48,'def. pseudo-mineral groups(PMG)'!$B$48,IF(LQF!F88='def. pseudo-mineral groups(PMG)'!$A$49,'def. pseudo-mineral groups(PMG)'!$B$49,IF(LQF!F88='def. pseudo-mineral groups(PMG)'!$A$50,'def. pseudo-mineral groups(PMG)'!$B$50,IF(LQF!F88='def. pseudo-mineral groups(PMG)'!$A$51,'def. pseudo-mineral groups(PMG)'!$B$51,IF(LQF!F88='def. pseudo-mineral groups(PMG)'!$A$52,'def. pseudo-mineral groups(PMG)'!$B$52,IF(LQF!F88='def. pseudo-mineral groups(PMG)'!$A$53,'def. pseudo-mineral groups(PMG)'!$B$53,IF(LQF!F88='def. pseudo-mineral groups(PMG)'!$A$54,'def. pseudo-mineral groups(PMG)'!$B$54,IF(LQF!F88='def. pseudo-mineral groups(PMG)'!$A$55,'def. pseudo-mineral groups(PMG)'!$B$55,IF(LQF!F88='def. pseudo-mineral groups(PMG)'!$A$56,'def. pseudo-mineral groups(PMG)'!$B$56,IF(LQF!F88='def. pseudo-mineral groups(PMG)'!$A$57,'def. pseudo-mineral groups(PMG)'!$B$57,IF(LQF!F88='def. pseudo-mineral groups(PMG)'!$A$58,'def. pseudo-mineral groups(PMG)'!$B$58,IF(LQF!F88='def. pseudo-mineral groups(PMG)'!$A$59,'def. pseudo-mineral groups(PMG)'!$B$59,IF(LQF!F88='def. pseudo-mineral groups(PMG)'!$A$60,'def. pseudo-mineral groups(PMG)'!$B$60,IF(LQF!F88='def. pseudo-mineral groups(PMG)'!$A$61,'def. pseudo-mineral groups(PMG)'!$B$61,IF(LQF!F88='def. pseudo-mineral groups(PMG)'!$A$62,'def. pseudo-mineral groups(PMG)'!$B$62,IF(LQF!F88='def. pseudo-mineral groups(PMG)'!$A$63,'def. pseudo-mineral groups(PMG)'!$B$63,IF(LQF!F88='def. pseudo-mineral groups(PMG)'!$A$64,'def. pseudo-mineral groups(PMG)'!$B$64)))))))))))))))))))))))))))))))))))))))))))))))))))))))))))))))))</f>
        <v>Native</v>
      </c>
      <c r="G88" s="1">
        <v>4.5999999999999999E-2</v>
      </c>
      <c r="H88" s="7" t="str">
        <f>IF(LQF!H88='def. pseudo-mineral groups(PMG)'!$A$1,'def. pseudo-mineral groups(PMG)'!$B$1,IF(LQF!H88='def. pseudo-mineral groups(PMG)'!$A$2,'def. pseudo-mineral groups(PMG)'!$B$2,IF(LQF!H88='def. pseudo-mineral groups(PMG)'!$A$3,'def. pseudo-mineral groups(PMG)'!$B$3,IF(LQF!H88='def. pseudo-mineral groups(PMG)'!$A$4,'def. pseudo-mineral groups(PMG)'!$B$4,IF(LQF!H88='def. pseudo-mineral groups(PMG)'!$A$5,'def. pseudo-mineral groups(PMG)'!$B$5,IF(LQF!H88='def. pseudo-mineral groups(PMG)'!$A$6,'def. pseudo-mineral groups(PMG)'!$B$6,IF(LQF!H88='def. pseudo-mineral groups(PMG)'!$A$7,'def. pseudo-mineral groups(PMG)'!$B$7,IF(LQF!H88='def. pseudo-mineral groups(PMG)'!$A$8,'def. pseudo-mineral groups(PMG)'!$B$8,IF(LQF!H88='def. pseudo-mineral groups(PMG)'!$A$9,'def. pseudo-mineral groups(PMG)'!$B$9,IF(LQF!H88='def. pseudo-mineral groups(PMG)'!$A$10,'def. pseudo-mineral groups(PMG)'!$B$10,IF(LQF!H88='def. pseudo-mineral groups(PMG)'!$A$11,'def. pseudo-mineral groups(PMG)'!$B$11,IF(LQF!H88='def. pseudo-mineral groups(PMG)'!$A$12,'def. pseudo-mineral groups(PMG)'!$B$12,IF(LQF!H88='def. pseudo-mineral groups(PMG)'!$A$13,'def. pseudo-mineral groups(PMG)'!$B$13,IF(LQF!H88='def. pseudo-mineral groups(PMG)'!$A$14,'def. pseudo-mineral groups(PMG)'!$B$14,IF(LQF!H88='def. pseudo-mineral groups(PMG)'!$A$15,'def. pseudo-mineral groups(PMG)'!$B$15,IF(LQF!H88='def. pseudo-mineral groups(PMG)'!$A$16,'def. pseudo-mineral groups(PMG)'!$B$16,IF(LQF!H88='def. pseudo-mineral groups(PMG)'!$A$17,'def. pseudo-mineral groups(PMG)'!$B$17,IF(LQF!H88='def. pseudo-mineral groups(PMG)'!$A$18,'def. pseudo-mineral groups(PMG)'!$B$18,IF(LQF!H88='def. pseudo-mineral groups(PMG)'!$A$19,'def. pseudo-mineral groups(PMG)'!$B$19,IF(LQF!H88='def. pseudo-mineral groups(PMG)'!$A$20,'def. pseudo-mineral groups(PMG)'!$B$20,IF(LQF!H88='def. pseudo-mineral groups(PMG)'!$A$21,'def. pseudo-mineral groups(PMG)'!$B$21,IF(LQF!H88='def. pseudo-mineral groups(PMG)'!$A$22,'def. pseudo-mineral groups(PMG)'!$B$22,IF(LQF!H88='def. pseudo-mineral groups(PMG)'!$A$23,'def. pseudo-mineral groups(PMG)'!$B$23,IF(LQF!H88='def. pseudo-mineral groups(PMG)'!$A$24,'def. pseudo-mineral groups(PMG)'!$B$24,IF(LQF!H88='def. pseudo-mineral groups(PMG)'!$A$25,'def. pseudo-mineral groups(PMG)'!$B$25,IF(LQF!H88='def. pseudo-mineral groups(PMG)'!$A$26,'def. pseudo-mineral groups(PMG)'!$B$26,IF(LQF!H88='def. pseudo-mineral groups(PMG)'!$A$27,'def. pseudo-mineral groups(PMG)'!$B$27,IF(LQF!H88='def. pseudo-mineral groups(PMG)'!$A$28,'def. pseudo-mineral groups(PMG)'!$B$28,IF(LQF!H88='def. pseudo-mineral groups(PMG)'!$A$29,'def. pseudo-mineral groups(PMG)'!$B$29,IF(LQF!H88='def. pseudo-mineral groups(PMG)'!$A$30,'def. pseudo-mineral groups(PMG)'!$B$30,IF(LQF!H88='def. pseudo-mineral groups(PMG)'!$A$31,'def. pseudo-mineral groups(PMG)'!$B$31,IF(LQF!H88='def. pseudo-mineral groups(PMG)'!$A$32,'def. pseudo-mineral groups(PMG)'!$B$32,IF(LQF!H88='def. pseudo-mineral groups(PMG)'!$A$33,'def. pseudo-mineral groups(PMG)'!$B$33,IF(LQF!H88='def. pseudo-mineral groups(PMG)'!$A$34,'def. pseudo-mineral groups(PMG)'!$B$34,IF(LQF!H88='def. pseudo-mineral groups(PMG)'!$A$35,'def. pseudo-mineral groups(PMG)'!$B$35,IF(LQF!H88='def. pseudo-mineral groups(PMG)'!$A$36,'def. pseudo-mineral groups(PMG)'!$B$36,IF(LQF!H88='def. pseudo-mineral groups(PMG)'!$A$37,'def. pseudo-mineral groups(PMG)'!$B$37,IF(LQF!H88='def. pseudo-mineral groups(PMG)'!$A$38,'def. pseudo-mineral groups(PMG)'!$B$38,IF(LQF!H88='def. pseudo-mineral groups(PMG)'!$A$39,'def. pseudo-mineral groups(PMG)'!$B$39,IF(LQF!H88='def. pseudo-mineral groups(PMG)'!$A$40,'def. pseudo-mineral groups(PMG)'!$B$40,IF(LQF!H88='def. pseudo-mineral groups(PMG)'!$A$41,'def. pseudo-mineral groups(PMG)'!$B$41,IF(LQF!H88='def. pseudo-mineral groups(PMG)'!$A$41,'def. pseudo-mineral groups(PMG)'!$B$41,IF(LQF!H88='def. pseudo-mineral groups(PMG)'!$A$42,'def. pseudo-mineral groups(PMG)'!$B$42,IF(LQF!H88='def. pseudo-mineral groups(PMG)'!$A$43,'def. pseudo-mineral groups(PMG)'!$B$43,IF(LQF!H88='def. pseudo-mineral groups(PMG)'!$A$44,'def. pseudo-mineral groups(PMG)'!$B$44,IF(LQF!H88='def. pseudo-mineral groups(PMG)'!$A$45,'def. pseudo-mineral groups(PMG)'!$B$45,IF(LQF!H88='def. pseudo-mineral groups(PMG)'!$A$46,'def. pseudo-mineral groups(PMG)'!$B$46,IF(LQF!H88='def. pseudo-mineral groups(PMG)'!$A$47,'def. pseudo-mineral groups(PMG)'!$B$47,IF(LQF!H88='def. pseudo-mineral groups(PMG)'!$A$48,'def. pseudo-mineral groups(PMG)'!$B$48,IF(LQF!H88='def. pseudo-mineral groups(PMG)'!$A$49,'def. pseudo-mineral groups(PMG)'!$B$49,IF(LQF!H88='def. pseudo-mineral groups(PMG)'!$A$50,'def. pseudo-mineral groups(PMG)'!$B$50,IF(LQF!H88='def. pseudo-mineral groups(PMG)'!$A$51,'def. pseudo-mineral groups(PMG)'!$B$51,IF(LQF!H88='def. pseudo-mineral groups(PMG)'!$A$52,'def. pseudo-mineral groups(PMG)'!$B$52,IF(LQF!H88='def. pseudo-mineral groups(PMG)'!$A$53,'def. pseudo-mineral groups(PMG)'!$B$53,IF(LQF!H88='def. pseudo-mineral groups(PMG)'!$A$54,'def. pseudo-mineral groups(PMG)'!$B$54,IF(LQF!H88='def. pseudo-mineral groups(PMG)'!$A$55,'def. pseudo-mineral groups(PMG)'!$B$55,IF(LQF!H88='def. pseudo-mineral groups(PMG)'!$A$56,'def. pseudo-mineral groups(PMG)'!$B$56,IF(LQF!H88='def. pseudo-mineral groups(PMG)'!$A$57,'def. pseudo-mineral groups(PMG)'!$B$57,IF(LQF!H88='def. pseudo-mineral groups(PMG)'!$A$58,'def. pseudo-mineral groups(PMG)'!$B$58,IF(LQF!H88='def. pseudo-mineral groups(PMG)'!$A$59,'def. pseudo-mineral groups(PMG)'!$B$59,IF(LQF!H88='def. pseudo-mineral groups(PMG)'!$A$60,'def. pseudo-mineral groups(PMG)'!$B$60,IF(LQF!H88='def. pseudo-mineral groups(PMG)'!$A$61,'def. pseudo-mineral groups(PMG)'!$B$61,IF(LQF!H88='def. pseudo-mineral groups(PMG)'!$A$62,'def. pseudo-mineral groups(PMG)'!$B$62,IF(LQF!H88='def. pseudo-mineral groups(PMG)'!$A$63,'def. pseudo-mineral groups(PMG)'!$B$63,IF(LQF!H88='def. pseudo-mineral groups(PMG)'!$A$64,'def. pseudo-mineral groups(PMG)'!$B$64)))))))))))))))))))))))))))))))))))))))))))))))))))))))))))))))))</f>
        <v>Native</v>
      </c>
      <c r="I88" s="1">
        <f t="shared" si="1"/>
        <v>0.97399999999999998</v>
      </c>
      <c r="J88" s="6">
        <v>5.6700000000000001E-4</v>
      </c>
      <c r="K88" s="1">
        <v>1.3950656190833448</v>
      </c>
      <c r="L88" s="1">
        <v>12.336527665419203</v>
      </c>
      <c r="M88" s="21">
        <v>42727</v>
      </c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5">
      <c r="A89" s="1" t="s">
        <v>392</v>
      </c>
      <c r="B89" s="1"/>
      <c r="C89" s="1">
        <v>0.49299999999999999</v>
      </c>
      <c r="D89" s="7" t="str">
        <f>IF(LQF!D89='def. pseudo-mineral groups(PMG)'!$A$1,'def. pseudo-mineral groups(PMG)'!$B$1,IF(LQF!D89='def. pseudo-mineral groups(PMG)'!$A$2,'def. pseudo-mineral groups(PMG)'!$B$2,IF(LQF!D89='def. pseudo-mineral groups(PMG)'!$A$3,'def. pseudo-mineral groups(PMG)'!$B$3,IF(LQF!D89='def. pseudo-mineral groups(PMG)'!$A$4,'def. pseudo-mineral groups(PMG)'!$B$4,IF(LQF!D89='def. pseudo-mineral groups(PMG)'!$A$5,'def. pseudo-mineral groups(PMG)'!$B$5,IF(LQF!D89='def. pseudo-mineral groups(PMG)'!$A$6,'def. pseudo-mineral groups(PMG)'!$B$6,IF(LQF!D89='def. pseudo-mineral groups(PMG)'!$A$7,'def. pseudo-mineral groups(PMG)'!$B$7,IF(LQF!D89='def. pseudo-mineral groups(PMG)'!$A$8,'def. pseudo-mineral groups(PMG)'!$B$8,IF(LQF!D89='def. pseudo-mineral groups(PMG)'!$A$9,'def. pseudo-mineral groups(PMG)'!$B$9,IF(LQF!D89='def. pseudo-mineral groups(PMG)'!$A$10,'def. pseudo-mineral groups(PMG)'!$B$10,IF(LQF!D89='def. pseudo-mineral groups(PMG)'!$A$11,'def. pseudo-mineral groups(PMG)'!$B$11,IF(LQF!D89='def. pseudo-mineral groups(PMG)'!$A$12,'def. pseudo-mineral groups(PMG)'!$B$12,IF(LQF!D89='def. pseudo-mineral groups(PMG)'!$A$13,'def. pseudo-mineral groups(PMG)'!$B$13,IF(LQF!D89='def. pseudo-mineral groups(PMG)'!$A$14,'def. pseudo-mineral groups(PMG)'!$B$14,IF(LQF!D89='def. pseudo-mineral groups(PMG)'!$A$15,'def. pseudo-mineral groups(PMG)'!$B$15,IF(LQF!D89='def. pseudo-mineral groups(PMG)'!$A$16,'def. pseudo-mineral groups(PMG)'!$B$16,IF(LQF!D89='def. pseudo-mineral groups(PMG)'!$A$17,'def. pseudo-mineral groups(PMG)'!$B$17,IF(LQF!D89='def. pseudo-mineral groups(PMG)'!$A$18,'def. pseudo-mineral groups(PMG)'!$B$18,IF(LQF!D89='def. pseudo-mineral groups(PMG)'!$A$19,'def. pseudo-mineral groups(PMG)'!$B$19,IF(LQF!D89='def. pseudo-mineral groups(PMG)'!$A$20,'def. pseudo-mineral groups(PMG)'!$B$20,IF(LQF!D89='def. pseudo-mineral groups(PMG)'!$A$21,'def. pseudo-mineral groups(PMG)'!$B$21,IF(LQF!D89='def. pseudo-mineral groups(PMG)'!$A$22,'def. pseudo-mineral groups(PMG)'!$B$22,IF(LQF!D89='def. pseudo-mineral groups(PMG)'!$A$23,'def. pseudo-mineral groups(PMG)'!$B$23,IF(LQF!D89='def. pseudo-mineral groups(PMG)'!$A$24,'def. pseudo-mineral groups(PMG)'!$B$24,IF(LQF!D89='def. pseudo-mineral groups(PMG)'!$A$25,'def. pseudo-mineral groups(PMG)'!$B$25,IF(LQF!D89='def. pseudo-mineral groups(PMG)'!$A$26,'def. pseudo-mineral groups(PMG)'!$B$26,IF(LQF!D89='def. pseudo-mineral groups(PMG)'!$A$27,'def. pseudo-mineral groups(PMG)'!$B$27,IF(LQF!D89='def. pseudo-mineral groups(PMG)'!$A$28,'def. pseudo-mineral groups(PMG)'!$B$28,IF(LQF!D89='def. pseudo-mineral groups(PMG)'!$A$29,'def. pseudo-mineral groups(PMG)'!$B$29,IF(LQF!D89='def. pseudo-mineral groups(PMG)'!$A$30,'def. pseudo-mineral groups(PMG)'!$B$30,IF(LQF!D89='def. pseudo-mineral groups(PMG)'!$A$31,'def. pseudo-mineral groups(PMG)'!$B$31,IF(LQF!D89='def. pseudo-mineral groups(PMG)'!$A$32,'def. pseudo-mineral groups(PMG)'!$B$32,IF(LQF!D89='def. pseudo-mineral groups(PMG)'!$A$33,'def. pseudo-mineral groups(PMG)'!$B$33,IF(LQF!D89='def. pseudo-mineral groups(PMG)'!$A$34,'def. pseudo-mineral groups(PMG)'!$B$34,IF(LQF!D89='def. pseudo-mineral groups(PMG)'!$A$35,'def. pseudo-mineral groups(PMG)'!$B$35,IF(LQF!D89='def. pseudo-mineral groups(PMG)'!$A$36,'def. pseudo-mineral groups(PMG)'!$B$36,IF(LQF!D89='def. pseudo-mineral groups(PMG)'!$A$37,'def. pseudo-mineral groups(PMG)'!$B$37,IF(LQF!D89='def. pseudo-mineral groups(PMG)'!$A$38,'def. pseudo-mineral groups(PMG)'!$B$38,IF(LQF!D89='def. pseudo-mineral groups(PMG)'!$A$39,'def. pseudo-mineral groups(PMG)'!$B$39,IF(LQF!D89='def. pseudo-mineral groups(PMG)'!$A$40,'def. pseudo-mineral groups(PMG)'!$B$40,IF(LQF!D89='def. pseudo-mineral groups(PMG)'!$A$41,'def. pseudo-mineral groups(PMG)'!$B$41,IF(LQF!D89='def. pseudo-mineral groups(PMG)'!$A$41,'def. pseudo-mineral groups(PMG)'!$B$41,IF(LQF!D89='def. pseudo-mineral groups(PMG)'!$A$42,'def. pseudo-mineral groups(PMG)'!$B$42,IF(LQF!D89='def. pseudo-mineral groups(PMG)'!$A$43,'def. pseudo-mineral groups(PMG)'!$B$43,IF(LQF!D89='def. pseudo-mineral groups(PMG)'!$A$44,'def. pseudo-mineral groups(PMG)'!$B$44,IF(LQF!D89='def. pseudo-mineral groups(PMG)'!$A$45,'def. pseudo-mineral groups(PMG)'!$B$45,IF(LQF!D89='def. pseudo-mineral groups(PMG)'!$A$46,'def. pseudo-mineral groups(PMG)'!$B$46,IF(LQF!D89='def. pseudo-mineral groups(PMG)'!$A$47,'def. pseudo-mineral groups(PMG)'!$B$47,IF(LQF!D89='def. pseudo-mineral groups(PMG)'!$A$48,'def. pseudo-mineral groups(PMG)'!$B$48,IF(LQF!D89='def. pseudo-mineral groups(PMG)'!$A$49,'def. pseudo-mineral groups(PMG)'!$B$49,IF(LQF!D89='def. pseudo-mineral groups(PMG)'!$A$50,'def. pseudo-mineral groups(PMG)'!$B$50,IF(LQF!D89='def. pseudo-mineral groups(PMG)'!$A$51,'def. pseudo-mineral groups(PMG)'!$B$51,IF(LQF!D89='def. pseudo-mineral groups(PMG)'!$A$52,'def. pseudo-mineral groups(PMG)'!$B$52,IF(LQF!D89='def. pseudo-mineral groups(PMG)'!$A$53,'def. pseudo-mineral groups(PMG)'!$B$53,IF(LQF!D89='def. pseudo-mineral groups(PMG)'!$A$54,'def. pseudo-mineral groups(PMG)'!$B$54,IF(LQF!D89='def. pseudo-mineral groups(PMG)'!$A$55,'def. pseudo-mineral groups(PMG)'!$B$55,IF(LQF!D89='def. pseudo-mineral groups(PMG)'!$A$56,'def. pseudo-mineral groups(PMG)'!$B$56,IF(LQF!D89='def. pseudo-mineral groups(PMG)'!$A$57,'def. pseudo-mineral groups(PMG)'!$B$57,IF(LQF!D89='def. pseudo-mineral groups(PMG)'!$A$58,'def. pseudo-mineral groups(PMG)'!$B$58,IF(LQF!D89='def. pseudo-mineral groups(PMG)'!$A$59,'def. pseudo-mineral groups(PMG)'!$B$59,IF(LQF!D89='def. pseudo-mineral groups(PMG)'!$A$60,'def. pseudo-mineral groups(PMG)'!$B$60,IF(LQF!D89='def. pseudo-mineral groups(PMG)'!$A$61,'def. pseudo-mineral groups(PMG)'!$B$61,IF(LQF!D89='def. pseudo-mineral groups(PMG)'!$A$62,'def. pseudo-mineral groups(PMG)'!$B$62,IF(LQF!D89='def. pseudo-mineral groups(PMG)'!$A$63,'def. pseudo-mineral groups(PMG)'!$B$63,IF(LQF!D89='def. pseudo-mineral groups(PMG)'!$A$64,'def. pseudo-mineral groups(PMG)'!$B$64)))))))))))))))))))))))))))))))))))))))))))))))))))))))))))))))))</f>
        <v>Fe(III) phosphate</v>
      </c>
      <c r="E89" s="1">
        <v>6.3E-2</v>
      </c>
      <c r="F89" s="7" t="str">
        <f>IF(LQF!F89='def. pseudo-mineral groups(PMG)'!$A$1,'def. pseudo-mineral groups(PMG)'!$B$1,IF(LQF!F89='def. pseudo-mineral groups(PMG)'!$A$2,'def. pseudo-mineral groups(PMG)'!$B$2,IF(LQF!F89='def. pseudo-mineral groups(PMG)'!$A$3,'def. pseudo-mineral groups(PMG)'!$B$3,IF(LQF!F89='def. pseudo-mineral groups(PMG)'!$A$4,'def. pseudo-mineral groups(PMG)'!$B$4,IF(LQF!F89='def. pseudo-mineral groups(PMG)'!$A$5,'def. pseudo-mineral groups(PMG)'!$B$5,IF(LQF!F89='def. pseudo-mineral groups(PMG)'!$A$6,'def. pseudo-mineral groups(PMG)'!$B$6,IF(LQF!F89='def. pseudo-mineral groups(PMG)'!$A$7,'def. pseudo-mineral groups(PMG)'!$B$7,IF(LQF!F89='def. pseudo-mineral groups(PMG)'!$A$8,'def. pseudo-mineral groups(PMG)'!$B$8,IF(LQF!F89='def. pseudo-mineral groups(PMG)'!$A$9,'def. pseudo-mineral groups(PMG)'!$B$9,IF(LQF!F89='def. pseudo-mineral groups(PMG)'!$A$10,'def. pseudo-mineral groups(PMG)'!$B$10,IF(LQF!F89='def. pseudo-mineral groups(PMG)'!$A$11,'def. pseudo-mineral groups(PMG)'!$B$11,IF(LQF!F89='def. pseudo-mineral groups(PMG)'!$A$12,'def. pseudo-mineral groups(PMG)'!$B$12,IF(LQF!F89='def. pseudo-mineral groups(PMG)'!$A$13,'def. pseudo-mineral groups(PMG)'!$B$13,IF(LQF!F89='def. pseudo-mineral groups(PMG)'!$A$14,'def. pseudo-mineral groups(PMG)'!$B$14,IF(LQF!F89='def. pseudo-mineral groups(PMG)'!$A$15,'def. pseudo-mineral groups(PMG)'!$B$15,IF(LQF!F89='def. pseudo-mineral groups(PMG)'!$A$16,'def. pseudo-mineral groups(PMG)'!$B$16,IF(LQF!F89='def. pseudo-mineral groups(PMG)'!$A$17,'def. pseudo-mineral groups(PMG)'!$B$17,IF(LQF!F89='def. pseudo-mineral groups(PMG)'!$A$18,'def. pseudo-mineral groups(PMG)'!$B$18,IF(LQF!F89='def. pseudo-mineral groups(PMG)'!$A$19,'def. pseudo-mineral groups(PMG)'!$B$19,IF(LQF!F89='def. pseudo-mineral groups(PMG)'!$A$20,'def. pseudo-mineral groups(PMG)'!$B$20,IF(LQF!F89='def. pseudo-mineral groups(PMG)'!$A$21,'def. pseudo-mineral groups(PMG)'!$B$21,IF(LQF!F89='def. pseudo-mineral groups(PMG)'!$A$22,'def. pseudo-mineral groups(PMG)'!$B$22,IF(LQF!F89='def. pseudo-mineral groups(PMG)'!$A$23,'def. pseudo-mineral groups(PMG)'!$B$23,IF(LQF!F89='def. pseudo-mineral groups(PMG)'!$A$24,'def. pseudo-mineral groups(PMG)'!$B$24,IF(LQF!F89='def. pseudo-mineral groups(PMG)'!$A$25,'def. pseudo-mineral groups(PMG)'!$B$25,IF(LQF!F89='def. pseudo-mineral groups(PMG)'!$A$26,'def. pseudo-mineral groups(PMG)'!$B$26,IF(LQF!F89='def. pseudo-mineral groups(PMG)'!$A$27,'def. pseudo-mineral groups(PMG)'!$B$27,IF(LQF!F89='def. pseudo-mineral groups(PMG)'!$A$28,'def. pseudo-mineral groups(PMG)'!$B$28,IF(LQF!F89='def. pseudo-mineral groups(PMG)'!$A$29,'def. pseudo-mineral groups(PMG)'!$B$29,IF(LQF!F89='def. pseudo-mineral groups(PMG)'!$A$30,'def. pseudo-mineral groups(PMG)'!$B$30,IF(LQF!F89='def. pseudo-mineral groups(PMG)'!$A$31,'def. pseudo-mineral groups(PMG)'!$B$31,IF(LQF!F89='def. pseudo-mineral groups(PMG)'!$A$32,'def. pseudo-mineral groups(PMG)'!$B$32,IF(LQF!F89='def. pseudo-mineral groups(PMG)'!$A$33,'def. pseudo-mineral groups(PMG)'!$B$33,IF(LQF!F89='def. pseudo-mineral groups(PMG)'!$A$34,'def. pseudo-mineral groups(PMG)'!$B$34,IF(LQF!F89='def. pseudo-mineral groups(PMG)'!$A$35,'def. pseudo-mineral groups(PMG)'!$B$35,IF(LQF!F89='def. pseudo-mineral groups(PMG)'!$A$36,'def. pseudo-mineral groups(PMG)'!$B$36,IF(LQF!F89='def. pseudo-mineral groups(PMG)'!$A$37,'def. pseudo-mineral groups(PMG)'!$B$37,IF(LQF!F89='def. pseudo-mineral groups(PMG)'!$A$38,'def. pseudo-mineral groups(PMG)'!$B$38,IF(LQF!F89='def. pseudo-mineral groups(PMG)'!$A$39,'def. pseudo-mineral groups(PMG)'!$B$39,IF(LQF!F89='def. pseudo-mineral groups(PMG)'!$A$40,'def. pseudo-mineral groups(PMG)'!$B$40,IF(LQF!F89='def. pseudo-mineral groups(PMG)'!$A$41,'def. pseudo-mineral groups(PMG)'!$B$41,IF(LQF!F89='def. pseudo-mineral groups(PMG)'!$A$41,'def. pseudo-mineral groups(PMG)'!$B$41,IF(LQF!F89='def. pseudo-mineral groups(PMG)'!$A$42,'def. pseudo-mineral groups(PMG)'!$B$42,IF(LQF!F89='def. pseudo-mineral groups(PMG)'!$A$43,'def. pseudo-mineral groups(PMG)'!$B$43,IF(LQF!F89='def. pseudo-mineral groups(PMG)'!$A$44,'def. pseudo-mineral groups(PMG)'!$B$44,IF(LQF!F89='def. pseudo-mineral groups(PMG)'!$A$45,'def. pseudo-mineral groups(PMG)'!$B$45,IF(LQF!F89='def. pseudo-mineral groups(PMG)'!$A$46,'def. pseudo-mineral groups(PMG)'!$B$46,IF(LQF!F89='def. pseudo-mineral groups(PMG)'!$A$47,'def. pseudo-mineral groups(PMG)'!$B$47,IF(LQF!F89='def. pseudo-mineral groups(PMG)'!$A$48,'def. pseudo-mineral groups(PMG)'!$B$48,IF(LQF!F89='def. pseudo-mineral groups(PMG)'!$A$49,'def. pseudo-mineral groups(PMG)'!$B$49,IF(LQF!F89='def. pseudo-mineral groups(PMG)'!$A$50,'def. pseudo-mineral groups(PMG)'!$B$50,IF(LQF!F89='def. pseudo-mineral groups(PMG)'!$A$51,'def. pseudo-mineral groups(PMG)'!$B$51,IF(LQF!F89='def. pseudo-mineral groups(PMG)'!$A$52,'def. pseudo-mineral groups(PMG)'!$B$52,IF(LQF!F89='def. pseudo-mineral groups(PMG)'!$A$53,'def. pseudo-mineral groups(PMG)'!$B$53,IF(LQF!F89='def. pseudo-mineral groups(PMG)'!$A$54,'def. pseudo-mineral groups(PMG)'!$B$54,IF(LQF!F89='def. pseudo-mineral groups(PMG)'!$A$55,'def. pseudo-mineral groups(PMG)'!$B$55,IF(LQF!F89='def. pseudo-mineral groups(PMG)'!$A$56,'def. pseudo-mineral groups(PMG)'!$B$56,IF(LQF!F89='def. pseudo-mineral groups(PMG)'!$A$57,'def. pseudo-mineral groups(PMG)'!$B$57,IF(LQF!F89='def. pseudo-mineral groups(PMG)'!$A$58,'def. pseudo-mineral groups(PMG)'!$B$58,IF(LQF!F89='def. pseudo-mineral groups(PMG)'!$A$59,'def. pseudo-mineral groups(PMG)'!$B$59,IF(LQF!F89='def. pseudo-mineral groups(PMG)'!$A$60,'def. pseudo-mineral groups(PMG)'!$B$60,IF(LQF!F89='def. pseudo-mineral groups(PMG)'!$A$61,'def. pseudo-mineral groups(PMG)'!$B$61,IF(LQF!F89='def. pseudo-mineral groups(PMG)'!$A$62,'def. pseudo-mineral groups(PMG)'!$B$62,IF(LQF!F89='def. pseudo-mineral groups(PMG)'!$A$63,'def. pseudo-mineral groups(PMG)'!$B$63,IF(LQF!F89='def. pseudo-mineral groups(PMG)'!$A$64,'def. pseudo-mineral groups(PMG)'!$B$64)))))))))))))))))))))))))))))))))))))))))))))))))))))))))))))))))</f>
        <v>Native</v>
      </c>
      <c r="G89" s="1">
        <v>0.434</v>
      </c>
      <c r="H89" s="7" t="str">
        <f>IF(LQF!H89='def. pseudo-mineral groups(PMG)'!$A$1,'def. pseudo-mineral groups(PMG)'!$B$1,IF(LQF!H89='def. pseudo-mineral groups(PMG)'!$A$2,'def. pseudo-mineral groups(PMG)'!$B$2,IF(LQF!H89='def. pseudo-mineral groups(PMG)'!$A$3,'def. pseudo-mineral groups(PMG)'!$B$3,IF(LQF!H89='def. pseudo-mineral groups(PMG)'!$A$4,'def. pseudo-mineral groups(PMG)'!$B$4,IF(LQF!H89='def. pseudo-mineral groups(PMG)'!$A$5,'def. pseudo-mineral groups(PMG)'!$B$5,IF(LQF!H89='def. pseudo-mineral groups(PMG)'!$A$6,'def. pseudo-mineral groups(PMG)'!$B$6,IF(LQF!H89='def. pseudo-mineral groups(PMG)'!$A$7,'def. pseudo-mineral groups(PMG)'!$B$7,IF(LQF!H89='def. pseudo-mineral groups(PMG)'!$A$8,'def. pseudo-mineral groups(PMG)'!$B$8,IF(LQF!H89='def. pseudo-mineral groups(PMG)'!$A$9,'def. pseudo-mineral groups(PMG)'!$B$9,IF(LQF!H89='def. pseudo-mineral groups(PMG)'!$A$10,'def. pseudo-mineral groups(PMG)'!$B$10,IF(LQF!H89='def. pseudo-mineral groups(PMG)'!$A$11,'def. pseudo-mineral groups(PMG)'!$B$11,IF(LQF!H89='def. pseudo-mineral groups(PMG)'!$A$12,'def. pseudo-mineral groups(PMG)'!$B$12,IF(LQF!H89='def. pseudo-mineral groups(PMG)'!$A$13,'def. pseudo-mineral groups(PMG)'!$B$13,IF(LQF!H89='def. pseudo-mineral groups(PMG)'!$A$14,'def. pseudo-mineral groups(PMG)'!$B$14,IF(LQF!H89='def. pseudo-mineral groups(PMG)'!$A$15,'def. pseudo-mineral groups(PMG)'!$B$15,IF(LQF!H89='def. pseudo-mineral groups(PMG)'!$A$16,'def. pseudo-mineral groups(PMG)'!$B$16,IF(LQF!H89='def. pseudo-mineral groups(PMG)'!$A$17,'def. pseudo-mineral groups(PMG)'!$B$17,IF(LQF!H89='def. pseudo-mineral groups(PMG)'!$A$18,'def. pseudo-mineral groups(PMG)'!$B$18,IF(LQF!H89='def. pseudo-mineral groups(PMG)'!$A$19,'def. pseudo-mineral groups(PMG)'!$B$19,IF(LQF!H89='def. pseudo-mineral groups(PMG)'!$A$20,'def. pseudo-mineral groups(PMG)'!$B$20,IF(LQF!H89='def. pseudo-mineral groups(PMG)'!$A$21,'def. pseudo-mineral groups(PMG)'!$B$21,IF(LQF!H89='def. pseudo-mineral groups(PMG)'!$A$22,'def. pseudo-mineral groups(PMG)'!$B$22,IF(LQF!H89='def. pseudo-mineral groups(PMG)'!$A$23,'def. pseudo-mineral groups(PMG)'!$B$23,IF(LQF!H89='def. pseudo-mineral groups(PMG)'!$A$24,'def. pseudo-mineral groups(PMG)'!$B$24,IF(LQF!H89='def. pseudo-mineral groups(PMG)'!$A$25,'def. pseudo-mineral groups(PMG)'!$B$25,IF(LQF!H89='def. pseudo-mineral groups(PMG)'!$A$26,'def. pseudo-mineral groups(PMG)'!$B$26,IF(LQF!H89='def. pseudo-mineral groups(PMG)'!$A$27,'def. pseudo-mineral groups(PMG)'!$B$27,IF(LQF!H89='def. pseudo-mineral groups(PMG)'!$A$28,'def. pseudo-mineral groups(PMG)'!$B$28,IF(LQF!H89='def. pseudo-mineral groups(PMG)'!$A$29,'def. pseudo-mineral groups(PMG)'!$B$29,IF(LQF!H89='def. pseudo-mineral groups(PMG)'!$A$30,'def. pseudo-mineral groups(PMG)'!$B$30,IF(LQF!H89='def. pseudo-mineral groups(PMG)'!$A$31,'def. pseudo-mineral groups(PMG)'!$B$31,IF(LQF!H89='def. pseudo-mineral groups(PMG)'!$A$32,'def. pseudo-mineral groups(PMG)'!$B$32,IF(LQF!H89='def. pseudo-mineral groups(PMG)'!$A$33,'def. pseudo-mineral groups(PMG)'!$B$33,IF(LQF!H89='def. pseudo-mineral groups(PMG)'!$A$34,'def. pseudo-mineral groups(PMG)'!$B$34,IF(LQF!H89='def. pseudo-mineral groups(PMG)'!$A$35,'def. pseudo-mineral groups(PMG)'!$B$35,IF(LQF!H89='def. pseudo-mineral groups(PMG)'!$A$36,'def. pseudo-mineral groups(PMG)'!$B$36,IF(LQF!H89='def. pseudo-mineral groups(PMG)'!$A$37,'def. pseudo-mineral groups(PMG)'!$B$37,IF(LQF!H89='def. pseudo-mineral groups(PMG)'!$A$38,'def. pseudo-mineral groups(PMG)'!$B$38,IF(LQF!H89='def. pseudo-mineral groups(PMG)'!$A$39,'def. pseudo-mineral groups(PMG)'!$B$39,IF(LQF!H89='def. pseudo-mineral groups(PMG)'!$A$40,'def. pseudo-mineral groups(PMG)'!$B$40,IF(LQF!H89='def. pseudo-mineral groups(PMG)'!$A$41,'def. pseudo-mineral groups(PMG)'!$B$41,IF(LQF!H89='def. pseudo-mineral groups(PMG)'!$A$41,'def. pseudo-mineral groups(PMG)'!$B$41,IF(LQF!H89='def. pseudo-mineral groups(PMG)'!$A$42,'def. pseudo-mineral groups(PMG)'!$B$42,IF(LQF!H89='def. pseudo-mineral groups(PMG)'!$A$43,'def. pseudo-mineral groups(PMG)'!$B$43,IF(LQF!H89='def. pseudo-mineral groups(PMG)'!$A$44,'def. pseudo-mineral groups(PMG)'!$B$44,IF(LQF!H89='def. pseudo-mineral groups(PMG)'!$A$45,'def. pseudo-mineral groups(PMG)'!$B$45,IF(LQF!H89='def. pseudo-mineral groups(PMG)'!$A$46,'def. pseudo-mineral groups(PMG)'!$B$46,IF(LQF!H89='def. pseudo-mineral groups(PMG)'!$A$47,'def. pseudo-mineral groups(PMG)'!$B$47,IF(LQF!H89='def. pseudo-mineral groups(PMG)'!$A$48,'def. pseudo-mineral groups(PMG)'!$B$48,IF(LQF!H89='def. pseudo-mineral groups(PMG)'!$A$49,'def. pseudo-mineral groups(PMG)'!$B$49,IF(LQF!H89='def. pseudo-mineral groups(PMG)'!$A$50,'def. pseudo-mineral groups(PMG)'!$B$50,IF(LQF!H89='def. pseudo-mineral groups(PMG)'!$A$51,'def. pseudo-mineral groups(PMG)'!$B$51,IF(LQF!H89='def. pseudo-mineral groups(PMG)'!$A$52,'def. pseudo-mineral groups(PMG)'!$B$52,IF(LQF!H89='def. pseudo-mineral groups(PMG)'!$A$53,'def. pseudo-mineral groups(PMG)'!$B$53,IF(LQF!H89='def. pseudo-mineral groups(PMG)'!$A$54,'def. pseudo-mineral groups(PMG)'!$B$54,IF(LQF!H89='def. pseudo-mineral groups(PMG)'!$A$55,'def. pseudo-mineral groups(PMG)'!$B$55,IF(LQF!H89='def. pseudo-mineral groups(PMG)'!$A$56,'def. pseudo-mineral groups(PMG)'!$B$56,IF(LQF!H89='def. pseudo-mineral groups(PMG)'!$A$57,'def. pseudo-mineral groups(PMG)'!$B$57,IF(LQF!H89='def. pseudo-mineral groups(PMG)'!$A$58,'def. pseudo-mineral groups(PMG)'!$B$58,IF(LQF!H89='def. pseudo-mineral groups(PMG)'!$A$59,'def. pseudo-mineral groups(PMG)'!$B$59,IF(LQF!H89='def. pseudo-mineral groups(PMG)'!$A$60,'def. pseudo-mineral groups(PMG)'!$B$60,IF(LQF!H89='def. pseudo-mineral groups(PMG)'!$A$61,'def. pseudo-mineral groups(PMG)'!$B$61,IF(LQF!H89='def. pseudo-mineral groups(PMG)'!$A$62,'def. pseudo-mineral groups(PMG)'!$B$62,IF(LQF!H89='def. pseudo-mineral groups(PMG)'!$A$63,'def. pseudo-mineral groups(PMG)'!$B$63,IF(LQF!H89='def. pseudo-mineral groups(PMG)'!$A$64,'def. pseudo-mineral groups(PMG)'!$B$64)))))))))))))))))))))))))))))))))))))))))))))))))))))))))))))))))</f>
        <v>Fe(III) oxy+org</v>
      </c>
      <c r="I89" s="1">
        <f t="shared" si="1"/>
        <v>0.99</v>
      </c>
      <c r="J89" s="6">
        <v>1.8900000000000001E-4</v>
      </c>
      <c r="K89" s="1">
        <v>1.3950656190833448</v>
      </c>
      <c r="L89" s="1">
        <v>12.336527665419203</v>
      </c>
      <c r="M89" s="21">
        <v>42727</v>
      </c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5">
      <c r="A90" s="1" t="s">
        <v>393</v>
      </c>
      <c r="B90" s="1"/>
      <c r="C90" s="1">
        <v>0.84199999999999997</v>
      </c>
      <c r="D90" s="7" t="str">
        <f>IF(LQF!D90='def. pseudo-mineral groups(PMG)'!$A$1,'def. pseudo-mineral groups(PMG)'!$B$1,IF(LQF!D90='def. pseudo-mineral groups(PMG)'!$A$2,'def. pseudo-mineral groups(PMG)'!$B$2,IF(LQF!D90='def. pseudo-mineral groups(PMG)'!$A$3,'def. pseudo-mineral groups(PMG)'!$B$3,IF(LQF!D90='def. pseudo-mineral groups(PMG)'!$A$4,'def. pseudo-mineral groups(PMG)'!$B$4,IF(LQF!D90='def. pseudo-mineral groups(PMG)'!$A$5,'def. pseudo-mineral groups(PMG)'!$B$5,IF(LQF!D90='def. pseudo-mineral groups(PMG)'!$A$6,'def. pseudo-mineral groups(PMG)'!$B$6,IF(LQF!D90='def. pseudo-mineral groups(PMG)'!$A$7,'def. pseudo-mineral groups(PMG)'!$B$7,IF(LQF!D90='def. pseudo-mineral groups(PMG)'!$A$8,'def. pseudo-mineral groups(PMG)'!$B$8,IF(LQF!D90='def. pseudo-mineral groups(PMG)'!$A$9,'def. pseudo-mineral groups(PMG)'!$B$9,IF(LQF!D90='def. pseudo-mineral groups(PMG)'!$A$10,'def. pseudo-mineral groups(PMG)'!$B$10,IF(LQF!D90='def. pseudo-mineral groups(PMG)'!$A$11,'def. pseudo-mineral groups(PMG)'!$B$11,IF(LQF!D90='def. pseudo-mineral groups(PMG)'!$A$12,'def. pseudo-mineral groups(PMG)'!$B$12,IF(LQF!D90='def. pseudo-mineral groups(PMG)'!$A$13,'def. pseudo-mineral groups(PMG)'!$B$13,IF(LQF!D90='def. pseudo-mineral groups(PMG)'!$A$14,'def. pseudo-mineral groups(PMG)'!$B$14,IF(LQF!D90='def. pseudo-mineral groups(PMG)'!$A$15,'def. pseudo-mineral groups(PMG)'!$B$15,IF(LQF!D90='def. pseudo-mineral groups(PMG)'!$A$16,'def. pseudo-mineral groups(PMG)'!$B$16,IF(LQF!D90='def. pseudo-mineral groups(PMG)'!$A$17,'def. pseudo-mineral groups(PMG)'!$B$17,IF(LQF!D90='def. pseudo-mineral groups(PMG)'!$A$18,'def. pseudo-mineral groups(PMG)'!$B$18,IF(LQF!D90='def. pseudo-mineral groups(PMG)'!$A$19,'def. pseudo-mineral groups(PMG)'!$B$19,IF(LQF!D90='def. pseudo-mineral groups(PMG)'!$A$20,'def. pseudo-mineral groups(PMG)'!$B$20,IF(LQF!D90='def. pseudo-mineral groups(PMG)'!$A$21,'def. pseudo-mineral groups(PMG)'!$B$21,IF(LQF!D90='def. pseudo-mineral groups(PMG)'!$A$22,'def. pseudo-mineral groups(PMG)'!$B$22,IF(LQF!D90='def. pseudo-mineral groups(PMG)'!$A$23,'def. pseudo-mineral groups(PMG)'!$B$23,IF(LQF!D90='def. pseudo-mineral groups(PMG)'!$A$24,'def. pseudo-mineral groups(PMG)'!$B$24,IF(LQF!D90='def. pseudo-mineral groups(PMG)'!$A$25,'def. pseudo-mineral groups(PMG)'!$B$25,IF(LQF!D90='def. pseudo-mineral groups(PMG)'!$A$26,'def. pseudo-mineral groups(PMG)'!$B$26,IF(LQF!D90='def. pseudo-mineral groups(PMG)'!$A$27,'def. pseudo-mineral groups(PMG)'!$B$27,IF(LQF!D90='def. pseudo-mineral groups(PMG)'!$A$28,'def. pseudo-mineral groups(PMG)'!$B$28,IF(LQF!D90='def. pseudo-mineral groups(PMG)'!$A$29,'def. pseudo-mineral groups(PMG)'!$B$29,IF(LQF!D90='def. pseudo-mineral groups(PMG)'!$A$30,'def. pseudo-mineral groups(PMG)'!$B$30,IF(LQF!D90='def. pseudo-mineral groups(PMG)'!$A$31,'def. pseudo-mineral groups(PMG)'!$B$31,IF(LQF!D90='def. pseudo-mineral groups(PMG)'!$A$32,'def. pseudo-mineral groups(PMG)'!$B$32,IF(LQF!D90='def. pseudo-mineral groups(PMG)'!$A$33,'def. pseudo-mineral groups(PMG)'!$B$33,IF(LQF!D90='def. pseudo-mineral groups(PMG)'!$A$34,'def. pseudo-mineral groups(PMG)'!$B$34,IF(LQF!D90='def. pseudo-mineral groups(PMG)'!$A$35,'def. pseudo-mineral groups(PMG)'!$B$35,IF(LQF!D90='def. pseudo-mineral groups(PMG)'!$A$36,'def. pseudo-mineral groups(PMG)'!$B$36,IF(LQF!D90='def. pseudo-mineral groups(PMG)'!$A$37,'def. pseudo-mineral groups(PMG)'!$B$37,IF(LQF!D90='def. pseudo-mineral groups(PMG)'!$A$38,'def. pseudo-mineral groups(PMG)'!$B$38,IF(LQF!D90='def. pseudo-mineral groups(PMG)'!$A$39,'def. pseudo-mineral groups(PMG)'!$B$39,IF(LQF!D90='def. pseudo-mineral groups(PMG)'!$A$40,'def. pseudo-mineral groups(PMG)'!$B$40,IF(LQF!D90='def. pseudo-mineral groups(PMG)'!$A$41,'def. pseudo-mineral groups(PMG)'!$B$41,IF(LQF!D90='def. pseudo-mineral groups(PMG)'!$A$41,'def. pseudo-mineral groups(PMG)'!$B$41,IF(LQF!D90='def. pseudo-mineral groups(PMG)'!$A$42,'def. pseudo-mineral groups(PMG)'!$B$42,IF(LQF!D90='def. pseudo-mineral groups(PMG)'!$A$43,'def. pseudo-mineral groups(PMG)'!$B$43,IF(LQF!D90='def. pseudo-mineral groups(PMG)'!$A$44,'def. pseudo-mineral groups(PMG)'!$B$44,IF(LQF!D90='def. pseudo-mineral groups(PMG)'!$A$45,'def. pseudo-mineral groups(PMG)'!$B$45,IF(LQF!D90='def. pseudo-mineral groups(PMG)'!$A$46,'def. pseudo-mineral groups(PMG)'!$B$46,IF(LQF!D90='def. pseudo-mineral groups(PMG)'!$A$47,'def. pseudo-mineral groups(PMG)'!$B$47,IF(LQF!D90='def. pseudo-mineral groups(PMG)'!$A$48,'def. pseudo-mineral groups(PMG)'!$B$48,IF(LQF!D90='def. pseudo-mineral groups(PMG)'!$A$49,'def. pseudo-mineral groups(PMG)'!$B$49,IF(LQF!D90='def. pseudo-mineral groups(PMG)'!$A$50,'def. pseudo-mineral groups(PMG)'!$B$50,IF(LQF!D90='def. pseudo-mineral groups(PMG)'!$A$51,'def. pseudo-mineral groups(PMG)'!$B$51,IF(LQF!D90='def. pseudo-mineral groups(PMG)'!$A$52,'def. pseudo-mineral groups(PMG)'!$B$52,IF(LQF!D90='def. pseudo-mineral groups(PMG)'!$A$53,'def. pseudo-mineral groups(PMG)'!$B$53,IF(LQF!D90='def. pseudo-mineral groups(PMG)'!$A$54,'def. pseudo-mineral groups(PMG)'!$B$54,IF(LQF!D90='def. pseudo-mineral groups(PMG)'!$A$55,'def. pseudo-mineral groups(PMG)'!$B$55,IF(LQF!D90='def. pseudo-mineral groups(PMG)'!$A$56,'def. pseudo-mineral groups(PMG)'!$B$56,IF(LQF!D90='def. pseudo-mineral groups(PMG)'!$A$57,'def. pseudo-mineral groups(PMG)'!$B$57,IF(LQF!D90='def. pseudo-mineral groups(PMG)'!$A$58,'def. pseudo-mineral groups(PMG)'!$B$58,IF(LQF!D90='def. pseudo-mineral groups(PMG)'!$A$59,'def. pseudo-mineral groups(PMG)'!$B$59,IF(LQF!D90='def. pseudo-mineral groups(PMG)'!$A$60,'def. pseudo-mineral groups(PMG)'!$B$60,IF(LQF!D90='def. pseudo-mineral groups(PMG)'!$A$61,'def. pseudo-mineral groups(PMG)'!$B$61,IF(LQF!D90='def. pseudo-mineral groups(PMG)'!$A$62,'def. pseudo-mineral groups(PMG)'!$B$62,IF(LQF!D90='def. pseudo-mineral groups(PMG)'!$A$63,'def. pseudo-mineral groups(PMG)'!$B$63,IF(LQF!D90='def. pseudo-mineral groups(PMG)'!$A$64,'def. pseudo-mineral groups(PMG)'!$B$64)))))))))))))))))))))))))))))))))))))))))))))))))))))))))))))))))</f>
        <v>Fe(II) silicate</v>
      </c>
      <c r="E90" s="1">
        <v>4.8000000000000001E-2</v>
      </c>
      <c r="F90" s="7" t="str">
        <f>IF(LQF!F90='def. pseudo-mineral groups(PMG)'!$A$1,'def. pseudo-mineral groups(PMG)'!$B$1,IF(LQF!F90='def. pseudo-mineral groups(PMG)'!$A$2,'def. pseudo-mineral groups(PMG)'!$B$2,IF(LQF!F90='def. pseudo-mineral groups(PMG)'!$A$3,'def. pseudo-mineral groups(PMG)'!$B$3,IF(LQF!F90='def. pseudo-mineral groups(PMG)'!$A$4,'def. pseudo-mineral groups(PMG)'!$B$4,IF(LQF!F90='def. pseudo-mineral groups(PMG)'!$A$5,'def. pseudo-mineral groups(PMG)'!$B$5,IF(LQF!F90='def. pseudo-mineral groups(PMG)'!$A$6,'def. pseudo-mineral groups(PMG)'!$B$6,IF(LQF!F90='def. pseudo-mineral groups(PMG)'!$A$7,'def. pseudo-mineral groups(PMG)'!$B$7,IF(LQF!F90='def. pseudo-mineral groups(PMG)'!$A$8,'def. pseudo-mineral groups(PMG)'!$B$8,IF(LQF!F90='def. pseudo-mineral groups(PMG)'!$A$9,'def. pseudo-mineral groups(PMG)'!$B$9,IF(LQF!F90='def. pseudo-mineral groups(PMG)'!$A$10,'def. pseudo-mineral groups(PMG)'!$B$10,IF(LQF!F90='def. pseudo-mineral groups(PMG)'!$A$11,'def. pseudo-mineral groups(PMG)'!$B$11,IF(LQF!F90='def. pseudo-mineral groups(PMG)'!$A$12,'def. pseudo-mineral groups(PMG)'!$B$12,IF(LQF!F90='def. pseudo-mineral groups(PMG)'!$A$13,'def. pseudo-mineral groups(PMG)'!$B$13,IF(LQF!F90='def. pseudo-mineral groups(PMG)'!$A$14,'def. pseudo-mineral groups(PMG)'!$B$14,IF(LQF!F90='def. pseudo-mineral groups(PMG)'!$A$15,'def. pseudo-mineral groups(PMG)'!$B$15,IF(LQF!F90='def. pseudo-mineral groups(PMG)'!$A$16,'def. pseudo-mineral groups(PMG)'!$B$16,IF(LQF!F90='def. pseudo-mineral groups(PMG)'!$A$17,'def. pseudo-mineral groups(PMG)'!$B$17,IF(LQF!F90='def. pseudo-mineral groups(PMG)'!$A$18,'def. pseudo-mineral groups(PMG)'!$B$18,IF(LQF!F90='def. pseudo-mineral groups(PMG)'!$A$19,'def. pseudo-mineral groups(PMG)'!$B$19,IF(LQF!F90='def. pseudo-mineral groups(PMG)'!$A$20,'def. pseudo-mineral groups(PMG)'!$B$20,IF(LQF!F90='def. pseudo-mineral groups(PMG)'!$A$21,'def. pseudo-mineral groups(PMG)'!$B$21,IF(LQF!F90='def. pseudo-mineral groups(PMG)'!$A$22,'def. pseudo-mineral groups(PMG)'!$B$22,IF(LQF!F90='def. pseudo-mineral groups(PMG)'!$A$23,'def. pseudo-mineral groups(PMG)'!$B$23,IF(LQF!F90='def. pseudo-mineral groups(PMG)'!$A$24,'def. pseudo-mineral groups(PMG)'!$B$24,IF(LQF!F90='def. pseudo-mineral groups(PMG)'!$A$25,'def. pseudo-mineral groups(PMG)'!$B$25,IF(LQF!F90='def. pseudo-mineral groups(PMG)'!$A$26,'def. pseudo-mineral groups(PMG)'!$B$26,IF(LQF!F90='def. pseudo-mineral groups(PMG)'!$A$27,'def. pseudo-mineral groups(PMG)'!$B$27,IF(LQF!F90='def. pseudo-mineral groups(PMG)'!$A$28,'def. pseudo-mineral groups(PMG)'!$B$28,IF(LQF!F90='def. pseudo-mineral groups(PMG)'!$A$29,'def. pseudo-mineral groups(PMG)'!$B$29,IF(LQF!F90='def. pseudo-mineral groups(PMG)'!$A$30,'def. pseudo-mineral groups(PMG)'!$B$30,IF(LQF!F90='def. pseudo-mineral groups(PMG)'!$A$31,'def. pseudo-mineral groups(PMG)'!$B$31,IF(LQF!F90='def. pseudo-mineral groups(PMG)'!$A$32,'def. pseudo-mineral groups(PMG)'!$B$32,IF(LQF!F90='def. pseudo-mineral groups(PMG)'!$A$33,'def. pseudo-mineral groups(PMG)'!$B$33,IF(LQF!F90='def. pseudo-mineral groups(PMG)'!$A$34,'def. pseudo-mineral groups(PMG)'!$B$34,IF(LQF!F90='def. pseudo-mineral groups(PMG)'!$A$35,'def. pseudo-mineral groups(PMG)'!$B$35,IF(LQF!F90='def. pseudo-mineral groups(PMG)'!$A$36,'def. pseudo-mineral groups(PMG)'!$B$36,IF(LQF!F90='def. pseudo-mineral groups(PMG)'!$A$37,'def. pseudo-mineral groups(PMG)'!$B$37,IF(LQF!F90='def. pseudo-mineral groups(PMG)'!$A$38,'def. pseudo-mineral groups(PMG)'!$B$38,IF(LQF!F90='def. pseudo-mineral groups(PMG)'!$A$39,'def. pseudo-mineral groups(PMG)'!$B$39,IF(LQF!F90='def. pseudo-mineral groups(PMG)'!$A$40,'def. pseudo-mineral groups(PMG)'!$B$40,IF(LQF!F90='def. pseudo-mineral groups(PMG)'!$A$41,'def. pseudo-mineral groups(PMG)'!$B$41,IF(LQF!F90='def. pseudo-mineral groups(PMG)'!$A$41,'def. pseudo-mineral groups(PMG)'!$B$41,IF(LQF!F90='def. pseudo-mineral groups(PMG)'!$A$42,'def. pseudo-mineral groups(PMG)'!$B$42,IF(LQF!F90='def. pseudo-mineral groups(PMG)'!$A$43,'def. pseudo-mineral groups(PMG)'!$B$43,IF(LQF!F90='def. pseudo-mineral groups(PMG)'!$A$44,'def. pseudo-mineral groups(PMG)'!$B$44,IF(LQF!F90='def. pseudo-mineral groups(PMG)'!$A$45,'def. pseudo-mineral groups(PMG)'!$B$45,IF(LQF!F90='def. pseudo-mineral groups(PMG)'!$A$46,'def. pseudo-mineral groups(PMG)'!$B$46,IF(LQF!F90='def. pseudo-mineral groups(PMG)'!$A$47,'def. pseudo-mineral groups(PMG)'!$B$47,IF(LQF!F90='def. pseudo-mineral groups(PMG)'!$A$48,'def. pseudo-mineral groups(PMG)'!$B$48,IF(LQF!F90='def. pseudo-mineral groups(PMG)'!$A$49,'def. pseudo-mineral groups(PMG)'!$B$49,IF(LQF!F90='def. pseudo-mineral groups(PMG)'!$A$50,'def. pseudo-mineral groups(PMG)'!$B$50,IF(LQF!F90='def. pseudo-mineral groups(PMG)'!$A$51,'def. pseudo-mineral groups(PMG)'!$B$51,IF(LQF!F90='def. pseudo-mineral groups(PMG)'!$A$52,'def. pseudo-mineral groups(PMG)'!$B$52,IF(LQF!F90='def. pseudo-mineral groups(PMG)'!$A$53,'def. pseudo-mineral groups(PMG)'!$B$53,IF(LQF!F90='def. pseudo-mineral groups(PMG)'!$A$54,'def. pseudo-mineral groups(PMG)'!$B$54,IF(LQF!F90='def. pseudo-mineral groups(PMG)'!$A$55,'def. pseudo-mineral groups(PMG)'!$B$55,IF(LQF!F90='def. pseudo-mineral groups(PMG)'!$A$56,'def. pseudo-mineral groups(PMG)'!$B$56,IF(LQF!F90='def. pseudo-mineral groups(PMG)'!$A$57,'def. pseudo-mineral groups(PMG)'!$B$57,IF(LQF!F90='def. pseudo-mineral groups(PMG)'!$A$58,'def. pseudo-mineral groups(PMG)'!$B$58,IF(LQF!F90='def. pseudo-mineral groups(PMG)'!$A$59,'def. pseudo-mineral groups(PMG)'!$B$59,IF(LQF!F90='def. pseudo-mineral groups(PMG)'!$A$60,'def. pseudo-mineral groups(PMG)'!$B$60,IF(LQF!F90='def. pseudo-mineral groups(PMG)'!$A$61,'def. pseudo-mineral groups(PMG)'!$B$61,IF(LQF!F90='def. pseudo-mineral groups(PMG)'!$A$62,'def. pseudo-mineral groups(PMG)'!$B$62,IF(LQF!F90='def. pseudo-mineral groups(PMG)'!$A$63,'def. pseudo-mineral groups(PMG)'!$B$63,IF(LQF!F90='def. pseudo-mineral groups(PMG)'!$A$64,'def. pseudo-mineral groups(PMG)'!$B$64)))))))))))))))))))))))))))))))))))))))))))))))))))))))))))))))))</f>
        <v>Native</v>
      </c>
      <c r="G90" s="1">
        <v>9.8000000000000004E-2</v>
      </c>
      <c r="H90" s="7" t="str">
        <f>IF(LQF!H90='def. pseudo-mineral groups(PMG)'!$A$1,'def. pseudo-mineral groups(PMG)'!$B$1,IF(LQF!H90='def. pseudo-mineral groups(PMG)'!$A$2,'def. pseudo-mineral groups(PMG)'!$B$2,IF(LQF!H90='def. pseudo-mineral groups(PMG)'!$A$3,'def. pseudo-mineral groups(PMG)'!$B$3,IF(LQF!H90='def. pseudo-mineral groups(PMG)'!$A$4,'def. pseudo-mineral groups(PMG)'!$B$4,IF(LQF!H90='def. pseudo-mineral groups(PMG)'!$A$5,'def. pseudo-mineral groups(PMG)'!$B$5,IF(LQF!H90='def. pseudo-mineral groups(PMG)'!$A$6,'def. pseudo-mineral groups(PMG)'!$B$6,IF(LQF!H90='def. pseudo-mineral groups(PMG)'!$A$7,'def. pseudo-mineral groups(PMG)'!$B$7,IF(LQF!H90='def. pseudo-mineral groups(PMG)'!$A$8,'def. pseudo-mineral groups(PMG)'!$B$8,IF(LQF!H90='def. pseudo-mineral groups(PMG)'!$A$9,'def. pseudo-mineral groups(PMG)'!$B$9,IF(LQF!H90='def. pseudo-mineral groups(PMG)'!$A$10,'def. pseudo-mineral groups(PMG)'!$B$10,IF(LQF!H90='def. pseudo-mineral groups(PMG)'!$A$11,'def. pseudo-mineral groups(PMG)'!$B$11,IF(LQF!H90='def. pseudo-mineral groups(PMG)'!$A$12,'def. pseudo-mineral groups(PMG)'!$B$12,IF(LQF!H90='def. pseudo-mineral groups(PMG)'!$A$13,'def. pseudo-mineral groups(PMG)'!$B$13,IF(LQF!H90='def. pseudo-mineral groups(PMG)'!$A$14,'def. pseudo-mineral groups(PMG)'!$B$14,IF(LQF!H90='def. pseudo-mineral groups(PMG)'!$A$15,'def. pseudo-mineral groups(PMG)'!$B$15,IF(LQF!H90='def. pseudo-mineral groups(PMG)'!$A$16,'def. pseudo-mineral groups(PMG)'!$B$16,IF(LQF!H90='def. pseudo-mineral groups(PMG)'!$A$17,'def. pseudo-mineral groups(PMG)'!$B$17,IF(LQF!H90='def. pseudo-mineral groups(PMG)'!$A$18,'def. pseudo-mineral groups(PMG)'!$B$18,IF(LQF!H90='def. pseudo-mineral groups(PMG)'!$A$19,'def. pseudo-mineral groups(PMG)'!$B$19,IF(LQF!H90='def. pseudo-mineral groups(PMG)'!$A$20,'def. pseudo-mineral groups(PMG)'!$B$20,IF(LQF!H90='def. pseudo-mineral groups(PMG)'!$A$21,'def. pseudo-mineral groups(PMG)'!$B$21,IF(LQF!H90='def. pseudo-mineral groups(PMG)'!$A$22,'def. pseudo-mineral groups(PMG)'!$B$22,IF(LQF!H90='def. pseudo-mineral groups(PMG)'!$A$23,'def. pseudo-mineral groups(PMG)'!$B$23,IF(LQF!H90='def. pseudo-mineral groups(PMG)'!$A$24,'def. pseudo-mineral groups(PMG)'!$B$24,IF(LQF!H90='def. pseudo-mineral groups(PMG)'!$A$25,'def. pseudo-mineral groups(PMG)'!$B$25,IF(LQF!H90='def. pseudo-mineral groups(PMG)'!$A$26,'def. pseudo-mineral groups(PMG)'!$B$26,IF(LQF!H90='def. pseudo-mineral groups(PMG)'!$A$27,'def. pseudo-mineral groups(PMG)'!$B$27,IF(LQF!H90='def. pseudo-mineral groups(PMG)'!$A$28,'def. pseudo-mineral groups(PMG)'!$B$28,IF(LQF!H90='def. pseudo-mineral groups(PMG)'!$A$29,'def. pseudo-mineral groups(PMG)'!$B$29,IF(LQF!H90='def. pseudo-mineral groups(PMG)'!$A$30,'def. pseudo-mineral groups(PMG)'!$B$30,IF(LQF!H90='def. pseudo-mineral groups(PMG)'!$A$31,'def. pseudo-mineral groups(PMG)'!$B$31,IF(LQF!H90='def. pseudo-mineral groups(PMG)'!$A$32,'def. pseudo-mineral groups(PMG)'!$B$32,IF(LQF!H90='def. pseudo-mineral groups(PMG)'!$A$33,'def. pseudo-mineral groups(PMG)'!$B$33,IF(LQF!H90='def. pseudo-mineral groups(PMG)'!$A$34,'def. pseudo-mineral groups(PMG)'!$B$34,IF(LQF!H90='def. pseudo-mineral groups(PMG)'!$A$35,'def. pseudo-mineral groups(PMG)'!$B$35,IF(LQF!H90='def. pseudo-mineral groups(PMG)'!$A$36,'def. pseudo-mineral groups(PMG)'!$B$36,IF(LQF!H90='def. pseudo-mineral groups(PMG)'!$A$37,'def. pseudo-mineral groups(PMG)'!$B$37,IF(LQF!H90='def. pseudo-mineral groups(PMG)'!$A$38,'def. pseudo-mineral groups(PMG)'!$B$38,IF(LQF!H90='def. pseudo-mineral groups(PMG)'!$A$39,'def. pseudo-mineral groups(PMG)'!$B$39,IF(LQF!H90='def. pseudo-mineral groups(PMG)'!$A$40,'def. pseudo-mineral groups(PMG)'!$B$40,IF(LQF!H90='def. pseudo-mineral groups(PMG)'!$A$41,'def. pseudo-mineral groups(PMG)'!$B$41,IF(LQF!H90='def. pseudo-mineral groups(PMG)'!$A$41,'def. pseudo-mineral groups(PMG)'!$B$41,IF(LQF!H90='def. pseudo-mineral groups(PMG)'!$A$42,'def. pseudo-mineral groups(PMG)'!$B$42,IF(LQF!H90='def. pseudo-mineral groups(PMG)'!$A$43,'def. pseudo-mineral groups(PMG)'!$B$43,IF(LQF!H90='def. pseudo-mineral groups(PMG)'!$A$44,'def. pseudo-mineral groups(PMG)'!$B$44,IF(LQF!H90='def. pseudo-mineral groups(PMG)'!$A$45,'def. pseudo-mineral groups(PMG)'!$B$45,IF(LQF!H90='def. pseudo-mineral groups(PMG)'!$A$46,'def. pseudo-mineral groups(PMG)'!$B$46,IF(LQF!H90='def. pseudo-mineral groups(PMG)'!$A$47,'def. pseudo-mineral groups(PMG)'!$B$47,IF(LQF!H90='def. pseudo-mineral groups(PMG)'!$A$48,'def. pseudo-mineral groups(PMG)'!$B$48,IF(LQF!H90='def. pseudo-mineral groups(PMG)'!$A$49,'def. pseudo-mineral groups(PMG)'!$B$49,IF(LQF!H90='def. pseudo-mineral groups(PMG)'!$A$50,'def. pseudo-mineral groups(PMG)'!$B$50,IF(LQF!H90='def. pseudo-mineral groups(PMG)'!$A$51,'def. pseudo-mineral groups(PMG)'!$B$51,IF(LQF!H90='def. pseudo-mineral groups(PMG)'!$A$52,'def. pseudo-mineral groups(PMG)'!$B$52,IF(LQF!H90='def. pseudo-mineral groups(PMG)'!$A$53,'def. pseudo-mineral groups(PMG)'!$B$53,IF(LQF!H90='def. pseudo-mineral groups(PMG)'!$A$54,'def. pseudo-mineral groups(PMG)'!$B$54,IF(LQF!H90='def. pseudo-mineral groups(PMG)'!$A$55,'def. pseudo-mineral groups(PMG)'!$B$55,IF(LQF!H90='def. pseudo-mineral groups(PMG)'!$A$56,'def. pseudo-mineral groups(PMG)'!$B$56,IF(LQF!H90='def. pseudo-mineral groups(PMG)'!$A$57,'def. pseudo-mineral groups(PMG)'!$B$57,IF(LQF!H90='def. pseudo-mineral groups(PMG)'!$A$58,'def. pseudo-mineral groups(PMG)'!$B$58,IF(LQF!H90='def. pseudo-mineral groups(PMG)'!$A$59,'def. pseudo-mineral groups(PMG)'!$B$59,IF(LQF!H90='def. pseudo-mineral groups(PMG)'!$A$60,'def. pseudo-mineral groups(PMG)'!$B$60,IF(LQF!H90='def. pseudo-mineral groups(PMG)'!$A$61,'def. pseudo-mineral groups(PMG)'!$B$61,IF(LQF!H90='def. pseudo-mineral groups(PMG)'!$A$62,'def. pseudo-mineral groups(PMG)'!$B$62,IF(LQF!H90='def. pseudo-mineral groups(PMG)'!$A$63,'def. pseudo-mineral groups(PMG)'!$B$63,IF(LQF!H90='def. pseudo-mineral groups(PMG)'!$A$64,'def. pseudo-mineral groups(PMG)'!$B$64)))))))))))))))))))))))))))))))))))))))))))))))))))))))))))))))))</f>
        <v>Mixed</v>
      </c>
      <c r="I90" s="1">
        <f t="shared" si="1"/>
        <v>0.98799999999999999</v>
      </c>
      <c r="J90" s="6">
        <v>1.16E-4</v>
      </c>
      <c r="K90" s="1">
        <v>1.3950656190833448</v>
      </c>
      <c r="L90" s="1">
        <v>12.336527665419203</v>
      </c>
      <c r="M90" s="21">
        <v>42727</v>
      </c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5">
      <c r="A91" s="1" t="s">
        <v>236</v>
      </c>
      <c r="B91" s="1"/>
      <c r="C91" s="1">
        <v>8.5000000000000006E-2</v>
      </c>
      <c r="D91" s="7" t="str">
        <f>IF(LQF!D91='def. pseudo-mineral groups(PMG)'!$A$1,'def. pseudo-mineral groups(PMG)'!$B$1,IF(LQF!D91='def. pseudo-mineral groups(PMG)'!$A$2,'def. pseudo-mineral groups(PMG)'!$B$2,IF(LQF!D91='def. pseudo-mineral groups(PMG)'!$A$3,'def. pseudo-mineral groups(PMG)'!$B$3,IF(LQF!D91='def. pseudo-mineral groups(PMG)'!$A$4,'def. pseudo-mineral groups(PMG)'!$B$4,IF(LQF!D91='def. pseudo-mineral groups(PMG)'!$A$5,'def. pseudo-mineral groups(PMG)'!$B$5,IF(LQF!D91='def. pseudo-mineral groups(PMG)'!$A$6,'def. pseudo-mineral groups(PMG)'!$B$6,IF(LQF!D91='def. pseudo-mineral groups(PMG)'!$A$7,'def. pseudo-mineral groups(PMG)'!$B$7,IF(LQF!D91='def. pseudo-mineral groups(PMG)'!$A$8,'def. pseudo-mineral groups(PMG)'!$B$8,IF(LQF!D91='def. pseudo-mineral groups(PMG)'!$A$9,'def. pseudo-mineral groups(PMG)'!$B$9,IF(LQF!D91='def. pseudo-mineral groups(PMG)'!$A$10,'def. pseudo-mineral groups(PMG)'!$B$10,IF(LQF!D91='def. pseudo-mineral groups(PMG)'!$A$11,'def. pseudo-mineral groups(PMG)'!$B$11,IF(LQF!D91='def. pseudo-mineral groups(PMG)'!$A$12,'def. pseudo-mineral groups(PMG)'!$B$12,IF(LQF!D91='def. pseudo-mineral groups(PMG)'!$A$13,'def. pseudo-mineral groups(PMG)'!$B$13,IF(LQF!D91='def. pseudo-mineral groups(PMG)'!$A$14,'def. pseudo-mineral groups(PMG)'!$B$14,IF(LQF!D91='def. pseudo-mineral groups(PMG)'!$A$15,'def. pseudo-mineral groups(PMG)'!$B$15,IF(LQF!D91='def. pseudo-mineral groups(PMG)'!$A$16,'def. pseudo-mineral groups(PMG)'!$B$16,IF(LQF!D91='def. pseudo-mineral groups(PMG)'!$A$17,'def. pseudo-mineral groups(PMG)'!$B$17,IF(LQF!D91='def. pseudo-mineral groups(PMG)'!$A$18,'def. pseudo-mineral groups(PMG)'!$B$18,IF(LQF!D91='def. pseudo-mineral groups(PMG)'!$A$19,'def. pseudo-mineral groups(PMG)'!$B$19,IF(LQF!D91='def. pseudo-mineral groups(PMG)'!$A$20,'def. pseudo-mineral groups(PMG)'!$B$20,IF(LQF!D91='def. pseudo-mineral groups(PMG)'!$A$21,'def. pseudo-mineral groups(PMG)'!$B$21,IF(LQF!D91='def. pseudo-mineral groups(PMG)'!$A$22,'def. pseudo-mineral groups(PMG)'!$B$22,IF(LQF!D91='def. pseudo-mineral groups(PMG)'!$A$23,'def. pseudo-mineral groups(PMG)'!$B$23,IF(LQF!D91='def. pseudo-mineral groups(PMG)'!$A$24,'def. pseudo-mineral groups(PMG)'!$B$24,IF(LQF!D91='def. pseudo-mineral groups(PMG)'!$A$25,'def. pseudo-mineral groups(PMG)'!$B$25,IF(LQF!D91='def. pseudo-mineral groups(PMG)'!$A$26,'def. pseudo-mineral groups(PMG)'!$B$26,IF(LQF!D91='def. pseudo-mineral groups(PMG)'!$A$27,'def. pseudo-mineral groups(PMG)'!$B$27,IF(LQF!D91='def. pseudo-mineral groups(PMG)'!$A$28,'def. pseudo-mineral groups(PMG)'!$B$28,IF(LQF!D91='def. pseudo-mineral groups(PMG)'!$A$29,'def. pseudo-mineral groups(PMG)'!$B$29,IF(LQF!D91='def. pseudo-mineral groups(PMG)'!$A$30,'def. pseudo-mineral groups(PMG)'!$B$30,IF(LQF!D91='def. pseudo-mineral groups(PMG)'!$A$31,'def. pseudo-mineral groups(PMG)'!$B$31,IF(LQF!D91='def. pseudo-mineral groups(PMG)'!$A$32,'def. pseudo-mineral groups(PMG)'!$B$32,IF(LQF!D91='def. pseudo-mineral groups(PMG)'!$A$33,'def. pseudo-mineral groups(PMG)'!$B$33,IF(LQF!D91='def. pseudo-mineral groups(PMG)'!$A$34,'def. pseudo-mineral groups(PMG)'!$B$34,IF(LQF!D91='def. pseudo-mineral groups(PMG)'!$A$35,'def. pseudo-mineral groups(PMG)'!$B$35,IF(LQF!D91='def. pseudo-mineral groups(PMG)'!$A$36,'def. pseudo-mineral groups(PMG)'!$B$36,IF(LQF!D91='def. pseudo-mineral groups(PMG)'!$A$37,'def. pseudo-mineral groups(PMG)'!$B$37,IF(LQF!D91='def. pseudo-mineral groups(PMG)'!$A$38,'def. pseudo-mineral groups(PMG)'!$B$38,IF(LQF!D91='def. pseudo-mineral groups(PMG)'!$A$39,'def. pseudo-mineral groups(PMG)'!$B$39,IF(LQF!D91='def. pseudo-mineral groups(PMG)'!$A$40,'def. pseudo-mineral groups(PMG)'!$B$40,IF(LQF!D91='def. pseudo-mineral groups(PMG)'!$A$41,'def. pseudo-mineral groups(PMG)'!$B$41,IF(LQF!D91='def. pseudo-mineral groups(PMG)'!$A$41,'def. pseudo-mineral groups(PMG)'!$B$41,IF(LQF!D91='def. pseudo-mineral groups(PMG)'!$A$42,'def. pseudo-mineral groups(PMG)'!$B$42,IF(LQF!D91='def. pseudo-mineral groups(PMG)'!$A$43,'def. pseudo-mineral groups(PMG)'!$B$43,IF(LQF!D91='def. pseudo-mineral groups(PMG)'!$A$44,'def. pseudo-mineral groups(PMG)'!$B$44,IF(LQF!D91='def. pseudo-mineral groups(PMG)'!$A$45,'def. pseudo-mineral groups(PMG)'!$B$45,IF(LQF!D91='def. pseudo-mineral groups(PMG)'!$A$46,'def. pseudo-mineral groups(PMG)'!$B$46,IF(LQF!D91='def. pseudo-mineral groups(PMG)'!$A$47,'def. pseudo-mineral groups(PMG)'!$B$47,IF(LQF!D91='def. pseudo-mineral groups(PMG)'!$A$48,'def. pseudo-mineral groups(PMG)'!$B$48,IF(LQF!D91='def. pseudo-mineral groups(PMG)'!$A$49,'def. pseudo-mineral groups(PMG)'!$B$49,IF(LQF!D91='def. pseudo-mineral groups(PMG)'!$A$50,'def. pseudo-mineral groups(PMG)'!$B$50,IF(LQF!D91='def. pseudo-mineral groups(PMG)'!$A$51,'def. pseudo-mineral groups(PMG)'!$B$51,IF(LQF!D91='def. pseudo-mineral groups(PMG)'!$A$52,'def. pseudo-mineral groups(PMG)'!$B$52,IF(LQF!D91='def. pseudo-mineral groups(PMG)'!$A$53,'def. pseudo-mineral groups(PMG)'!$B$53,IF(LQF!D91='def. pseudo-mineral groups(PMG)'!$A$54,'def. pseudo-mineral groups(PMG)'!$B$54,IF(LQF!D91='def. pseudo-mineral groups(PMG)'!$A$55,'def. pseudo-mineral groups(PMG)'!$B$55,IF(LQF!D91='def. pseudo-mineral groups(PMG)'!$A$56,'def. pseudo-mineral groups(PMG)'!$B$56,IF(LQF!D91='def. pseudo-mineral groups(PMG)'!$A$57,'def. pseudo-mineral groups(PMG)'!$B$57,IF(LQF!D91='def. pseudo-mineral groups(PMG)'!$A$58,'def. pseudo-mineral groups(PMG)'!$B$58,IF(LQF!D91='def. pseudo-mineral groups(PMG)'!$A$59,'def. pseudo-mineral groups(PMG)'!$B$59,IF(LQF!D91='def. pseudo-mineral groups(PMG)'!$A$60,'def. pseudo-mineral groups(PMG)'!$B$60,IF(LQF!D91='def. pseudo-mineral groups(PMG)'!$A$61,'def. pseudo-mineral groups(PMG)'!$B$61,IF(LQF!D91='def. pseudo-mineral groups(PMG)'!$A$62,'def. pseudo-mineral groups(PMG)'!$B$62,IF(LQF!D91='def. pseudo-mineral groups(PMG)'!$A$63,'def. pseudo-mineral groups(PMG)'!$B$63,IF(LQF!D91='def. pseudo-mineral groups(PMG)'!$A$64,'def. pseudo-mineral groups(PMG)'!$B$64)))))))))))))))))))))))))))))))))))))))))))))))))))))))))))))))))</f>
        <v>Native</v>
      </c>
      <c r="E91" s="1">
        <v>5.8999999999999997E-2</v>
      </c>
      <c r="F91" s="7" t="str">
        <f>IF(LQF!F91='def. pseudo-mineral groups(PMG)'!$A$1,'def. pseudo-mineral groups(PMG)'!$B$1,IF(LQF!F91='def. pseudo-mineral groups(PMG)'!$A$2,'def. pseudo-mineral groups(PMG)'!$B$2,IF(LQF!F91='def. pseudo-mineral groups(PMG)'!$A$3,'def. pseudo-mineral groups(PMG)'!$B$3,IF(LQF!F91='def. pseudo-mineral groups(PMG)'!$A$4,'def. pseudo-mineral groups(PMG)'!$B$4,IF(LQF!F91='def. pseudo-mineral groups(PMG)'!$A$5,'def. pseudo-mineral groups(PMG)'!$B$5,IF(LQF!F91='def. pseudo-mineral groups(PMG)'!$A$6,'def. pseudo-mineral groups(PMG)'!$B$6,IF(LQF!F91='def. pseudo-mineral groups(PMG)'!$A$7,'def. pseudo-mineral groups(PMG)'!$B$7,IF(LQF!F91='def. pseudo-mineral groups(PMG)'!$A$8,'def. pseudo-mineral groups(PMG)'!$B$8,IF(LQF!F91='def. pseudo-mineral groups(PMG)'!$A$9,'def. pseudo-mineral groups(PMG)'!$B$9,IF(LQF!F91='def. pseudo-mineral groups(PMG)'!$A$10,'def. pseudo-mineral groups(PMG)'!$B$10,IF(LQF!F91='def. pseudo-mineral groups(PMG)'!$A$11,'def. pseudo-mineral groups(PMG)'!$B$11,IF(LQF!F91='def. pseudo-mineral groups(PMG)'!$A$12,'def. pseudo-mineral groups(PMG)'!$B$12,IF(LQF!F91='def. pseudo-mineral groups(PMG)'!$A$13,'def. pseudo-mineral groups(PMG)'!$B$13,IF(LQF!F91='def. pseudo-mineral groups(PMG)'!$A$14,'def. pseudo-mineral groups(PMG)'!$B$14,IF(LQF!F91='def. pseudo-mineral groups(PMG)'!$A$15,'def. pseudo-mineral groups(PMG)'!$B$15,IF(LQF!F91='def. pseudo-mineral groups(PMG)'!$A$16,'def. pseudo-mineral groups(PMG)'!$B$16,IF(LQF!F91='def. pseudo-mineral groups(PMG)'!$A$17,'def. pseudo-mineral groups(PMG)'!$B$17,IF(LQF!F91='def. pseudo-mineral groups(PMG)'!$A$18,'def. pseudo-mineral groups(PMG)'!$B$18,IF(LQF!F91='def. pseudo-mineral groups(PMG)'!$A$19,'def. pseudo-mineral groups(PMG)'!$B$19,IF(LQF!F91='def. pseudo-mineral groups(PMG)'!$A$20,'def. pseudo-mineral groups(PMG)'!$B$20,IF(LQF!F91='def. pseudo-mineral groups(PMG)'!$A$21,'def. pseudo-mineral groups(PMG)'!$B$21,IF(LQF!F91='def. pseudo-mineral groups(PMG)'!$A$22,'def. pseudo-mineral groups(PMG)'!$B$22,IF(LQF!F91='def. pseudo-mineral groups(PMG)'!$A$23,'def. pseudo-mineral groups(PMG)'!$B$23,IF(LQF!F91='def. pseudo-mineral groups(PMG)'!$A$24,'def. pseudo-mineral groups(PMG)'!$B$24,IF(LQF!F91='def. pseudo-mineral groups(PMG)'!$A$25,'def. pseudo-mineral groups(PMG)'!$B$25,IF(LQF!F91='def. pseudo-mineral groups(PMG)'!$A$26,'def. pseudo-mineral groups(PMG)'!$B$26,IF(LQF!F91='def. pseudo-mineral groups(PMG)'!$A$27,'def. pseudo-mineral groups(PMG)'!$B$27,IF(LQF!F91='def. pseudo-mineral groups(PMG)'!$A$28,'def. pseudo-mineral groups(PMG)'!$B$28,IF(LQF!F91='def. pseudo-mineral groups(PMG)'!$A$29,'def. pseudo-mineral groups(PMG)'!$B$29,IF(LQF!F91='def. pseudo-mineral groups(PMG)'!$A$30,'def. pseudo-mineral groups(PMG)'!$B$30,IF(LQF!F91='def. pseudo-mineral groups(PMG)'!$A$31,'def. pseudo-mineral groups(PMG)'!$B$31,IF(LQF!F91='def. pseudo-mineral groups(PMG)'!$A$32,'def. pseudo-mineral groups(PMG)'!$B$32,IF(LQF!F91='def. pseudo-mineral groups(PMG)'!$A$33,'def. pseudo-mineral groups(PMG)'!$B$33,IF(LQF!F91='def. pseudo-mineral groups(PMG)'!$A$34,'def. pseudo-mineral groups(PMG)'!$B$34,IF(LQF!F91='def. pseudo-mineral groups(PMG)'!$A$35,'def. pseudo-mineral groups(PMG)'!$B$35,IF(LQF!F91='def. pseudo-mineral groups(PMG)'!$A$36,'def. pseudo-mineral groups(PMG)'!$B$36,IF(LQF!F91='def. pseudo-mineral groups(PMG)'!$A$37,'def. pseudo-mineral groups(PMG)'!$B$37,IF(LQF!F91='def. pseudo-mineral groups(PMG)'!$A$38,'def. pseudo-mineral groups(PMG)'!$B$38,IF(LQF!F91='def. pseudo-mineral groups(PMG)'!$A$39,'def. pseudo-mineral groups(PMG)'!$B$39,IF(LQF!F91='def. pseudo-mineral groups(PMG)'!$A$40,'def. pseudo-mineral groups(PMG)'!$B$40,IF(LQF!F91='def. pseudo-mineral groups(PMG)'!$A$41,'def. pseudo-mineral groups(PMG)'!$B$41,IF(LQF!F91='def. pseudo-mineral groups(PMG)'!$A$41,'def. pseudo-mineral groups(PMG)'!$B$41,IF(LQF!F91='def. pseudo-mineral groups(PMG)'!$A$42,'def. pseudo-mineral groups(PMG)'!$B$42,IF(LQF!F91='def. pseudo-mineral groups(PMG)'!$A$43,'def. pseudo-mineral groups(PMG)'!$B$43,IF(LQF!F91='def. pseudo-mineral groups(PMG)'!$A$44,'def. pseudo-mineral groups(PMG)'!$B$44,IF(LQF!F91='def. pseudo-mineral groups(PMG)'!$A$45,'def. pseudo-mineral groups(PMG)'!$B$45,IF(LQF!F91='def. pseudo-mineral groups(PMG)'!$A$46,'def. pseudo-mineral groups(PMG)'!$B$46,IF(LQF!F91='def. pseudo-mineral groups(PMG)'!$A$47,'def. pseudo-mineral groups(PMG)'!$B$47,IF(LQF!F91='def. pseudo-mineral groups(PMG)'!$A$48,'def. pseudo-mineral groups(PMG)'!$B$48,IF(LQF!F91='def. pseudo-mineral groups(PMG)'!$A$49,'def. pseudo-mineral groups(PMG)'!$B$49,IF(LQF!F91='def. pseudo-mineral groups(PMG)'!$A$50,'def. pseudo-mineral groups(PMG)'!$B$50,IF(LQF!F91='def. pseudo-mineral groups(PMG)'!$A$51,'def. pseudo-mineral groups(PMG)'!$B$51,IF(LQF!F91='def. pseudo-mineral groups(PMG)'!$A$52,'def. pseudo-mineral groups(PMG)'!$B$52,IF(LQF!F91='def. pseudo-mineral groups(PMG)'!$A$53,'def. pseudo-mineral groups(PMG)'!$B$53,IF(LQF!F91='def. pseudo-mineral groups(PMG)'!$A$54,'def. pseudo-mineral groups(PMG)'!$B$54,IF(LQF!F91='def. pseudo-mineral groups(PMG)'!$A$55,'def. pseudo-mineral groups(PMG)'!$B$55,IF(LQF!F91='def. pseudo-mineral groups(PMG)'!$A$56,'def. pseudo-mineral groups(PMG)'!$B$56,IF(LQF!F91='def. pseudo-mineral groups(PMG)'!$A$57,'def. pseudo-mineral groups(PMG)'!$B$57,IF(LQF!F91='def. pseudo-mineral groups(PMG)'!$A$58,'def. pseudo-mineral groups(PMG)'!$B$58,IF(LQF!F91='def. pseudo-mineral groups(PMG)'!$A$59,'def. pseudo-mineral groups(PMG)'!$B$59,IF(LQF!F91='def. pseudo-mineral groups(PMG)'!$A$60,'def. pseudo-mineral groups(PMG)'!$B$60,IF(LQF!F91='def. pseudo-mineral groups(PMG)'!$A$61,'def. pseudo-mineral groups(PMG)'!$B$61,IF(LQF!F91='def. pseudo-mineral groups(PMG)'!$A$62,'def. pseudo-mineral groups(PMG)'!$B$62,IF(LQF!F91='def. pseudo-mineral groups(PMG)'!$A$63,'def. pseudo-mineral groups(PMG)'!$B$63,IF(LQF!F91='def. pseudo-mineral groups(PMG)'!$A$64,'def. pseudo-mineral groups(PMG)'!$B$64)))))))))))))))))))))))))))))))))))))))))))))))))))))))))))))))))</f>
        <v>Fe(II) silicate</v>
      </c>
      <c r="G91" s="1">
        <v>0.85099999999999998</v>
      </c>
      <c r="H91" s="7" t="str">
        <f>IF(LQF!H91='def. pseudo-mineral groups(PMG)'!$A$1,'def. pseudo-mineral groups(PMG)'!$B$1,IF(LQF!H91='def. pseudo-mineral groups(PMG)'!$A$2,'def. pseudo-mineral groups(PMG)'!$B$2,IF(LQF!H91='def. pseudo-mineral groups(PMG)'!$A$3,'def. pseudo-mineral groups(PMG)'!$B$3,IF(LQF!H91='def. pseudo-mineral groups(PMG)'!$A$4,'def. pseudo-mineral groups(PMG)'!$B$4,IF(LQF!H91='def. pseudo-mineral groups(PMG)'!$A$5,'def. pseudo-mineral groups(PMG)'!$B$5,IF(LQF!H91='def. pseudo-mineral groups(PMG)'!$A$6,'def. pseudo-mineral groups(PMG)'!$B$6,IF(LQF!H91='def. pseudo-mineral groups(PMG)'!$A$7,'def. pseudo-mineral groups(PMG)'!$B$7,IF(LQF!H91='def. pseudo-mineral groups(PMG)'!$A$8,'def. pseudo-mineral groups(PMG)'!$B$8,IF(LQF!H91='def. pseudo-mineral groups(PMG)'!$A$9,'def. pseudo-mineral groups(PMG)'!$B$9,IF(LQF!H91='def. pseudo-mineral groups(PMG)'!$A$10,'def. pseudo-mineral groups(PMG)'!$B$10,IF(LQF!H91='def. pseudo-mineral groups(PMG)'!$A$11,'def. pseudo-mineral groups(PMG)'!$B$11,IF(LQF!H91='def. pseudo-mineral groups(PMG)'!$A$12,'def. pseudo-mineral groups(PMG)'!$B$12,IF(LQF!H91='def. pseudo-mineral groups(PMG)'!$A$13,'def. pseudo-mineral groups(PMG)'!$B$13,IF(LQF!H91='def. pseudo-mineral groups(PMG)'!$A$14,'def. pseudo-mineral groups(PMG)'!$B$14,IF(LQF!H91='def. pseudo-mineral groups(PMG)'!$A$15,'def. pseudo-mineral groups(PMG)'!$B$15,IF(LQF!H91='def. pseudo-mineral groups(PMG)'!$A$16,'def. pseudo-mineral groups(PMG)'!$B$16,IF(LQF!H91='def. pseudo-mineral groups(PMG)'!$A$17,'def. pseudo-mineral groups(PMG)'!$B$17,IF(LQF!H91='def. pseudo-mineral groups(PMG)'!$A$18,'def. pseudo-mineral groups(PMG)'!$B$18,IF(LQF!H91='def. pseudo-mineral groups(PMG)'!$A$19,'def. pseudo-mineral groups(PMG)'!$B$19,IF(LQF!H91='def. pseudo-mineral groups(PMG)'!$A$20,'def. pseudo-mineral groups(PMG)'!$B$20,IF(LQF!H91='def. pseudo-mineral groups(PMG)'!$A$21,'def. pseudo-mineral groups(PMG)'!$B$21,IF(LQF!H91='def. pseudo-mineral groups(PMG)'!$A$22,'def. pseudo-mineral groups(PMG)'!$B$22,IF(LQF!H91='def. pseudo-mineral groups(PMG)'!$A$23,'def. pseudo-mineral groups(PMG)'!$B$23,IF(LQF!H91='def. pseudo-mineral groups(PMG)'!$A$24,'def. pseudo-mineral groups(PMG)'!$B$24,IF(LQF!H91='def. pseudo-mineral groups(PMG)'!$A$25,'def. pseudo-mineral groups(PMG)'!$B$25,IF(LQF!H91='def. pseudo-mineral groups(PMG)'!$A$26,'def. pseudo-mineral groups(PMG)'!$B$26,IF(LQF!H91='def. pseudo-mineral groups(PMG)'!$A$27,'def. pseudo-mineral groups(PMG)'!$B$27,IF(LQF!H91='def. pseudo-mineral groups(PMG)'!$A$28,'def. pseudo-mineral groups(PMG)'!$B$28,IF(LQF!H91='def. pseudo-mineral groups(PMG)'!$A$29,'def. pseudo-mineral groups(PMG)'!$B$29,IF(LQF!H91='def. pseudo-mineral groups(PMG)'!$A$30,'def. pseudo-mineral groups(PMG)'!$B$30,IF(LQF!H91='def. pseudo-mineral groups(PMG)'!$A$31,'def. pseudo-mineral groups(PMG)'!$B$31,IF(LQF!H91='def. pseudo-mineral groups(PMG)'!$A$32,'def. pseudo-mineral groups(PMG)'!$B$32,IF(LQF!H91='def. pseudo-mineral groups(PMG)'!$A$33,'def. pseudo-mineral groups(PMG)'!$B$33,IF(LQF!H91='def. pseudo-mineral groups(PMG)'!$A$34,'def. pseudo-mineral groups(PMG)'!$B$34,IF(LQF!H91='def. pseudo-mineral groups(PMG)'!$A$35,'def. pseudo-mineral groups(PMG)'!$B$35,IF(LQF!H91='def. pseudo-mineral groups(PMG)'!$A$36,'def. pseudo-mineral groups(PMG)'!$B$36,IF(LQF!H91='def. pseudo-mineral groups(PMG)'!$A$37,'def. pseudo-mineral groups(PMG)'!$B$37,IF(LQF!H91='def. pseudo-mineral groups(PMG)'!$A$38,'def. pseudo-mineral groups(PMG)'!$B$38,IF(LQF!H91='def. pseudo-mineral groups(PMG)'!$A$39,'def. pseudo-mineral groups(PMG)'!$B$39,IF(LQF!H91='def. pseudo-mineral groups(PMG)'!$A$40,'def. pseudo-mineral groups(PMG)'!$B$40,IF(LQF!H91='def. pseudo-mineral groups(PMG)'!$A$41,'def. pseudo-mineral groups(PMG)'!$B$41,IF(LQF!H91='def. pseudo-mineral groups(PMG)'!$A$41,'def. pseudo-mineral groups(PMG)'!$B$41,IF(LQF!H91='def. pseudo-mineral groups(PMG)'!$A$42,'def. pseudo-mineral groups(PMG)'!$B$42,IF(LQF!H91='def. pseudo-mineral groups(PMG)'!$A$43,'def. pseudo-mineral groups(PMG)'!$B$43,IF(LQF!H91='def. pseudo-mineral groups(PMG)'!$A$44,'def. pseudo-mineral groups(PMG)'!$B$44,IF(LQF!H91='def. pseudo-mineral groups(PMG)'!$A$45,'def. pseudo-mineral groups(PMG)'!$B$45,IF(LQF!H91='def. pseudo-mineral groups(PMG)'!$A$46,'def. pseudo-mineral groups(PMG)'!$B$46,IF(LQF!H91='def. pseudo-mineral groups(PMG)'!$A$47,'def. pseudo-mineral groups(PMG)'!$B$47,IF(LQF!H91='def. pseudo-mineral groups(PMG)'!$A$48,'def. pseudo-mineral groups(PMG)'!$B$48,IF(LQF!H91='def. pseudo-mineral groups(PMG)'!$A$49,'def. pseudo-mineral groups(PMG)'!$B$49,IF(LQF!H91='def. pseudo-mineral groups(PMG)'!$A$50,'def. pseudo-mineral groups(PMG)'!$B$50,IF(LQF!H91='def. pseudo-mineral groups(PMG)'!$A$51,'def. pseudo-mineral groups(PMG)'!$B$51,IF(LQF!H91='def. pseudo-mineral groups(PMG)'!$A$52,'def. pseudo-mineral groups(PMG)'!$B$52,IF(LQF!H91='def. pseudo-mineral groups(PMG)'!$A$53,'def. pseudo-mineral groups(PMG)'!$B$53,IF(LQF!H91='def. pseudo-mineral groups(PMG)'!$A$54,'def. pseudo-mineral groups(PMG)'!$B$54,IF(LQF!H91='def. pseudo-mineral groups(PMG)'!$A$55,'def. pseudo-mineral groups(PMG)'!$B$55,IF(LQF!H91='def. pseudo-mineral groups(PMG)'!$A$56,'def. pseudo-mineral groups(PMG)'!$B$56,IF(LQF!H91='def. pseudo-mineral groups(PMG)'!$A$57,'def. pseudo-mineral groups(PMG)'!$B$57,IF(LQF!H91='def. pseudo-mineral groups(PMG)'!$A$58,'def. pseudo-mineral groups(PMG)'!$B$58,IF(LQF!H91='def. pseudo-mineral groups(PMG)'!$A$59,'def. pseudo-mineral groups(PMG)'!$B$59,IF(LQF!H91='def. pseudo-mineral groups(PMG)'!$A$60,'def. pseudo-mineral groups(PMG)'!$B$60,IF(LQF!H91='def. pseudo-mineral groups(PMG)'!$A$61,'def. pseudo-mineral groups(PMG)'!$B$61,IF(LQF!H91='def. pseudo-mineral groups(PMG)'!$A$62,'def. pseudo-mineral groups(PMG)'!$B$62,IF(LQF!H91='def. pseudo-mineral groups(PMG)'!$A$63,'def. pseudo-mineral groups(PMG)'!$B$63,IF(LQF!H91='def. pseudo-mineral groups(PMG)'!$A$64,'def. pseudo-mineral groups(PMG)'!$B$64)))))))))))))))))))))))))))))))))))))))))))))))))))))))))))))))))</f>
        <v>Mixed</v>
      </c>
      <c r="I91" s="1">
        <f t="shared" si="1"/>
        <v>0.99499999999999988</v>
      </c>
      <c r="J91" s="6">
        <v>9.2800000000000006E-5</v>
      </c>
      <c r="K91" s="1" t="e">
        <v>#N/A</v>
      </c>
      <c r="L91" s="1">
        <v>14.16618734980317</v>
      </c>
      <c r="M91" s="35" t="s">
        <v>384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5">
      <c r="A92" s="1" t="s">
        <v>237</v>
      </c>
      <c r="B92" s="1"/>
      <c r="C92" s="1">
        <v>0.92600000000000005</v>
      </c>
      <c r="D92" s="7" t="str">
        <f>IF(LQF!D92='def. pseudo-mineral groups(PMG)'!$A$1,'def. pseudo-mineral groups(PMG)'!$B$1,IF(LQF!D92='def. pseudo-mineral groups(PMG)'!$A$2,'def. pseudo-mineral groups(PMG)'!$B$2,IF(LQF!D92='def. pseudo-mineral groups(PMG)'!$A$3,'def. pseudo-mineral groups(PMG)'!$B$3,IF(LQF!D92='def. pseudo-mineral groups(PMG)'!$A$4,'def. pseudo-mineral groups(PMG)'!$B$4,IF(LQF!D92='def. pseudo-mineral groups(PMG)'!$A$5,'def. pseudo-mineral groups(PMG)'!$B$5,IF(LQF!D92='def. pseudo-mineral groups(PMG)'!$A$6,'def. pseudo-mineral groups(PMG)'!$B$6,IF(LQF!D92='def. pseudo-mineral groups(PMG)'!$A$7,'def. pseudo-mineral groups(PMG)'!$B$7,IF(LQF!D92='def. pseudo-mineral groups(PMG)'!$A$8,'def. pseudo-mineral groups(PMG)'!$B$8,IF(LQF!D92='def. pseudo-mineral groups(PMG)'!$A$9,'def. pseudo-mineral groups(PMG)'!$B$9,IF(LQF!D92='def. pseudo-mineral groups(PMG)'!$A$10,'def. pseudo-mineral groups(PMG)'!$B$10,IF(LQF!D92='def. pseudo-mineral groups(PMG)'!$A$11,'def. pseudo-mineral groups(PMG)'!$B$11,IF(LQF!D92='def. pseudo-mineral groups(PMG)'!$A$12,'def. pseudo-mineral groups(PMG)'!$B$12,IF(LQF!D92='def. pseudo-mineral groups(PMG)'!$A$13,'def. pseudo-mineral groups(PMG)'!$B$13,IF(LQF!D92='def. pseudo-mineral groups(PMG)'!$A$14,'def. pseudo-mineral groups(PMG)'!$B$14,IF(LQF!D92='def. pseudo-mineral groups(PMG)'!$A$15,'def. pseudo-mineral groups(PMG)'!$B$15,IF(LQF!D92='def. pseudo-mineral groups(PMG)'!$A$16,'def. pseudo-mineral groups(PMG)'!$B$16,IF(LQF!D92='def. pseudo-mineral groups(PMG)'!$A$17,'def. pseudo-mineral groups(PMG)'!$B$17,IF(LQF!D92='def. pseudo-mineral groups(PMG)'!$A$18,'def. pseudo-mineral groups(PMG)'!$B$18,IF(LQF!D92='def. pseudo-mineral groups(PMG)'!$A$19,'def. pseudo-mineral groups(PMG)'!$B$19,IF(LQF!D92='def. pseudo-mineral groups(PMG)'!$A$20,'def. pseudo-mineral groups(PMG)'!$B$20,IF(LQF!D92='def. pseudo-mineral groups(PMG)'!$A$21,'def. pseudo-mineral groups(PMG)'!$B$21,IF(LQF!D92='def. pseudo-mineral groups(PMG)'!$A$22,'def. pseudo-mineral groups(PMG)'!$B$22,IF(LQF!D92='def. pseudo-mineral groups(PMG)'!$A$23,'def. pseudo-mineral groups(PMG)'!$B$23,IF(LQF!D92='def. pseudo-mineral groups(PMG)'!$A$24,'def. pseudo-mineral groups(PMG)'!$B$24,IF(LQF!D92='def. pseudo-mineral groups(PMG)'!$A$25,'def. pseudo-mineral groups(PMG)'!$B$25,IF(LQF!D92='def. pseudo-mineral groups(PMG)'!$A$26,'def. pseudo-mineral groups(PMG)'!$B$26,IF(LQF!D92='def. pseudo-mineral groups(PMG)'!$A$27,'def. pseudo-mineral groups(PMG)'!$B$27,IF(LQF!D92='def. pseudo-mineral groups(PMG)'!$A$28,'def. pseudo-mineral groups(PMG)'!$B$28,IF(LQF!D92='def. pseudo-mineral groups(PMG)'!$A$29,'def. pseudo-mineral groups(PMG)'!$B$29,IF(LQF!D92='def. pseudo-mineral groups(PMG)'!$A$30,'def. pseudo-mineral groups(PMG)'!$B$30,IF(LQF!D92='def. pseudo-mineral groups(PMG)'!$A$31,'def. pseudo-mineral groups(PMG)'!$B$31,IF(LQF!D92='def. pseudo-mineral groups(PMG)'!$A$32,'def. pseudo-mineral groups(PMG)'!$B$32,IF(LQF!D92='def. pseudo-mineral groups(PMG)'!$A$33,'def. pseudo-mineral groups(PMG)'!$B$33,IF(LQF!D92='def. pseudo-mineral groups(PMG)'!$A$34,'def. pseudo-mineral groups(PMG)'!$B$34,IF(LQF!D92='def. pseudo-mineral groups(PMG)'!$A$35,'def. pseudo-mineral groups(PMG)'!$B$35,IF(LQF!D92='def. pseudo-mineral groups(PMG)'!$A$36,'def. pseudo-mineral groups(PMG)'!$B$36,IF(LQF!D92='def. pseudo-mineral groups(PMG)'!$A$37,'def. pseudo-mineral groups(PMG)'!$B$37,IF(LQF!D92='def. pseudo-mineral groups(PMG)'!$A$38,'def. pseudo-mineral groups(PMG)'!$B$38,IF(LQF!D92='def. pseudo-mineral groups(PMG)'!$A$39,'def. pseudo-mineral groups(PMG)'!$B$39,IF(LQF!D92='def. pseudo-mineral groups(PMG)'!$A$40,'def. pseudo-mineral groups(PMG)'!$B$40,IF(LQF!D92='def. pseudo-mineral groups(PMG)'!$A$41,'def. pseudo-mineral groups(PMG)'!$B$41,IF(LQF!D92='def. pseudo-mineral groups(PMG)'!$A$41,'def. pseudo-mineral groups(PMG)'!$B$41,IF(LQF!D92='def. pseudo-mineral groups(PMG)'!$A$42,'def. pseudo-mineral groups(PMG)'!$B$42,IF(LQF!D92='def. pseudo-mineral groups(PMG)'!$A$43,'def. pseudo-mineral groups(PMG)'!$B$43,IF(LQF!D92='def. pseudo-mineral groups(PMG)'!$A$44,'def. pseudo-mineral groups(PMG)'!$B$44,IF(LQF!D92='def. pseudo-mineral groups(PMG)'!$A$45,'def. pseudo-mineral groups(PMG)'!$B$45,IF(LQF!D92='def. pseudo-mineral groups(PMG)'!$A$46,'def. pseudo-mineral groups(PMG)'!$B$46,IF(LQF!D92='def. pseudo-mineral groups(PMG)'!$A$47,'def. pseudo-mineral groups(PMG)'!$B$47,IF(LQF!D92='def. pseudo-mineral groups(PMG)'!$A$48,'def. pseudo-mineral groups(PMG)'!$B$48,IF(LQF!D92='def. pseudo-mineral groups(PMG)'!$A$49,'def. pseudo-mineral groups(PMG)'!$B$49,IF(LQF!D92='def. pseudo-mineral groups(PMG)'!$A$50,'def. pseudo-mineral groups(PMG)'!$B$50,IF(LQF!D92='def. pseudo-mineral groups(PMG)'!$A$51,'def. pseudo-mineral groups(PMG)'!$B$51,IF(LQF!D92='def. pseudo-mineral groups(PMG)'!$A$52,'def. pseudo-mineral groups(PMG)'!$B$52,IF(LQF!D92='def. pseudo-mineral groups(PMG)'!$A$53,'def. pseudo-mineral groups(PMG)'!$B$53,IF(LQF!D92='def. pseudo-mineral groups(PMG)'!$A$54,'def. pseudo-mineral groups(PMG)'!$B$54,IF(LQF!D92='def. pseudo-mineral groups(PMG)'!$A$55,'def. pseudo-mineral groups(PMG)'!$B$55,IF(LQF!D92='def. pseudo-mineral groups(PMG)'!$A$56,'def. pseudo-mineral groups(PMG)'!$B$56,IF(LQF!D92='def. pseudo-mineral groups(PMG)'!$A$57,'def. pseudo-mineral groups(PMG)'!$B$57,IF(LQF!D92='def. pseudo-mineral groups(PMG)'!$A$58,'def. pseudo-mineral groups(PMG)'!$B$58,IF(LQF!D92='def. pseudo-mineral groups(PMG)'!$A$59,'def. pseudo-mineral groups(PMG)'!$B$59,IF(LQF!D92='def. pseudo-mineral groups(PMG)'!$A$60,'def. pseudo-mineral groups(PMG)'!$B$60,IF(LQF!D92='def. pseudo-mineral groups(PMG)'!$A$61,'def. pseudo-mineral groups(PMG)'!$B$61,IF(LQF!D92='def. pseudo-mineral groups(PMG)'!$A$62,'def. pseudo-mineral groups(PMG)'!$B$62,IF(LQF!D92='def. pseudo-mineral groups(PMG)'!$A$63,'def. pseudo-mineral groups(PMG)'!$B$63,IF(LQF!D92='def. pseudo-mineral groups(PMG)'!$A$64,'def. pseudo-mineral groups(PMG)'!$B$64)))))))))))))))))))))))))))))))))))))))))))))))))))))))))))))))))</f>
        <v>Fe(II) silicate</v>
      </c>
      <c r="E92" s="1">
        <v>3.5000000000000003E-2</v>
      </c>
      <c r="F92" s="7" t="str">
        <f>IF(LQF!F92='def. pseudo-mineral groups(PMG)'!$A$1,'def. pseudo-mineral groups(PMG)'!$B$1,IF(LQF!F92='def. pseudo-mineral groups(PMG)'!$A$2,'def. pseudo-mineral groups(PMG)'!$B$2,IF(LQF!F92='def. pseudo-mineral groups(PMG)'!$A$3,'def. pseudo-mineral groups(PMG)'!$B$3,IF(LQF!F92='def. pseudo-mineral groups(PMG)'!$A$4,'def. pseudo-mineral groups(PMG)'!$B$4,IF(LQF!F92='def. pseudo-mineral groups(PMG)'!$A$5,'def. pseudo-mineral groups(PMG)'!$B$5,IF(LQF!F92='def. pseudo-mineral groups(PMG)'!$A$6,'def. pseudo-mineral groups(PMG)'!$B$6,IF(LQF!F92='def. pseudo-mineral groups(PMG)'!$A$7,'def. pseudo-mineral groups(PMG)'!$B$7,IF(LQF!F92='def. pseudo-mineral groups(PMG)'!$A$8,'def. pseudo-mineral groups(PMG)'!$B$8,IF(LQF!F92='def. pseudo-mineral groups(PMG)'!$A$9,'def. pseudo-mineral groups(PMG)'!$B$9,IF(LQF!F92='def. pseudo-mineral groups(PMG)'!$A$10,'def. pseudo-mineral groups(PMG)'!$B$10,IF(LQF!F92='def. pseudo-mineral groups(PMG)'!$A$11,'def. pseudo-mineral groups(PMG)'!$B$11,IF(LQF!F92='def. pseudo-mineral groups(PMG)'!$A$12,'def. pseudo-mineral groups(PMG)'!$B$12,IF(LQF!F92='def. pseudo-mineral groups(PMG)'!$A$13,'def. pseudo-mineral groups(PMG)'!$B$13,IF(LQF!F92='def. pseudo-mineral groups(PMG)'!$A$14,'def. pseudo-mineral groups(PMG)'!$B$14,IF(LQF!F92='def. pseudo-mineral groups(PMG)'!$A$15,'def. pseudo-mineral groups(PMG)'!$B$15,IF(LQF!F92='def. pseudo-mineral groups(PMG)'!$A$16,'def. pseudo-mineral groups(PMG)'!$B$16,IF(LQF!F92='def. pseudo-mineral groups(PMG)'!$A$17,'def. pseudo-mineral groups(PMG)'!$B$17,IF(LQF!F92='def. pseudo-mineral groups(PMG)'!$A$18,'def. pseudo-mineral groups(PMG)'!$B$18,IF(LQF!F92='def. pseudo-mineral groups(PMG)'!$A$19,'def. pseudo-mineral groups(PMG)'!$B$19,IF(LQF!F92='def. pseudo-mineral groups(PMG)'!$A$20,'def. pseudo-mineral groups(PMG)'!$B$20,IF(LQF!F92='def. pseudo-mineral groups(PMG)'!$A$21,'def. pseudo-mineral groups(PMG)'!$B$21,IF(LQF!F92='def. pseudo-mineral groups(PMG)'!$A$22,'def. pseudo-mineral groups(PMG)'!$B$22,IF(LQF!F92='def. pseudo-mineral groups(PMG)'!$A$23,'def. pseudo-mineral groups(PMG)'!$B$23,IF(LQF!F92='def. pseudo-mineral groups(PMG)'!$A$24,'def. pseudo-mineral groups(PMG)'!$B$24,IF(LQF!F92='def. pseudo-mineral groups(PMG)'!$A$25,'def. pseudo-mineral groups(PMG)'!$B$25,IF(LQF!F92='def. pseudo-mineral groups(PMG)'!$A$26,'def. pseudo-mineral groups(PMG)'!$B$26,IF(LQF!F92='def. pseudo-mineral groups(PMG)'!$A$27,'def. pseudo-mineral groups(PMG)'!$B$27,IF(LQF!F92='def. pseudo-mineral groups(PMG)'!$A$28,'def. pseudo-mineral groups(PMG)'!$B$28,IF(LQF!F92='def. pseudo-mineral groups(PMG)'!$A$29,'def. pseudo-mineral groups(PMG)'!$B$29,IF(LQF!F92='def. pseudo-mineral groups(PMG)'!$A$30,'def. pseudo-mineral groups(PMG)'!$B$30,IF(LQF!F92='def. pseudo-mineral groups(PMG)'!$A$31,'def. pseudo-mineral groups(PMG)'!$B$31,IF(LQF!F92='def. pseudo-mineral groups(PMG)'!$A$32,'def. pseudo-mineral groups(PMG)'!$B$32,IF(LQF!F92='def. pseudo-mineral groups(PMG)'!$A$33,'def. pseudo-mineral groups(PMG)'!$B$33,IF(LQF!F92='def. pseudo-mineral groups(PMG)'!$A$34,'def. pseudo-mineral groups(PMG)'!$B$34,IF(LQF!F92='def. pseudo-mineral groups(PMG)'!$A$35,'def. pseudo-mineral groups(PMG)'!$B$35,IF(LQF!F92='def. pseudo-mineral groups(PMG)'!$A$36,'def. pseudo-mineral groups(PMG)'!$B$36,IF(LQF!F92='def. pseudo-mineral groups(PMG)'!$A$37,'def. pseudo-mineral groups(PMG)'!$B$37,IF(LQF!F92='def. pseudo-mineral groups(PMG)'!$A$38,'def. pseudo-mineral groups(PMG)'!$B$38,IF(LQF!F92='def. pseudo-mineral groups(PMG)'!$A$39,'def. pseudo-mineral groups(PMG)'!$B$39,IF(LQF!F92='def. pseudo-mineral groups(PMG)'!$A$40,'def. pseudo-mineral groups(PMG)'!$B$40,IF(LQF!F92='def. pseudo-mineral groups(PMG)'!$A$41,'def. pseudo-mineral groups(PMG)'!$B$41,IF(LQF!F92='def. pseudo-mineral groups(PMG)'!$A$41,'def. pseudo-mineral groups(PMG)'!$B$41,IF(LQF!F92='def. pseudo-mineral groups(PMG)'!$A$42,'def. pseudo-mineral groups(PMG)'!$B$42,IF(LQF!F92='def. pseudo-mineral groups(PMG)'!$A$43,'def. pseudo-mineral groups(PMG)'!$B$43,IF(LQF!F92='def. pseudo-mineral groups(PMG)'!$A$44,'def. pseudo-mineral groups(PMG)'!$B$44,IF(LQF!F92='def. pseudo-mineral groups(PMG)'!$A$45,'def. pseudo-mineral groups(PMG)'!$B$45,IF(LQF!F92='def. pseudo-mineral groups(PMG)'!$A$46,'def. pseudo-mineral groups(PMG)'!$B$46,IF(LQF!F92='def. pseudo-mineral groups(PMG)'!$A$47,'def. pseudo-mineral groups(PMG)'!$B$47,IF(LQF!F92='def. pseudo-mineral groups(PMG)'!$A$48,'def. pseudo-mineral groups(PMG)'!$B$48,IF(LQF!F92='def. pseudo-mineral groups(PMG)'!$A$49,'def. pseudo-mineral groups(PMG)'!$B$49,IF(LQF!F92='def. pseudo-mineral groups(PMG)'!$A$50,'def. pseudo-mineral groups(PMG)'!$B$50,IF(LQF!F92='def. pseudo-mineral groups(PMG)'!$A$51,'def. pseudo-mineral groups(PMG)'!$B$51,IF(LQF!F92='def. pseudo-mineral groups(PMG)'!$A$52,'def. pseudo-mineral groups(PMG)'!$B$52,IF(LQF!F92='def. pseudo-mineral groups(PMG)'!$A$53,'def. pseudo-mineral groups(PMG)'!$B$53,IF(LQF!F92='def. pseudo-mineral groups(PMG)'!$A$54,'def. pseudo-mineral groups(PMG)'!$B$54,IF(LQF!F92='def. pseudo-mineral groups(PMG)'!$A$55,'def. pseudo-mineral groups(PMG)'!$B$55,IF(LQF!F92='def. pseudo-mineral groups(PMG)'!$A$56,'def. pseudo-mineral groups(PMG)'!$B$56,IF(LQF!F92='def. pseudo-mineral groups(PMG)'!$A$57,'def. pseudo-mineral groups(PMG)'!$B$57,IF(LQF!F92='def. pseudo-mineral groups(PMG)'!$A$58,'def. pseudo-mineral groups(PMG)'!$B$58,IF(LQF!F92='def. pseudo-mineral groups(PMG)'!$A$59,'def. pseudo-mineral groups(PMG)'!$B$59,IF(LQF!F92='def. pseudo-mineral groups(PMG)'!$A$60,'def. pseudo-mineral groups(PMG)'!$B$60,IF(LQF!F92='def. pseudo-mineral groups(PMG)'!$A$61,'def. pseudo-mineral groups(PMG)'!$B$61,IF(LQF!F92='def. pseudo-mineral groups(PMG)'!$A$62,'def. pseudo-mineral groups(PMG)'!$B$62,IF(LQF!F92='def. pseudo-mineral groups(PMG)'!$A$63,'def. pseudo-mineral groups(PMG)'!$B$63,IF(LQF!F92='def. pseudo-mineral groups(PMG)'!$A$64,'def. pseudo-mineral groups(PMG)'!$B$64)))))))))))))))))))))))))))))))))))))))))))))))))))))))))))))))))</f>
        <v>Mixed</v>
      </c>
      <c r="G92" s="1">
        <v>0.03</v>
      </c>
      <c r="H92" s="7" t="str">
        <f>IF(LQF!H92='def. pseudo-mineral groups(PMG)'!$A$1,'def. pseudo-mineral groups(PMG)'!$B$1,IF(LQF!H92='def. pseudo-mineral groups(PMG)'!$A$2,'def. pseudo-mineral groups(PMG)'!$B$2,IF(LQF!H92='def. pseudo-mineral groups(PMG)'!$A$3,'def. pseudo-mineral groups(PMG)'!$B$3,IF(LQF!H92='def. pseudo-mineral groups(PMG)'!$A$4,'def. pseudo-mineral groups(PMG)'!$B$4,IF(LQF!H92='def. pseudo-mineral groups(PMG)'!$A$5,'def. pseudo-mineral groups(PMG)'!$B$5,IF(LQF!H92='def. pseudo-mineral groups(PMG)'!$A$6,'def. pseudo-mineral groups(PMG)'!$B$6,IF(LQF!H92='def. pseudo-mineral groups(PMG)'!$A$7,'def. pseudo-mineral groups(PMG)'!$B$7,IF(LQF!H92='def. pseudo-mineral groups(PMG)'!$A$8,'def. pseudo-mineral groups(PMG)'!$B$8,IF(LQF!H92='def. pseudo-mineral groups(PMG)'!$A$9,'def. pseudo-mineral groups(PMG)'!$B$9,IF(LQF!H92='def. pseudo-mineral groups(PMG)'!$A$10,'def. pseudo-mineral groups(PMG)'!$B$10,IF(LQF!H92='def. pseudo-mineral groups(PMG)'!$A$11,'def. pseudo-mineral groups(PMG)'!$B$11,IF(LQF!H92='def. pseudo-mineral groups(PMG)'!$A$12,'def. pseudo-mineral groups(PMG)'!$B$12,IF(LQF!H92='def. pseudo-mineral groups(PMG)'!$A$13,'def. pseudo-mineral groups(PMG)'!$B$13,IF(LQF!H92='def. pseudo-mineral groups(PMG)'!$A$14,'def. pseudo-mineral groups(PMG)'!$B$14,IF(LQF!H92='def. pseudo-mineral groups(PMG)'!$A$15,'def. pseudo-mineral groups(PMG)'!$B$15,IF(LQF!H92='def. pseudo-mineral groups(PMG)'!$A$16,'def. pseudo-mineral groups(PMG)'!$B$16,IF(LQF!H92='def. pseudo-mineral groups(PMG)'!$A$17,'def. pseudo-mineral groups(PMG)'!$B$17,IF(LQF!H92='def. pseudo-mineral groups(PMG)'!$A$18,'def. pseudo-mineral groups(PMG)'!$B$18,IF(LQF!H92='def. pseudo-mineral groups(PMG)'!$A$19,'def. pseudo-mineral groups(PMG)'!$B$19,IF(LQF!H92='def. pseudo-mineral groups(PMG)'!$A$20,'def. pseudo-mineral groups(PMG)'!$B$20,IF(LQF!H92='def. pseudo-mineral groups(PMG)'!$A$21,'def. pseudo-mineral groups(PMG)'!$B$21,IF(LQF!H92='def. pseudo-mineral groups(PMG)'!$A$22,'def. pseudo-mineral groups(PMG)'!$B$22,IF(LQF!H92='def. pseudo-mineral groups(PMG)'!$A$23,'def. pseudo-mineral groups(PMG)'!$B$23,IF(LQF!H92='def. pseudo-mineral groups(PMG)'!$A$24,'def. pseudo-mineral groups(PMG)'!$B$24,IF(LQF!H92='def. pseudo-mineral groups(PMG)'!$A$25,'def. pseudo-mineral groups(PMG)'!$B$25,IF(LQF!H92='def. pseudo-mineral groups(PMG)'!$A$26,'def. pseudo-mineral groups(PMG)'!$B$26,IF(LQF!H92='def. pseudo-mineral groups(PMG)'!$A$27,'def. pseudo-mineral groups(PMG)'!$B$27,IF(LQF!H92='def. pseudo-mineral groups(PMG)'!$A$28,'def. pseudo-mineral groups(PMG)'!$B$28,IF(LQF!H92='def. pseudo-mineral groups(PMG)'!$A$29,'def. pseudo-mineral groups(PMG)'!$B$29,IF(LQF!H92='def. pseudo-mineral groups(PMG)'!$A$30,'def. pseudo-mineral groups(PMG)'!$B$30,IF(LQF!H92='def. pseudo-mineral groups(PMG)'!$A$31,'def. pseudo-mineral groups(PMG)'!$B$31,IF(LQF!H92='def. pseudo-mineral groups(PMG)'!$A$32,'def. pseudo-mineral groups(PMG)'!$B$32,IF(LQF!H92='def. pseudo-mineral groups(PMG)'!$A$33,'def. pseudo-mineral groups(PMG)'!$B$33,IF(LQF!H92='def. pseudo-mineral groups(PMG)'!$A$34,'def. pseudo-mineral groups(PMG)'!$B$34,IF(LQF!H92='def. pseudo-mineral groups(PMG)'!$A$35,'def. pseudo-mineral groups(PMG)'!$B$35,IF(LQF!H92='def. pseudo-mineral groups(PMG)'!$A$36,'def. pseudo-mineral groups(PMG)'!$B$36,IF(LQF!H92='def. pseudo-mineral groups(PMG)'!$A$37,'def. pseudo-mineral groups(PMG)'!$B$37,IF(LQF!H92='def. pseudo-mineral groups(PMG)'!$A$38,'def. pseudo-mineral groups(PMG)'!$B$38,IF(LQF!H92='def. pseudo-mineral groups(PMG)'!$A$39,'def. pseudo-mineral groups(PMG)'!$B$39,IF(LQF!H92='def. pseudo-mineral groups(PMG)'!$A$40,'def. pseudo-mineral groups(PMG)'!$B$40,IF(LQF!H92='def. pseudo-mineral groups(PMG)'!$A$41,'def. pseudo-mineral groups(PMG)'!$B$41,IF(LQF!H92='def. pseudo-mineral groups(PMG)'!$A$41,'def. pseudo-mineral groups(PMG)'!$B$41,IF(LQF!H92='def. pseudo-mineral groups(PMG)'!$A$42,'def. pseudo-mineral groups(PMG)'!$B$42,IF(LQF!H92='def. pseudo-mineral groups(PMG)'!$A$43,'def. pseudo-mineral groups(PMG)'!$B$43,IF(LQF!H92='def. pseudo-mineral groups(PMG)'!$A$44,'def. pseudo-mineral groups(PMG)'!$B$44,IF(LQF!H92='def. pseudo-mineral groups(PMG)'!$A$45,'def. pseudo-mineral groups(PMG)'!$B$45,IF(LQF!H92='def. pseudo-mineral groups(PMG)'!$A$46,'def. pseudo-mineral groups(PMG)'!$B$46,IF(LQF!H92='def. pseudo-mineral groups(PMG)'!$A$47,'def. pseudo-mineral groups(PMG)'!$B$47,IF(LQF!H92='def. pseudo-mineral groups(PMG)'!$A$48,'def. pseudo-mineral groups(PMG)'!$B$48,IF(LQF!H92='def. pseudo-mineral groups(PMG)'!$A$49,'def. pseudo-mineral groups(PMG)'!$B$49,IF(LQF!H92='def. pseudo-mineral groups(PMG)'!$A$50,'def. pseudo-mineral groups(PMG)'!$B$50,IF(LQF!H92='def. pseudo-mineral groups(PMG)'!$A$51,'def. pseudo-mineral groups(PMG)'!$B$51,IF(LQF!H92='def. pseudo-mineral groups(PMG)'!$A$52,'def. pseudo-mineral groups(PMG)'!$B$52,IF(LQF!H92='def. pseudo-mineral groups(PMG)'!$A$53,'def. pseudo-mineral groups(PMG)'!$B$53,IF(LQF!H92='def. pseudo-mineral groups(PMG)'!$A$54,'def. pseudo-mineral groups(PMG)'!$B$54,IF(LQF!H92='def. pseudo-mineral groups(PMG)'!$A$55,'def. pseudo-mineral groups(PMG)'!$B$55,IF(LQF!H92='def. pseudo-mineral groups(PMG)'!$A$56,'def. pseudo-mineral groups(PMG)'!$B$56,IF(LQF!H92='def. pseudo-mineral groups(PMG)'!$A$57,'def. pseudo-mineral groups(PMG)'!$B$57,IF(LQF!H92='def. pseudo-mineral groups(PMG)'!$A$58,'def. pseudo-mineral groups(PMG)'!$B$58,IF(LQF!H92='def. pseudo-mineral groups(PMG)'!$A$59,'def. pseudo-mineral groups(PMG)'!$B$59,IF(LQF!H92='def. pseudo-mineral groups(PMG)'!$A$60,'def. pseudo-mineral groups(PMG)'!$B$60,IF(LQF!H92='def. pseudo-mineral groups(PMG)'!$A$61,'def. pseudo-mineral groups(PMG)'!$B$61,IF(LQF!H92='def. pseudo-mineral groups(PMG)'!$A$62,'def. pseudo-mineral groups(PMG)'!$B$62,IF(LQF!H92='def. pseudo-mineral groups(PMG)'!$A$63,'def. pseudo-mineral groups(PMG)'!$B$63,IF(LQF!H92='def. pseudo-mineral groups(PMG)'!$A$64,'def. pseudo-mineral groups(PMG)'!$B$64)))))))))))))))))))))))))))))))))))))))))))))))))))))))))))))))))</f>
        <v>Native</v>
      </c>
      <c r="I92" s="1">
        <f t="shared" si="1"/>
        <v>0.9910000000000001</v>
      </c>
      <c r="J92" s="6">
        <v>9.9500000000000006E-5</v>
      </c>
      <c r="K92" s="1" t="e">
        <v>#N/A</v>
      </c>
      <c r="L92" s="1">
        <v>14.16618734980317</v>
      </c>
      <c r="M92" s="35" t="s">
        <v>384</v>
      </c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5">
      <c r="A93" s="1" t="s">
        <v>238</v>
      </c>
      <c r="B93" s="1"/>
      <c r="C93" s="1">
        <v>0.32300000000000001</v>
      </c>
      <c r="D93" s="7" t="str">
        <f>IF(LQF!D93='def. pseudo-mineral groups(PMG)'!$A$1,'def. pseudo-mineral groups(PMG)'!$B$1,IF(LQF!D93='def. pseudo-mineral groups(PMG)'!$A$2,'def. pseudo-mineral groups(PMG)'!$B$2,IF(LQF!D93='def. pseudo-mineral groups(PMG)'!$A$3,'def. pseudo-mineral groups(PMG)'!$B$3,IF(LQF!D93='def. pseudo-mineral groups(PMG)'!$A$4,'def. pseudo-mineral groups(PMG)'!$B$4,IF(LQF!D93='def. pseudo-mineral groups(PMG)'!$A$5,'def. pseudo-mineral groups(PMG)'!$B$5,IF(LQF!D93='def. pseudo-mineral groups(PMG)'!$A$6,'def. pseudo-mineral groups(PMG)'!$B$6,IF(LQF!D93='def. pseudo-mineral groups(PMG)'!$A$7,'def. pseudo-mineral groups(PMG)'!$B$7,IF(LQF!D93='def. pseudo-mineral groups(PMG)'!$A$8,'def. pseudo-mineral groups(PMG)'!$B$8,IF(LQF!D93='def. pseudo-mineral groups(PMG)'!$A$9,'def. pseudo-mineral groups(PMG)'!$B$9,IF(LQF!D93='def. pseudo-mineral groups(PMG)'!$A$10,'def. pseudo-mineral groups(PMG)'!$B$10,IF(LQF!D93='def. pseudo-mineral groups(PMG)'!$A$11,'def. pseudo-mineral groups(PMG)'!$B$11,IF(LQF!D93='def. pseudo-mineral groups(PMG)'!$A$12,'def. pseudo-mineral groups(PMG)'!$B$12,IF(LQF!D93='def. pseudo-mineral groups(PMG)'!$A$13,'def. pseudo-mineral groups(PMG)'!$B$13,IF(LQF!D93='def. pseudo-mineral groups(PMG)'!$A$14,'def. pseudo-mineral groups(PMG)'!$B$14,IF(LQF!D93='def. pseudo-mineral groups(PMG)'!$A$15,'def. pseudo-mineral groups(PMG)'!$B$15,IF(LQF!D93='def. pseudo-mineral groups(PMG)'!$A$16,'def. pseudo-mineral groups(PMG)'!$B$16,IF(LQF!D93='def. pseudo-mineral groups(PMG)'!$A$17,'def. pseudo-mineral groups(PMG)'!$B$17,IF(LQF!D93='def. pseudo-mineral groups(PMG)'!$A$18,'def. pseudo-mineral groups(PMG)'!$B$18,IF(LQF!D93='def. pseudo-mineral groups(PMG)'!$A$19,'def. pseudo-mineral groups(PMG)'!$B$19,IF(LQF!D93='def. pseudo-mineral groups(PMG)'!$A$20,'def. pseudo-mineral groups(PMG)'!$B$20,IF(LQF!D93='def. pseudo-mineral groups(PMG)'!$A$21,'def. pseudo-mineral groups(PMG)'!$B$21,IF(LQF!D93='def. pseudo-mineral groups(PMG)'!$A$22,'def. pseudo-mineral groups(PMG)'!$B$22,IF(LQF!D93='def. pseudo-mineral groups(PMG)'!$A$23,'def. pseudo-mineral groups(PMG)'!$B$23,IF(LQF!D93='def. pseudo-mineral groups(PMG)'!$A$24,'def. pseudo-mineral groups(PMG)'!$B$24,IF(LQF!D93='def. pseudo-mineral groups(PMG)'!$A$25,'def. pseudo-mineral groups(PMG)'!$B$25,IF(LQF!D93='def. pseudo-mineral groups(PMG)'!$A$26,'def. pseudo-mineral groups(PMG)'!$B$26,IF(LQF!D93='def. pseudo-mineral groups(PMG)'!$A$27,'def. pseudo-mineral groups(PMG)'!$B$27,IF(LQF!D93='def. pseudo-mineral groups(PMG)'!$A$28,'def. pseudo-mineral groups(PMG)'!$B$28,IF(LQF!D93='def. pseudo-mineral groups(PMG)'!$A$29,'def. pseudo-mineral groups(PMG)'!$B$29,IF(LQF!D93='def. pseudo-mineral groups(PMG)'!$A$30,'def. pseudo-mineral groups(PMG)'!$B$30,IF(LQF!D93='def. pseudo-mineral groups(PMG)'!$A$31,'def. pseudo-mineral groups(PMG)'!$B$31,IF(LQF!D93='def. pseudo-mineral groups(PMG)'!$A$32,'def. pseudo-mineral groups(PMG)'!$B$32,IF(LQF!D93='def. pseudo-mineral groups(PMG)'!$A$33,'def. pseudo-mineral groups(PMG)'!$B$33,IF(LQF!D93='def. pseudo-mineral groups(PMG)'!$A$34,'def. pseudo-mineral groups(PMG)'!$B$34,IF(LQF!D93='def. pseudo-mineral groups(PMG)'!$A$35,'def. pseudo-mineral groups(PMG)'!$B$35,IF(LQF!D93='def. pseudo-mineral groups(PMG)'!$A$36,'def. pseudo-mineral groups(PMG)'!$B$36,IF(LQF!D93='def. pseudo-mineral groups(PMG)'!$A$37,'def. pseudo-mineral groups(PMG)'!$B$37,IF(LQF!D93='def. pseudo-mineral groups(PMG)'!$A$38,'def. pseudo-mineral groups(PMG)'!$B$38,IF(LQF!D93='def. pseudo-mineral groups(PMG)'!$A$39,'def. pseudo-mineral groups(PMG)'!$B$39,IF(LQF!D93='def. pseudo-mineral groups(PMG)'!$A$40,'def. pseudo-mineral groups(PMG)'!$B$40,IF(LQF!D93='def. pseudo-mineral groups(PMG)'!$A$41,'def. pseudo-mineral groups(PMG)'!$B$41,IF(LQF!D93='def. pseudo-mineral groups(PMG)'!$A$41,'def. pseudo-mineral groups(PMG)'!$B$41,IF(LQF!D93='def. pseudo-mineral groups(PMG)'!$A$42,'def. pseudo-mineral groups(PMG)'!$B$42,IF(LQF!D93='def. pseudo-mineral groups(PMG)'!$A$43,'def. pseudo-mineral groups(PMG)'!$B$43,IF(LQF!D93='def. pseudo-mineral groups(PMG)'!$A$44,'def. pseudo-mineral groups(PMG)'!$B$44,IF(LQF!D93='def. pseudo-mineral groups(PMG)'!$A$45,'def. pseudo-mineral groups(PMG)'!$B$45,IF(LQF!D93='def. pseudo-mineral groups(PMG)'!$A$46,'def. pseudo-mineral groups(PMG)'!$B$46,IF(LQF!D93='def. pseudo-mineral groups(PMG)'!$A$47,'def. pseudo-mineral groups(PMG)'!$B$47,IF(LQF!D93='def. pseudo-mineral groups(PMG)'!$A$48,'def. pseudo-mineral groups(PMG)'!$B$48,IF(LQF!D93='def. pseudo-mineral groups(PMG)'!$A$49,'def. pseudo-mineral groups(PMG)'!$B$49,IF(LQF!D93='def. pseudo-mineral groups(PMG)'!$A$50,'def. pseudo-mineral groups(PMG)'!$B$50,IF(LQF!D93='def. pseudo-mineral groups(PMG)'!$A$51,'def. pseudo-mineral groups(PMG)'!$B$51,IF(LQF!D93='def. pseudo-mineral groups(PMG)'!$A$52,'def. pseudo-mineral groups(PMG)'!$B$52,IF(LQF!D93='def. pseudo-mineral groups(PMG)'!$A$53,'def. pseudo-mineral groups(PMG)'!$B$53,IF(LQF!D93='def. pseudo-mineral groups(PMG)'!$A$54,'def. pseudo-mineral groups(PMG)'!$B$54,IF(LQF!D93='def. pseudo-mineral groups(PMG)'!$A$55,'def. pseudo-mineral groups(PMG)'!$B$55,IF(LQF!D93='def. pseudo-mineral groups(PMG)'!$A$56,'def. pseudo-mineral groups(PMG)'!$B$56,IF(LQF!D93='def. pseudo-mineral groups(PMG)'!$A$57,'def. pseudo-mineral groups(PMG)'!$B$57,IF(LQF!D93='def. pseudo-mineral groups(PMG)'!$A$58,'def. pseudo-mineral groups(PMG)'!$B$58,IF(LQF!D93='def. pseudo-mineral groups(PMG)'!$A$59,'def. pseudo-mineral groups(PMG)'!$B$59,IF(LQF!D93='def. pseudo-mineral groups(PMG)'!$A$60,'def. pseudo-mineral groups(PMG)'!$B$60,IF(LQF!D93='def. pseudo-mineral groups(PMG)'!$A$61,'def. pseudo-mineral groups(PMG)'!$B$61,IF(LQF!D93='def. pseudo-mineral groups(PMG)'!$A$62,'def. pseudo-mineral groups(PMG)'!$B$62,IF(LQF!D93='def. pseudo-mineral groups(PMG)'!$A$63,'def. pseudo-mineral groups(PMG)'!$B$63,IF(LQF!D93='def. pseudo-mineral groups(PMG)'!$A$64,'def. pseudo-mineral groups(PMG)'!$B$64)))))))))))))))))))))))))))))))))))))))))))))))))))))))))))))))))</f>
        <v>Mixed</v>
      </c>
      <c r="E93" s="1">
        <v>0.41</v>
      </c>
      <c r="F93" s="7" t="str">
        <f>IF(LQF!F93='def. pseudo-mineral groups(PMG)'!$A$1,'def. pseudo-mineral groups(PMG)'!$B$1,IF(LQF!F93='def. pseudo-mineral groups(PMG)'!$A$2,'def. pseudo-mineral groups(PMG)'!$B$2,IF(LQF!F93='def. pseudo-mineral groups(PMG)'!$A$3,'def. pseudo-mineral groups(PMG)'!$B$3,IF(LQF!F93='def. pseudo-mineral groups(PMG)'!$A$4,'def. pseudo-mineral groups(PMG)'!$B$4,IF(LQF!F93='def. pseudo-mineral groups(PMG)'!$A$5,'def. pseudo-mineral groups(PMG)'!$B$5,IF(LQF!F93='def. pseudo-mineral groups(PMG)'!$A$6,'def. pseudo-mineral groups(PMG)'!$B$6,IF(LQF!F93='def. pseudo-mineral groups(PMG)'!$A$7,'def. pseudo-mineral groups(PMG)'!$B$7,IF(LQF!F93='def. pseudo-mineral groups(PMG)'!$A$8,'def. pseudo-mineral groups(PMG)'!$B$8,IF(LQF!F93='def. pseudo-mineral groups(PMG)'!$A$9,'def. pseudo-mineral groups(PMG)'!$B$9,IF(LQF!F93='def. pseudo-mineral groups(PMG)'!$A$10,'def. pseudo-mineral groups(PMG)'!$B$10,IF(LQF!F93='def. pseudo-mineral groups(PMG)'!$A$11,'def. pseudo-mineral groups(PMG)'!$B$11,IF(LQF!F93='def. pseudo-mineral groups(PMG)'!$A$12,'def. pseudo-mineral groups(PMG)'!$B$12,IF(LQF!F93='def. pseudo-mineral groups(PMG)'!$A$13,'def. pseudo-mineral groups(PMG)'!$B$13,IF(LQF!F93='def. pseudo-mineral groups(PMG)'!$A$14,'def. pseudo-mineral groups(PMG)'!$B$14,IF(LQF!F93='def. pseudo-mineral groups(PMG)'!$A$15,'def. pseudo-mineral groups(PMG)'!$B$15,IF(LQF!F93='def. pseudo-mineral groups(PMG)'!$A$16,'def. pseudo-mineral groups(PMG)'!$B$16,IF(LQF!F93='def. pseudo-mineral groups(PMG)'!$A$17,'def. pseudo-mineral groups(PMG)'!$B$17,IF(LQF!F93='def. pseudo-mineral groups(PMG)'!$A$18,'def. pseudo-mineral groups(PMG)'!$B$18,IF(LQF!F93='def. pseudo-mineral groups(PMG)'!$A$19,'def. pseudo-mineral groups(PMG)'!$B$19,IF(LQF!F93='def. pseudo-mineral groups(PMG)'!$A$20,'def. pseudo-mineral groups(PMG)'!$B$20,IF(LQF!F93='def. pseudo-mineral groups(PMG)'!$A$21,'def. pseudo-mineral groups(PMG)'!$B$21,IF(LQF!F93='def. pseudo-mineral groups(PMG)'!$A$22,'def. pseudo-mineral groups(PMG)'!$B$22,IF(LQF!F93='def. pseudo-mineral groups(PMG)'!$A$23,'def. pseudo-mineral groups(PMG)'!$B$23,IF(LQF!F93='def. pseudo-mineral groups(PMG)'!$A$24,'def. pseudo-mineral groups(PMG)'!$B$24,IF(LQF!F93='def. pseudo-mineral groups(PMG)'!$A$25,'def. pseudo-mineral groups(PMG)'!$B$25,IF(LQF!F93='def. pseudo-mineral groups(PMG)'!$A$26,'def. pseudo-mineral groups(PMG)'!$B$26,IF(LQF!F93='def. pseudo-mineral groups(PMG)'!$A$27,'def. pseudo-mineral groups(PMG)'!$B$27,IF(LQF!F93='def. pseudo-mineral groups(PMG)'!$A$28,'def. pseudo-mineral groups(PMG)'!$B$28,IF(LQF!F93='def. pseudo-mineral groups(PMG)'!$A$29,'def. pseudo-mineral groups(PMG)'!$B$29,IF(LQF!F93='def. pseudo-mineral groups(PMG)'!$A$30,'def. pseudo-mineral groups(PMG)'!$B$30,IF(LQF!F93='def. pseudo-mineral groups(PMG)'!$A$31,'def. pseudo-mineral groups(PMG)'!$B$31,IF(LQF!F93='def. pseudo-mineral groups(PMG)'!$A$32,'def. pseudo-mineral groups(PMG)'!$B$32,IF(LQF!F93='def. pseudo-mineral groups(PMG)'!$A$33,'def. pseudo-mineral groups(PMG)'!$B$33,IF(LQF!F93='def. pseudo-mineral groups(PMG)'!$A$34,'def. pseudo-mineral groups(PMG)'!$B$34,IF(LQF!F93='def. pseudo-mineral groups(PMG)'!$A$35,'def. pseudo-mineral groups(PMG)'!$B$35,IF(LQF!F93='def. pseudo-mineral groups(PMG)'!$A$36,'def. pseudo-mineral groups(PMG)'!$B$36,IF(LQF!F93='def. pseudo-mineral groups(PMG)'!$A$37,'def. pseudo-mineral groups(PMG)'!$B$37,IF(LQF!F93='def. pseudo-mineral groups(PMG)'!$A$38,'def. pseudo-mineral groups(PMG)'!$B$38,IF(LQF!F93='def. pseudo-mineral groups(PMG)'!$A$39,'def. pseudo-mineral groups(PMG)'!$B$39,IF(LQF!F93='def. pseudo-mineral groups(PMG)'!$A$40,'def. pseudo-mineral groups(PMG)'!$B$40,IF(LQF!F93='def. pseudo-mineral groups(PMG)'!$A$41,'def. pseudo-mineral groups(PMG)'!$B$41,IF(LQF!F93='def. pseudo-mineral groups(PMG)'!$A$41,'def. pseudo-mineral groups(PMG)'!$B$41,IF(LQF!F93='def. pseudo-mineral groups(PMG)'!$A$42,'def. pseudo-mineral groups(PMG)'!$B$42,IF(LQF!F93='def. pseudo-mineral groups(PMG)'!$A$43,'def. pseudo-mineral groups(PMG)'!$B$43,IF(LQF!F93='def. pseudo-mineral groups(PMG)'!$A$44,'def. pseudo-mineral groups(PMG)'!$B$44,IF(LQF!F93='def. pseudo-mineral groups(PMG)'!$A$45,'def. pseudo-mineral groups(PMG)'!$B$45,IF(LQF!F93='def. pseudo-mineral groups(PMG)'!$A$46,'def. pseudo-mineral groups(PMG)'!$B$46,IF(LQF!F93='def. pseudo-mineral groups(PMG)'!$A$47,'def. pseudo-mineral groups(PMG)'!$B$47,IF(LQF!F93='def. pseudo-mineral groups(PMG)'!$A$48,'def. pseudo-mineral groups(PMG)'!$B$48,IF(LQF!F93='def. pseudo-mineral groups(PMG)'!$A$49,'def. pseudo-mineral groups(PMG)'!$B$49,IF(LQF!F93='def. pseudo-mineral groups(PMG)'!$A$50,'def. pseudo-mineral groups(PMG)'!$B$50,IF(LQF!F93='def. pseudo-mineral groups(PMG)'!$A$51,'def. pseudo-mineral groups(PMG)'!$B$51,IF(LQF!F93='def. pseudo-mineral groups(PMG)'!$A$52,'def. pseudo-mineral groups(PMG)'!$B$52,IF(LQF!F93='def. pseudo-mineral groups(PMG)'!$A$53,'def. pseudo-mineral groups(PMG)'!$B$53,IF(LQF!F93='def. pseudo-mineral groups(PMG)'!$A$54,'def. pseudo-mineral groups(PMG)'!$B$54,IF(LQF!F93='def. pseudo-mineral groups(PMG)'!$A$55,'def. pseudo-mineral groups(PMG)'!$B$55,IF(LQF!F93='def. pseudo-mineral groups(PMG)'!$A$56,'def. pseudo-mineral groups(PMG)'!$B$56,IF(LQF!F93='def. pseudo-mineral groups(PMG)'!$A$57,'def. pseudo-mineral groups(PMG)'!$B$57,IF(LQF!F93='def. pseudo-mineral groups(PMG)'!$A$58,'def. pseudo-mineral groups(PMG)'!$B$58,IF(LQF!F93='def. pseudo-mineral groups(PMG)'!$A$59,'def. pseudo-mineral groups(PMG)'!$B$59,IF(LQF!F93='def. pseudo-mineral groups(PMG)'!$A$60,'def. pseudo-mineral groups(PMG)'!$B$60,IF(LQF!F93='def. pseudo-mineral groups(PMG)'!$A$61,'def. pseudo-mineral groups(PMG)'!$B$61,IF(LQF!F93='def. pseudo-mineral groups(PMG)'!$A$62,'def. pseudo-mineral groups(PMG)'!$B$62,IF(LQF!F93='def. pseudo-mineral groups(PMG)'!$A$63,'def. pseudo-mineral groups(PMG)'!$B$63,IF(LQF!F93='def. pseudo-mineral groups(PMG)'!$A$64,'def. pseudo-mineral groups(PMG)'!$B$64)))))))))))))))))))))))))))))))))))))))))))))))))))))))))))))))))</f>
        <v>Fe(III) silicate</v>
      </c>
      <c r="G93" s="1">
        <v>0.26600000000000001</v>
      </c>
      <c r="H93" s="1" t="s">
        <v>74</v>
      </c>
      <c r="I93" s="1">
        <f t="shared" si="1"/>
        <v>0.99899999999999989</v>
      </c>
      <c r="J93" s="6">
        <v>5.0800000000000002E-5</v>
      </c>
      <c r="K93" s="1" t="e">
        <v>#N/A</v>
      </c>
      <c r="L93" s="1">
        <v>14.16618734980317</v>
      </c>
      <c r="M93" s="35" t="s">
        <v>384</v>
      </c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5">
      <c r="A94" s="1" t="s">
        <v>368</v>
      </c>
      <c r="B94" s="1"/>
      <c r="C94" s="1">
        <v>0.68799999999999994</v>
      </c>
      <c r="D94" s="7" t="str">
        <f>IF(LQF!D94='def. pseudo-mineral groups(PMG)'!$A$1,'def. pseudo-mineral groups(PMG)'!$B$1,IF(LQF!D94='def. pseudo-mineral groups(PMG)'!$A$2,'def. pseudo-mineral groups(PMG)'!$B$2,IF(LQF!D94='def. pseudo-mineral groups(PMG)'!$A$3,'def. pseudo-mineral groups(PMG)'!$B$3,IF(LQF!D94='def. pseudo-mineral groups(PMG)'!$A$4,'def. pseudo-mineral groups(PMG)'!$B$4,IF(LQF!D94='def. pseudo-mineral groups(PMG)'!$A$5,'def. pseudo-mineral groups(PMG)'!$B$5,IF(LQF!D94='def. pseudo-mineral groups(PMG)'!$A$6,'def. pseudo-mineral groups(PMG)'!$B$6,IF(LQF!D94='def. pseudo-mineral groups(PMG)'!$A$7,'def. pseudo-mineral groups(PMG)'!$B$7,IF(LQF!D94='def. pseudo-mineral groups(PMG)'!$A$8,'def. pseudo-mineral groups(PMG)'!$B$8,IF(LQF!D94='def. pseudo-mineral groups(PMG)'!$A$9,'def. pseudo-mineral groups(PMG)'!$B$9,IF(LQF!D94='def. pseudo-mineral groups(PMG)'!$A$10,'def. pseudo-mineral groups(PMG)'!$B$10,IF(LQF!D94='def. pseudo-mineral groups(PMG)'!$A$11,'def. pseudo-mineral groups(PMG)'!$B$11,IF(LQF!D94='def. pseudo-mineral groups(PMG)'!$A$12,'def. pseudo-mineral groups(PMG)'!$B$12,IF(LQF!D94='def. pseudo-mineral groups(PMG)'!$A$13,'def. pseudo-mineral groups(PMG)'!$B$13,IF(LQF!D94='def. pseudo-mineral groups(PMG)'!$A$14,'def. pseudo-mineral groups(PMG)'!$B$14,IF(LQF!D94='def. pseudo-mineral groups(PMG)'!$A$15,'def. pseudo-mineral groups(PMG)'!$B$15,IF(LQF!D94='def. pseudo-mineral groups(PMG)'!$A$16,'def. pseudo-mineral groups(PMG)'!$B$16,IF(LQF!D94='def. pseudo-mineral groups(PMG)'!$A$17,'def. pseudo-mineral groups(PMG)'!$B$17,IF(LQF!D94='def. pseudo-mineral groups(PMG)'!$A$18,'def. pseudo-mineral groups(PMG)'!$B$18,IF(LQF!D94='def. pseudo-mineral groups(PMG)'!$A$19,'def. pseudo-mineral groups(PMG)'!$B$19,IF(LQF!D94='def. pseudo-mineral groups(PMG)'!$A$20,'def. pseudo-mineral groups(PMG)'!$B$20,IF(LQF!D94='def. pseudo-mineral groups(PMG)'!$A$21,'def. pseudo-mineral groups(PMG)'!$B$21,IF(LQF!D94='def. pseudo-mineral groups(PMG)'!$A$22,'def. pseudo-mineral groups(PMG)'!$B$22,IF(LQF!D94='def. pseudo-mineral groups(PMG)'!$A$23,'def. pseudo-mineral groups(PMG)'!$B$23,IF(LQF!D94='def. pseudo-mineral groups(PMG)'!$A$24,'def. pseudo-mineral groups(PMG)'!$B$24,IF(LQF!D94='def. pseudo-mineral groups(PMG)'!$A$25,'def. pseudo-mineral groups(PMG)'!$B$25,IF(LQF!D94='def. pseudo-mineral groups(PMG)'!$A$26,'def. pseudo-mineral groups(PMG)'!$B$26,IF(LQF!D94='def. pseudo-mineral groups(PMG)'!$A$27,'def. pseudo-mineral groups(PMG)'!$B$27,IF(LQF!D94='def. pseudo-mineral groups(PMG)'!$A$28,'def. pseudo-mineral groups(PMG)'!$B$28,IF(LQF!D94='def. pseudo-mineral groups(PMG)'!$A$29,'def. pseudo-mineral groups(PMG)'!$B$29,IF(LQF!D94='def. pseudo-mineral groups(PMG)'!$A$30,'def. pseudo-mineral groups(PMG)'!$B$30,IF(LQF!D94='def. pseudo-mineral groups(PMG)'!$A$31,'def. pseudo-mineral groups(PMG)'!$B$31,IF(LQF!D94='def. pseudo-mineral groups(PMG)'!$A$32,'def. pseudo-mineral groups(PMG)'!$B$32,IF(LQF!D94='def. pseudo-mineral groups(PMG)'!$A$33,'def. pseudo-mineral groups(PMG)'!$B$33,IF(LQF!D94='def. pseudo-mineral groups(PMG)'!$A$34,'def. pseudo-mineral groups(PMG)'!$B$34,IF(LQF!D94='def. pseudo-mineral groups(PMG)'!$A$35,'def. pseudo-mineral groups(PMG)'!$B$35,IF(LQF!D94='def. pseudo-mineral groups(PMG)'!$A$36,'def. pseudo-mineral groups(PMG)'!$B$36,IF(LQF!D94='def. pseudo-mineral groups(PMG)'!$A$37,'def. pseudo-mineral groups(PMG)'!$B$37,IF(LQF!D94='def. pseudo-mineral groups(PMG)'!$A$38,'def. pseudo-mineral groups(PMG)'!$B$38,IF(LQF!D94='def. pseudo-mineral groups(PMG)'!$A$39,'def. pseudo-mineral groups(PMG)'!$B$39,IF(LQF!D94='def. pseudo-mineral groups(PMG)'!$A$40,'def. pseudo-mineral groups(PMG)'!$B$40,IF(LQF!D94='def. pseudo-mineral groups(PMG)'!$A$41,'def. pseudo-mineral groups(PMG)'!$B$41,IF(LQF!D94='def. pseudo-mineral groups(PMG)'!$A$41,'def. pseudo-mineral groups(PMG)'!$B$41,IF(LQF!D94='def. pseudo-mineral groups(PMG)'!$A$42,'def. pseudo-mineral groups(PMG)'!$B$42,IF(LQF!D94='def. pseudo-mineral groups(PMG)'!$A$43,'def. pseudo-mineral groups(PMG)'!$B$43,IF(LQF!D94='def. pseudo-mineral groups(PMG)'!$A$44,'def. pseudo-mineral groups(PMG)'!$B$44,IF(LQF!D94='def. pseudo-mineral groups(PMG)'!$A$45,'def. pseudo-mineral groups(PMG)'!$B$45,IF(LQF!D94='def. pseudo-mineral groups(PMG)'!$A$46,'def. pseudo-mineral groups(PMG)'!$B$46,IF(LQF!D94='def. pseudo-mineral groups(PMG)'!$A$47,'def. pseudo-mineral groups(PMG)'!$B$47,IF(LQF!D94='def. pseudo-mineral groups(PMG)'!$A$48,'def. pseudo-mineral groups(PMG)'!$B$48,IF(LQF!D94='def. pseudo-mineral groups(PMG)'!$A$49,'def. pseudo-mineral groups(PMG)'!$B$49,IF(LQF!D94='def. pseudo-mineral groups(PMG)'!$A$50,'def. pseudo-mineral groups(PMG)'!$B$50,IF(LQF!D94='def. pseudo-mineral groups(PMG)'!$A$51,'def. pseudo-mineral groups(PMG)'!$B$51,IF(LQF!D94='def. pseudo-mineral groups(PMG)'!$A$52,'def. pseudo-mineral groups(PMG)'!$B$52,IF(LQF!D94='def. pseudo-mineral groups(PMG)'!$A$53,'def. pseudo-mineral groups(PMG)'!$B$53,IF(LQF!D94='def. pseudo-mineral groups(PMG)'!$A$54,'def. pseudo-mineral groups(PMG)'!$B$54,IF(LQF!D94='def. pseudo-mineral groups(PMG)'!$A$55,'def. pseudo-mineral groups(PMG)'!$B$55,IF(LQF!D94='def. pseudo-mineral groups(PMG)'!$A$56,'def. pseudo-mineral groups(PMG)'!$B$56,IF(LQF!D94='def. pseudo-mineral groups(PMG)'!$A$57,'def. pseudo-mineral groups(PMG)'!$B$57,IF(LQF!D94='def. pseudo-mineral groups(PMG)'!$A$58,'def. pseudo-mineral groups(PMG)'!$B$58,IF(LQF!D94='def. pseudo-mineral groups(PMG)'!$A$59,'def. pseudo-mineral groups(PMG)'!$B$59,IF(LQF!D94='def. pseudo-mineral groups(PMG)'!$A$60,'def. pseudo-mineral groups(PMG)'!$B$60,IF(LQF!D94='def. pseudo-mineral groups(PMG)'!$A$61,'def. pseudo-mineral groups(PMG)'!$B$61,IF(LQF!D94='def. pseudo-mineral groups(PMG)'!$A$62,'def. pseudo-mineral groups(PMG)'!$B$62,IF(LQF!D94='def. pseudo-mineral groups(PMG)'!$A$63,'def. pseudo-mineral groups(PMG)'!$B$63,IF(LQF!D94='def. pseudo-mineral groups(PMG)'!$A$64,'def. pseudo-mineral groups(PMG)'!$B$64)))))))))))))))))))))))))))))))))))))))))))))))))))))))))))))))))</f>
        <v>Fe(II) silicate</v>
      </c>
      <c r="E94" s="1">
        <v>0.15</v>
      </c>
      <c r="F94" s="7" t="str">
        <f>IF(LQF!F94='def. pseudo-mineral groups(PMG)'!$A$1,'def. pseudo-mineral groups(PMG)'!$B$1,IF(LQF!F94='def. pseudo-mineral groups(PMG)'!$A$2,'def. pseudo-mineral groups(PMG)'!$B$2,IF(LQF!F94='def. pseudo-mineral groups(PMG)'!$A$3,'def. pseudo-mineral groups(PMG)'!$B$3,IF(LQF!F94='def. pseudo-mineral groups(PMG)'!$A$4,'def. pseudo-mineral groups(PMG)'!$B$4,IF(LQF!F94='def. pseudo-mineral groups(PMG)'!$A$5,'def. pseudo-mineral groups(PMG)'!$B$5,IF(LQF!F94='def. pseudo-mineral groups(PMG)'!$A$6,'def. pseudo-mineral groups(PMG)'!$B$6,IF(LQF!F94='def. pseudo-mineral groups(PMG)'!$A$7,'def. pseudo-mineral groups(PMG)'!$B$7,IF(LQF!F94='def. pseudo-mineral groups(PMG)'!$A$8,'def. pseudo-mineral groups(PMG)'!$B$8,IF(LQF!F94='def. pseudo-mineral groups(PMG)'!$A$9,'def. pseudo-mineral groups(PMG)'!$B$9,IF(LQF!F94='def. pseudo-mineral groups(PMG)'!$A$10,'def. pseudo-mineral groups(PMG)'!$B$10,IF(LQF!F94='def. pseudo-mineral groups(PMG)'!$A$11,'def. pseudo-mineral groups(PMG)'!$B$11,IF(LQF!F94='def. pseudo-mineral groups(PMG)'!$A$12,'def. pseudo-mineral groups(PMG)'!$B$12,IF(LQF!F94='def. pseudo-mineral groups(PMG)'!$A$13,'def. pseudo-mineral groups(PMG)'!$B$13,IF(LQF!F94='def. pseudo-mineral groups(PMG)'!$A$14,'def. pseudo-mineral groups(PMG)'!$B$14,IF(LQF!F94='def. pseudo-mineral groups(PMG)'!$A$15,'def. pseudo-mineral groups(PMG)'!$B$15,IF(LQF!F94='def. pseudo-mineral groups(PMG)'!$A$16,'def. pseudo-mineral groups(PMG)'!$B$16,IF(LQF!F94='def. pseudo-mineral groups(PMG)'!$A$17,'def. pseudo-mineral groups(PMG)'!$B$17,IF(LQF!F94='def. pseudo-mineral groups(PMG)'!$A$18,'def. pseudo-mineral groups(PMG)'!$B$18,IF(LQF!F94='def. pseudo-mineral groups(PMG)'!$A$19,'def. pseudo-mineral groups(PMG)'!$B$19,IF(LQF!F94='def. pseudo-mineral groups(PMG)'!$A$20,'def. pseudo-mineral groups(PMG)'!$B$20,IF(LQF!F94='def. pseudo-mineral groups(PMG)'!$A$21,'def. pseudo-mineral groups(PMG)'!$B$21,IF(LQF!F94='def. pseudo-mineral groups(PMG)'!$A$22,'def. pseudo-mineral groups(PMG)'!$B$22,IF(LQF!F94='def. pseudo-mineral groups(PMG)'!$A$23,'def. pseudo-mineral groups(PMG)'!$B$23,IF(LQF!F94='def. pseudo-mineral groups(PMG)'!$A$24,'def. pseudo-mineral groups(PMG)'!$B$24,IF(LQF!F94='def. pseudo-mineral groups(PMG)'!$A$25,'def. pseudo-mineral groups(PMG)'!$B$25,IF(LQF!F94='def. pseudo-mineral groups(PMG)'!$A$26,'def. pseudo-mineral groups(PMG)'!$B$26,IF(LQF!F94='def. pseudo-mineral groups(PMG)'!$A$27,'def. pseudo-mineral groups(PMG)'!$B$27,IF(LQF!F94='def. pseudo-mineral groups(PMG)'!$A$28,'def. pseudo-mineral groups(PMG)'!$B$28,IF(LQF!F94='def. pseudo-mineral groups(PMG)'!$A$29,'def. pseudo-mineral groups(PMG)'!$B$29,IF(LQF!F94='def. pseudo-mineral groups(PMG)'!$A$30,'def. pseudo-mineral groups(PMG)'!$B$30,IF(LQF!F94='def. pseudo-mineral groups(PMG)'!$A$31,'def. pseudo-mineral groups(PMG)'!$B$31,IF(LQF!F94='def. pseudo-mineral groups(PMG)'!$A$32,'def. pseudo-mineral groups(PMG)'!$B$32,IF(LQF!F94='def. pseudo-mineral groups(PMG)'!$A$33,'def. pseudo-mineral groups(PMG)'!$B$33,IF(LQF!F94='def. pseudo-mineral groups(PMG)'!$A$34,'def. pseudo-mineral groups(PMG)'!$B$34,IF(LQF!F94='def. pseudo-mineral groups(PMG)'!$A$35,'def. pseudo-mineral groups(PMG)'!$B$35,IF(LQF!F94='def. pseudo-mineral groups(PMG)'!$A$36,'def. pseudo-mineral groups(PMG)'!$B$36,IF(LQF!F94='def. pseudo-mineral groups(PMG)'!$A$37,'def. pseudo-mineral groups(PMG)'!$B$37,IF(LQF!F94='def. pseudo-mineral groups(PMG)'!$A$38,'def. pseudo-mineral groups(PMG)'!$B$38,IF(LQF!F94='def. pseudo-mineral groups(PMG)'!$A$39,'def. pseudo-mineral groups(PMG)'!$B$39,IF(LQF!F94='def. pseudo-mineral groups(PMG)'!$A$40,'def. pseudo-mineral groups(PMG)'!$B$40,IF(LQF!F94='def. pseudo-mineral groups(PMG)'!$A$41,'def. pseudo-mineral groups(PMG)'!$B$41,IF(LQF!F94='def. pseudo-mineral groups(PMG)'!$A$41,'def. pseudo-mineral groups(PMG)'!$B$41,IF(LQF!F94='def. pseudo-mineral groups(PMG)'!$A$42,'def. pseudo-mineral groups(PMG)'!$B$42,IF(LQF!F94='def. pseudo-mineral groups(PMG)'!$A$43,'def. pseudo-mineral groups(PMG)'!$B$43,IF(LQF!F94='def. pseudo-mineral groups(PMG)'!$A$44,'def. pseudo-mineral groups(PMG)'!$B$44,IF(LQF!F94='def. pseudo-mineral groups(PMG)'!$A$45,'def. pseudo-mineral groups(PMG)'!$B$45,IF(LQF!F94='def. pseudo-mineral groups(PMG)'!$A$46,'def. pseudo-mineral groups(PMG)'!$B$46,IF(LQF!F94='def. pseudo-mineral groups(PMG)'!$A$47,'def. pseudo-mineral groups(PMG)'!$B$47,IF(LQF!F94='def. pseudo-mineral groups(PMG)'!$A$48,'def. pseudo-mineral groups(PMG)'!$B$48,IF(LQF!F94='def. pseudo-mineral groups(PMG)'!$A$49,'def. pseudo-mineral groups(PMG)'!$B$49,IF(LQF!F94='def. pseudo-mineral groups(PMG)'!$A$50,'def. pseudo-mineral groups(PMG)'!$B$50,IF(LQF!F94='def. pseudo-mineral groups(PMG)'!$A$51,'def. pseudo-mineral groups(PMG)'!$B$51,IF(LQF!F94='def. pseudo-mineral groups(PMG)'!$A$52,'def. pseudo-mineral groups(PMG)'!$B$52,IF(LQF!F94='def. pseudo-mineral groups(PMG)'!$A$53,'def. pseudo-mineral groups(PMG)'!$B$53,IF(LQF!F94='def. pseudo-mineral groups(PMG)'!$A$54,'def. pseudo-mineral groups(PMG)'!$B$54,IF(LQF!F94='def. pseudo-mineral groups(PMG)'!$A$55,'def. pseudo-mineral groups(PMG)'!$B$55,IF(LQF!F94='def. pseudo-mineral groups(PMG)'!$A$56,'def. pseudo-mineral groups(PMG)'!$B$56,IF(LQF!F94='def. pseudo-mineral groups(PMG)'!$A$57,'def. pseudo-mineral groups(PMG)'!$B$57,IF(LQF!F94='def. pseudo-mineral groups(PMG)'!$A$58,'def. pseudo-mineral groups(PMG)'!$B$58,IF(LQF!F94='def. pseudo-mineral groups(PMG)'!$A$59,'def. pseudo-mineral groups(PMG)'!$B$59,IF(LQF!F94='def. pseudo-mineral groups(PMG)'!$A$60,'def. pseudo-mineral groups(PMG)'!$B$60,IF(LQF!F94='def. pseudo-mineral groups(PMG)'!$A$61,'def. pseudo-mineral groups(PMG)'!$B$61,IF(LQF!F94='def. pseudo-mineral groups(PMG)'!$A$62,'def. pseudo-mineral groups(PMG)'!$B$62,IF(LQF!F94='def. pseudo-mineral groups(PMG)'!$A$63,'def. pseudo-mineral groups(PMG)'!$B$63,IF(LQF!F94='def. pseudo-mineral groups(PMG)'!$A$64,'def. pseudo-mineral groups(PMG)'!$B$64)))))))))))))))))))))))))))))))))))))))))))))))))))))))))))))))))</f>
        <v>Native</v>
      </c>
      <c r="G94" s="1">
        <v>0.13900000000000001</v>
      </c>
      <c r="H94" s="7" t="str">
        <f>IF(LQF!H94='def. pseudo-mineral groups(PMG)'!$A$1,'def. pseudo-mineral groups(PMG)'!$B$1,IF(LQF!H94='def. pseudo-mineral groups(PMG)'!$A$2,'def. pseudo-mineral groups(PMG)'!$B$2,IF(LQF!H94='def. pseudo-mineral groups(PMG)'!$A$3,'def. pseudo-mineral groups(PMG)'!$B$3,IF(LQF!H94='def. pseudo-mineral groups(PMG)'!$A$4,'def. pseudo-mineral groups(PMG)'!$B$4,IF(LQF!H94='def. pseudo-mineral groups(PMG)'!$A$5,'def. pseudo-mineral groups(PMG)'!$B$5,IF(LQF!H94='def. pseudo-mineral groups(PMG)'!$A$6,'def. pseudo-mineral groups(PMG)'!$B$6,IF(LQF!H94='def. pseudo-mineral groups(PMG)'!$A$7,'def. pseudo-mineral groups(PMG)'!$B$7,IF(LQF!H94='def. pseudo-mineral groups(PMG)'!$A$8,'def. pseudo-mineral groups(PMG)'!$B$8,IF(LQF!H94='def. pseudo-mineral groups(PMG)'!$A$9,'def. pseudo-mineral groups(PMG)'!$B$9,IF(LQF!H94='def. pseudo-mineral groups(PMG)'!$A$10,'def. pseudo-mineral groups(PMG)'!$B$10,IF(LQF!H94='def. pseudo-mineral groups(PMG)'!$A$11,'def. pseudo-mineral groups(PMG)'!$B$11,IF(LQF!H94='def. pseudo-mineral groups(PMG)'!$A$12,'def. pseudo-mineral groups(PMG)'!$B$12,IF(LQF!H94='def. pseudo-mineral groups(PMG)'!$A$13,'def. pseudo-mineral groups(PMG)'!$B$13,IF(LQF!H94='def. pseudo-mineral groups(PMG)'!$A$14,'def. pseudo-mineral groups(PMG)'!$B$14,IF(LQF!H94='def. pseudo-mineral groups(PMG)'!$A$15,'def. pseudo-mineral groups(PMG)'!$B$15,IF(LQF!H94='def. pseudo-mineral groups(PMG)'!$A$16,'def. pseudo-mineral groups(PMG)'!$B$16,IF(LQF!H94='def. pseudo-mineral groups(PMG)'!$A$17,'def. pseudo-mineral groups(PMG)'!$B$17,IF(LQF!H94='def. pseudo-mineral groups(PMG)'!$A$18,'def. pseudo-mineral groups(PMG)'!$B$18,IF(LQF!H94='def. pseudo-mineral groups(PMG)'!$A$19,'def. pseudo-mineral groups(PMG)'!$B$19,IF(LQF!H94='def. pseudo-mineral groups(PMG)'!$A$20,'def. pseudo-mineral groups(PMG)'!$B$20,IF(LQF!H94='def. pseudo-mineral groups(PMG)'!$A$21,'def. pseudo-mineral groups(PMG)'!$B$21,IF(LQF!H94='def. pseudo-mineral groups(PMG)'!$A$22,'def. pseudo-mineral groups(PMG)'!$B$22,IF(LQF!H94='def. pseudo-mineral groups(PMG)'!$A$23,'def. pseudo-mineral groups(PMG)'!$B$23,IF(LQF!H94='def. pseudo-mineral groups(PMG)'!$A$24,'def. pseudo-mineral groups(PMG)'!$B$24,IF(LQF!H94='def. pseudo-mineral groups(PMG)'!$A$25,'def. pseudo-mineral groups(PMG)'!$B$25,IF(LQF!H94='def. pseudo-mineral groups(PMG)'!$A$26,'def. pseudo-mineral groups(PMG)'!$B$26,IF(LQF!H94='def. pseudo-mineral groups(PMG)'!$A$27,'def. pseudo-mineral groups(PMG)'!$B$27,IF(LQF!H94='def. pseudo-mineral groups(PMG)'!$A$28,'def. pseudo-mineral groups(PMG)'!$B$28,IF(LQF!H94='def. pseudo-mineral groups(PMG)'!$A$29,'def. pseudo-mineral groups(PMG)'!$B$29,IF(LQF!H94='def. pseudo-mineral groups(PMG)'!$A$30,'def. pseudo-mineral groups(PMG)'!$B$30,IF(LQF!H94='def. pseudo-mineral groups(PMG)'!$A$31,'def. pseudo-mineral groups(PMG)'!$B$31,IF(LQF!H94='def. pseudo-mineral groups(PMG)'!$A$32,'def. pseudo-mineral groups(PMG)'!$B$32,IF(LQF!H94='def. pseudo-mineral groups(PMG)'!$A$33,'def. pseudo-mineral groups(PMG)'!$B$33,IF(LQF!H94='def. pseudo-mineral groups(PMG)'!$A$34,'def. pseudo-mineral groups(PMG)'!$B$34,IF(LQF!H94='def. pseudo-mineral groups(PMG)'!$A$35,'def. pseudo-mineral groups(PMG)'!$B$35,IF(LQF!H94='def. pseudo-mineral groups(PMG)'!$A$36,'def. pseudo-mineral groups(PMG)'!$B$36,IF(LQF!H94='def. pseudo-mineral groups(PMG)'!$A$37,'def. pseudo-mineral groups(PMG)'!$B$37,IF(LQF!H94='def. pseudo-mineral groups(PMG)'!$A$38,'def. pseudo-mineral groups(PMG)'!$B$38,IF(LQF!H94='def. pseudo-mineral groups(PMG)'!$A$39,'def. pseudo-mineral groups(PMG)'!$B$39,IF(LQF!H94='def. pseudo-mineral groups(PMG)'!$A$40,'def. pseudo-mineral groups(PMG)'!$B$40,IF(LQF!H94='def. pseudo-mineral groups(PMG)'!$A$41,'def. pseudo-mineral groups(PMG)'!$B$41,IF(LQF!H94='def. pseudo-mineral groups(PMG)'!$A$41,'def. pseudo-mineral groups(PMG)'!$B$41,IF(LQF!H94='def. pseudo-mineral groups(PMG)'!$A$42,'def. pseudo-mineral groups(PMG)'!$B$42,IF(LQF!H94='def. pseudo-mineral groups(PMG)'!$A$43,'def. pseudo-mineral groups(PMG)'!$B$43,IF(LQF!H94='def. pseudo-mineral groups(PMG)'!$A$44,'def. pseudo-mineral groups(PMG)'!$B$44,IF(LQF!H94='def. pseudo-mineral groups(PMG)'!$A$45,'def. pseudo-mineral groups(PMG)'!$B$45,IF(LQF!H94='def. pseudo-mineral groups(PMG)'!$A$46,'def. pseudo-mineral groups(PMG)'!$B$46,IF(LQF!H94='def. pseudo-mineral groups(PMG)'!$A$47,'def. pseudo-mineral groups(PMG)'!$B$47,IF(LQF!H94='def. pseudo-mineral groups(PMG)'!$A$48,'def. pseudo-mineral groups(PMG)'!$B$48,IF(LQF!H94='def. pseudo-mineral groups(PMG)'!$A$49,'def. pseudo-mineral groups(PMG)'!$B$49,IF(LQF!H94='def. pseudo-mineral groups(PMG)'!$A$50,'def. pseudo-mineral groups(PMG)'!$B$50,IF(LQF!H94='def. pseudo-mineral groups(PMG)'!$A$51,'def. pseudo-mineral groups(PMG)'!$B$51,IF(LQF!H94='def. pseudo-mineral groups(PMG)'!$A$52,'def. pseudo-mineral groups(PMG)'!$B$52,IF(LQF!H94='def. pseudo-mineral groups(PMG)'!$A$53,'def. pseudo-mineral groups(PMG)'!$B$53,IF(LQF!H94='def. pseudo-mineral groups(PMG)'!$A$54,'def. pseudo-mineral groups(PMG)'!$B$54,IF(LQF!H94='def. pseudo-mineral groups(PMG)'!$A$55,'def. pseudo-mineral groups(PMG)'!$B$55,IF(LQF!H94='def. pseudo-mineral groups(PMG)'!$A$56,'def. pseudo-mineral groups(PMG)'!$B$56,IF(LQF!H94='def. pseudo-mineral groups(PMG)'!$A$57,'def. pseudo-mineral groups(PMG)'!$B$57,IF(LQF!H94='def. pseudo-mineral groups(PMG)'!$A$58,'def. pseudo-mineral groups(PMG)'!$B$58,IF(LQF!H94='def. pseudo-mineral groups(PMG)'!$A$59,'def. pseudo-mineral groups(PMG)'!$B$59,IF(LQF!H94='def. pseudo-mineral groups(PMG)'!$A$60,'def. pseudo-mineral groups(PMG)'!$B$60,IF(LQF!H94='def. pseudo-mineral groups(PMG)'!$A$61,'def. pseudo-mineral groups(PMG)'!$B$61,IF(LQF!H94='def. pseudo-mineral groups(PMG)'!$A$62,'def. pseudo-mineral groups(PMG)'!$B$62,IF(LQF!H94='def. pseudo-mineral groups(PMG)'!$A$63,'def. pseudo-mineral groups(PMG)'!$B$63,IF(LQF!H94='def. pseudo-mineral groups(PMG)'!$A$64,'def. pseudo-mineral groups(PMG)'!$B$64)))))))))))))))))))))))))))))))))))))))))))))))))))))))))))))))))</f>
        <v>Fe(II) silicate</v>
      </c>
      <c r="I94" s="1">
        <f t="shared" si="1"/>
        <v>0.97699999999999998</v>
      </c>
      <c r="J94" s="6">
        <v>7.5500000000000003E-4</v>
      </c>
      <c r="K94" s="1">
        <v>0.23606288706820938</v>
      </c>
      <c r="L94" s="1">
        <v>37.567236075634085</v>
      </c>
      <c r="M94" s="21">
        <v>42725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5">
      <c r="A95" s="1" t="s">
        <v>370</v>
      </c>
      <c r="B95" s="1"/>
      <c r="C95" s="1">
        <v>0.71199999999999997</v>
      </c>
      <c r="D95" s="7" t="str">
        <f>IF(LQF!D95='def. pseudo-mineral groups(PMG)'!$A$1,'def. pseudo-mineral groups(PMG)'!$B$1,IF(LQF!D95='def. pseudo-mineral groups(PMG)'!$A$2,'def. pseudo-mineral groups(PMG)'!$B$2,IF(LQF!D95='def. pseudo-mineral groups(PMG)'!$A$3,'def. pseudo-mineral groups(PMG)'!$B$3,IF(LQF!D95='def. pseudo-mineral groups(PMG)'!$A$4,'def. pseudo-mineral groups(PMG)'!$B$4,IF(LQF!D95='def. pseudo-mineral groups(PMG)'!$A$5,'def. pseudo-mineral groups(PMG)'!$B$5,IF(LQF!D95='def. pseudo-mineral groups(PMG)'!$A$6,'def. pseudo-mineral groups(PMG)'!$B$6,IF(LQF!D95='def. pseudo-mineral groups(PMG)'!$A$7,'def. pseudo-mineral groups(PMG)'!$B$7,IF(LQF!D95='def. pseudo-mineral groups(PMG)'!$A$8,'def. pseudo-mineral groups(PMG)'!$B$8,IF(LQF!D95='def. pseudo-mineral groups(PMG)'!$A$9,'def. pseudo-mineral groups(PMG)'!$B$9,IF(LQF!D95='def. pseudo-mineral groups(PMG)'!$A$10,'def. pseudo-mineral groups(PMG)'!$B$10,IF(LQF!D95='def. pseudo-mineral groups(PMG)'!$A$11,'def. pseudo-mineral groups(PMG)'!$B$11,IF(LQF!D95='def. pseudo-mineral groups(PMG)'!$A$12,'def. pseudo-mineral groups(PMG)'!$B$12,IF(LQF!D95='def. pseudo-mineral groups(PMG)'!$A$13,'def. pseudo-mineral groups(PMG)'!$B$13,IF(LQF!D95='def. pseudo-mineral groups(PMG)'!$A$14,'def. pseudo-mineral groups(PMG)'!$B$14,IF(LQF!D95='def. pseudo-mineral groups(PMG)'!$A$15,'def. pseudo-mineral groups(PMG)'!$B$15,IF(LQF!D95='def. pseudo-mineral groups(PMG)'!$A$16,'def. pseudo-mineral groups(PMG)'!$B$16,IF(LQF!D95='def. pseudo-mineral groups(PMG)'!$A$17,'def. pseudo-mineral groups(PMG)'!$B$17,IF(LQF!D95='def. pseudo-mineral groups(PMG)'!$A$18,'def. pseudo-mineral groups(PMG)'!$B$18,IF(LQF!D95='def. pseudo-mineral groups(PMG)'!$A$19,'def. pseudo-mineral groups(PMG)'!$B$19,IF(LQF!D95='def. pseudo-mineral groups(PMG)'!$A$20,'def. pseudo-mineral groups(PMG)'!$B$20,IF(LQF!D95='def. pseudo-mineral groups(PMG)'!$A$21,'def. pseudo-mineral groups(PMG)'!$B$21,IF(LQF!D95='def. pseudo-mineral groups(PMG)'!$A$22,'def. pseudo-mineral groups(PMG)'!$B$22,IF(LQF!D95='def. pseudo-mineral groups(PMG)'!$A$23,'def. pseudo-mineral groups(PMG)'!$B$23,IF(LQF!D95='def. pseudo-mineral groups(PMG)'!$A$24,'def. pseudo-mineral groups(PMG)'!$B$24,IF(LQF!D95='def. pseudo-mineral groups(PMG)'!$A$25,'def. pseudo-mineral groups(PMG)'!$B$25,IF(LQF!D95='def. pseudo-mineral groups(PMG)'!$A$26,'def. pseudo-mineral groups(PMG)'!$B$26,IF(LQF!D95='def. pseudo-mineral groups(PMG)'!$A$27,'def. pseudo-mineral groups(PMG)'!$B$27,IF(LQF!D95='def. pseudo-mineral groups(PMG)'!$A$28,'def. pseudo-mineral groups(PMG)'!$B$28,IF(LQF!D95='def. pseudo-mineral groups(PMG)'!$A$29,'def. pseudo-mineral groups(PMG)'!$B$29,IF(LQF!D95='def. pseudo-mineral groups(PMG)'!$A$30,'def. pseudo-mineral groups(PMG)'!$B$30,IF(LQF!D95='def. pseudo-mineral groups(PMG)'!$A$31,'def. pseudo-mineral groups(PMG)'!$B$31,IF(LQF!D95='def. pseudo-mineral groups(PMG)'!$A$32,'def. pseudo-mineral groups(PMG)'!$B$32,IF(LQF!D95='def. pseudo-mineral groups(PMG)'!$A$33,'def. pseudo-mineral groups(PMG)'!$B$33,IF(LQF!D95='def. pseudo-mineral groups(PMG)'!$A$34,'def. pseudo-mineral groups(PMG)'!$B$34,IF(LQF!D95='def. pseudo-mineral groups(PMG)'!$A$35,'def. pseudo-mineral groups(PMG)'!$B$35,IF(LQF!D95='def. pseudo-mineral groups(PMG)'!$A$36,'def. pseudo-mineral groups(PMG)'!$B$36,IF(LQF!D95='def. pseudo-mineral groups(PMG)'!$A$37,'def. pseudo-mineral groups(PMG)'!$B$37,IF(LQF!D95='def. pseudo-mineral groups(PMG)'!$A$38,'def. pseudo-mineral groups(PMG)'!$B$38,IF(LQF!D95='def. pseudo-mineral groups(PMG)'!$A$39,'def. pseudo-mineral groups(PMG)'!$B$39,IF(LQF!D95='def. pseudo-mineral groups(PMG)'!$A$40,'def. pseudo-mineral groups(PMG)'!$B$40,IF(LQF!D95='def. pseudo-mineral groups(PMG)'!$A$41,'def. pseudo-mineral groups(PMG)'!$B$41,IF(LQF!D95='def. pseudo-mineral groups(PMG)'!$A$41,'def. pseudo-mineral groups(PMG)'!$B$41,IF(LQF!D95='def. pseudo-mineral groups(PMG)'!$A$42,'def. pseudo-mineral groups(PMG)'!$B$42,IF(LQF!D95='def. pseudo-mineral groups(PMG)'!$A$43,'def. pseudo-mineral groups(PMG)'!$B$43,IF(LQF!D95='def. pseudo-mineral groups(PMG)'!$A$44,'def. pseudo-mineral groups(PMG)'!$B$44,IF(LQF!D95='def. pseudo-mineral groups(PMG)'!$A$45,'def. pseudo-mineral groups(PMG)'!$B$45,IF(LQF!D95='def. pseudo-mineral groups(PMG)'!$A$46,'def. pseudo-mineral groups(PMG)'!$B$46,IF(LQF!D95='def. pseudo-mineral groups(PMG)'!$A$47,'def. pseudo-mineral groups(PMG)'!$B$47,IF(LQF!D95='def. pseudo-mineral groups(PMG)'!$A$48,'def. pseudo-mineral groups(PMG)'!$B$48,IF(LQF!D95='def. pseudo-mineral groups(PMG)'!$A$49,'def. pseudo-mineral groups(PMG)'!$B$49,IF(LQF!D95='def. pseudo-mineral groups(PMG)'!$A$50,'def. pseudo-mineral groups(PMG)'!$B$50,IF(LQF!D95='def. pseudo-mineral groups(PMG)'!$A$51,'def. pseudo-mineral groups(PMG)'!$B$51,IF(LQF!D95='def. pseudo-mineral groups(PMG)'!$A$52,'def. pseudo-mineral groups(PMG)'!$B$52,IF(LQF!D95='def. pseudo-mineral groups(PMG)'!$A$53,'def. pseudo-mineral groups(PMG)'!$B$53,IF(LQF!D95='def. pseudo-mineral groups(PMG)'!$A$54,'def. pseudo-mineral groups(PMG)'!$B$54,IF(LQF!D95='def. pseudo-mineral groups(PMG)'!$A$55,'def. pseudo-mineral groups(PMG)'!$B$55,IF(LQF!D95='def. pseudo-mineral groups(PMG)'!$A$56,'def. pseudo-mineral groups(PMG)'!$B$56,IF(LQF!D95='def. pseudo-mineral groups(PMG)'!$A$57,'def. pseudo-mineral groups(PMG)'!$B$57,IF(LQF!D95='def. pseudo-mineral groups(PMG)'!$A$58,'def. pseudo-mineral groups(PMG)'!$B$58,IF(LQF!D95='def. pseudo-mineral groups(PMG)'!$A$59,'def. pseudo-mineral groups(PMG)'!$B$59,IF(LQF!D95='def. pseudo-mineral groups(PMG)'!$A$60,'def. pseudo-mineral groups(PMG)'!$B$60,IF(LQF!D95='def. pseudo-mineral groups(PMG)'!$A$61,'def. pseudo-mineral groups(PMG)'!$B$61,IF(LQF!D95='def. pseudo-mineral groups(PMG)'!$A$62,'def. pseudo-mineral groups(PMG)'!$B$62,IF(LQF!D95='def. pseudo-mineral groups(PMG)'!$A$63,'def. pseudo-mineral groups(PMG)'!$B$63,IF(LQF!D95='def. pseudo-mineral groups(PMG)'!$A$64,'def. pseudo-mineral groups(PMG)'!$B$64)))))))))))))))))))))))))))))))))))))))))))))))))))))))))))))))))</f>
        <v>Fe(II) silicate</v>
      </c>
      <c r="E95" s="1">
        <v>0.128</v>
      </c>
      <c r="F95" s="7" t="str">
        <f>IF(LQF!F95='def. pseudo-mineral groups(PMG)'!$A$1,'def. pseudo-mineral groups(PMG)'!$B$1,IF(LQF!F95='def. pseudo-mineral groups(PMG)'!$A$2,'def. pseudo-mineral groups(PMG)'!$B$2,IF(LQF!F95='def. pseudo-mineral groups(PMG)'!$A$3,'def. pseudo-mineral groups(PMG)'!$B$3,IF(LQF!F95='def. pseudo-mineral groups(PMG)'!$A$4,'def. pseudo-mineral groups(PMG)'!$B$4,IF(LQF!F95='def. pseudo-mineral groups(PMG)'!$A$5,'def. pseudo-mineral groups(PMG)'!$B$5,IF(LQF!F95='def. pseudo-mineral groups(PMG)'!$A$6,'def. pseudo-mineral groups(PMG)'!$B$6,IF(LQF!F95='def. pseudo-mineral groups(PMG)'!$A$7,'def. pseudo-mineral groups(PMG)'!$B$7,IF(LQF!F95='def. pseudo-mineral groups(PMG)'!$A$8,'def. pseudo-mineral groups(PMG)'!$B$8,IF(LQF!F95='def. pseudo-mineral groups(PMG)'!$A$9,'def. pseudo-mineral groups(PMG)'!$B$9,IF(LQF!F95='def. pseudo-mineral groups(PMG)'!$A$10,'def. pseudo-mineral groups(PMG)'!$B$10,IF(LQF!F95='def. pseudo-mineral groups(PMG)'!$A$11,'def. pseudo-mineral groups(PMG)'!$B$11,IF(LQF!F95='def. pseudo-mineral groups(PMG)'!$A$12,'def. pseudo-mineral groups(PMG)'!$B$12,IF(LQF!F95='def. pseudo-mineral groups(PMG)'!$A$13,'def. pseudo-mineral groups(PMG)'!$B$13,IF(LQF!F95='def. pseudo-mineral groups(PMG)'!$A$14,'def. pseudo-mineral groups(PMG)'!$B$14,IF(LQF!F95='def. pseudo-mineral groups(PMG)'!$A$15,'def. pseudo-mineral groups(PMG)'!$B$15,IF(LQF!F95='def. pseudo-mineral groups(PMG)'!$A$16,'def. pseudo-mineral groups(PMG)'!$B$16,IF(LQF!F95='def. pseudo-mineral groups(PMG)'!$A$17,'def. pseudo-mineral groups(PMG)'!$B$17,IF(LQF!F95='def. pseudo-mineral groups(PMG)'!$A$18,'def. pseudo-mineral groups(PMG)'!$B$18,IF(LQF!F95='def. pseudo-mineral groups(PMG)'!$A$19,'def. pseudo-mineral groups(PMG)'!$B$19,IF(LQF!F95='def. pseudo-mineral groups(PMG)'!$A$20,'def. pseudo-mineral groups(PMG)'!$B$20,IF(LQF!F95='def. pseudo-mineral groups(PMG)'!$A$21,'def. pseudo-mineral groups(PMG)'!$B$21,IF(LQF!F95='def. pseudo-mineral groups(PMG)'!$A$22,'def. pseudo-mineral groups(PMG)'!$B$22,IF(LQF!F95='def. pseudo-mineral groups(PMG)'!$A$23,'def. pseudo-mineral groups(PMG)'!$B$23,IF(LQF!F95='def. pseudo-mineral groups(PMG)'!$A$24,'def. pseudo-mineral groups(PMG)'!$B$24,IF(LQF!F95='def. pseudo-mineral groups(PMG)'!$A$25,'def. pseudo-mineral groups(PMG)'!$B$25,IF(LQF!F95='def. pseudo-mineral groups(PMG)'!$A$26,'def. pseudo-mineral groups(PMG)'!$B$26,IF(LQF!F95='def. pseudo-mineral groups(PMG)'!$A$27,'def. pseudo-mineral groups(PMG)'!$B$27,IF(LQF!F95='def. pseudo-mineral groups(PMG)'!$A$28,'def. pseudo-mineral groups(PMG)'!$B$28,IF(LQF!F95='def. pseudo-mineral groups(PMG)'!$A$29,'def. pseudo-mineral groups(PMG)'!$B$29,IF(LQF!F95='def. pseudo-mineral groups(PMG)'!$A$30,'def. pseudo-mineral groups(PMG)'!$B$30,IF(LQF!F95='def. pseudo-mineral groups(PMG)'!$A$31,'def. pseudo-mineral groups(PMG)'!$B$31,IF(LQF!F95='def. pseudo-mineral groups(PMG)'!$A$32,'def. pseudo-mineral groups(PMG)'!$B$32,IF(LQF!F95='def. pseudo-mineral groups(PMG)'!$A$33,'def. pseudo-mineral groups(PMG)'!$B$33,IF(LQF!F95='def. pseudo-mineral groups(PMG)'!$A$34,'def. pseudo-mineral groups(PMG)'!$B$34,IF(LQF!F95='def. pseudo-mineral groups(PMG)'!$A$35,'def. pseudo-mineral groups(PMG)'!$B$35,IF(LQF!F95='def. pseudo-mineral groups(PMG)'!$A$36,'def. pseudo-mineral groups(PMG)'!$B$36,IF(LQF!F95='def. pseudo-mineral groups(PMG)'!$A$37,'def. pseudo-mineral groups(PMG)'!$B$37,IF(LQF!F95='def. pseudo-mineral groups(PMG)'!$A$38,'def. pseudo-mineral groups(PMG)'!$B$38,IF(LQF!F95='def. pseudo-mineral groups(PMG)'!$A$39,'def. pseudo-mineral groups(PMG)'!$B$39,IF(LQF!F95='def. pseudo-mineral groups(PMG)'!$A$40,'def. pseudo-mineral groups(PMG)'!$B$40,IF(LQF!F95='def. pseudo-mineral groups(PMG)'!$A$41,'def. pseudo-mineral groups(PMG)'!$B$41,IF(LQF!F95='def. pseudo-mineral groups(PMG)'!$A$41,'def. pseudo-mineral groups(PMG)'!$B$41,IF(LQF!F95='def. pseudo-mineral groups(PMG)'!$A$42,'def. pseudo-mineral groups(PMG)'!$B$42,IF(LQF!F95='def. pseudo-mineral groups(PMG)'!$A$43,'def. pseudo-mineral groups(PMG)'!$B$43,IF(LQF!F95='def. pseudo-mineral groups(PMG)'!$A$44,'def. pseudo-mineral groups(PMG)'!$B$44,IF(LQF!F95='def. pseudo-mineral groups(PMG)'!$A$45,'def. pseudo-mineral groups(PMG)'!$B$45,IF(LQF!F95='def. pseudo-mineral groups(PMG)'!$A$46,'def. pseudo-mineral groups(PMG)'!$B$46,IF(LQF!F95='def. pseudo-mineral groups(PMG)'!$A$47,'def. pseudo-mineral groups(PMG)'!$B$47,IF(LQF!F95='def. pseudo-mineral groups(PMG)'!$A$48,'def. pseudo-mineral groups(PMG)'!$B$48,IF(LQF!F95='def. pseudo-mineral groups(PMG)'!$A$49,'def. pseudo-mineral groups(PMG)'!$B$49,IF(LQF!F95='def. pseudo-mineral groups(PMG)'!$A$50,'def. pseudo-mineral groups(PMG)'!$B$50,IF(LQF!F95='def. pseudo-mineral groups(PMG)'!$A$51,'def. pseudo-mineral groups(PMG)'!$B$51,IF(LQF!F95='def. pseudo-mineral groups(PMG)'!$A$52,'def. pseudo-mineral groups(PMG)'!$B$52,IF(LQF!F95='def. pseudo-mineral groups(PMG)'!$A$53,'def. pseudo-mineral groups(PMG)'!$B$53,IF(LQF!F95='def. pseudo-mineral groups(PMG)'!$A$54,'def. pseudo-mineral groups(PMG)'!$B$54,IF(LQF!F95='def. pseudo-mineral groups(PMG)'!$A$55,'def. pseudo-mineral groups(PMG)'!$B$55,IF(LQF!F95='def. pseudo-mineral groups(PMG)'!$A$56,'def. pseudo-mineral groups(PMG)'!$B$56,IF(LQF!F95='def. pseudo-mineral groups(PMG)'!$A$57,'def. pseudo-mineral groups(PMG)'!$B$57,IF(LQF!F95='def. pseudo-mineral groups(PMG)'!$A$58,'def. pseudo-mineral groups(PMG)'!$B$58,IF(LQF!F95='def. pseudo-mineral groups(PMG)'!$A$59,'def. pseudo-mineral groups(PMG)'!$B$59,IF(LQF!F95='def. pseudo-mineral groups(PMG)'!$A$60,'def. pseudo-mineral groups(PMG)'!$B$60,IF(LQF!F95='def. pseudo-mineral groups(PMG)'!$A$61,'def. pseudo-mineral groups(PMG)'!$B$61,IF(LQF!F95='def. pseudo-mineral groups(PMG)'!$A$62,'def. pseudo-mineral groups(PMG)'!$B$62,IF(LQF!F95='def. pseudo-mineral groups(PMG)'!$A$63,'def. pseudo-mineral groups(PMG)'!$B$63,IF(LQF!F95='def. pseudo-mineral groups(PMG)'!$A$64,'def. pseudo-mineral groups(PMG)'!$B$64)))))))))))))))))))))))))))))))))))))))))))))))))))))))))))))))))</f>
        <v>Native</v>
      </c>
      <c r="G95" s="1">
        <v>0.14399999999999999</v>
      </c>
      <c r="H95" s="7" t="str">
        <f>IF(LQF!H95='def. pseudo-mineral groups(PMG)'!$A$1,'def. pseudo-mineral groups(PMG)'!$B$1,IF(LQF!H95='def. pseudo-mineral groups(PMG)'!$A$2,'def. pseudo-mineral groups(PMG)'!$B$2,IF(LQF!H95='def. pseudo-mineral groups(PMG)'!$A$3,'def. pseudo-mineral groups(PMG)'!$B$3,IF(LQF!H95='def. pseudo-mineral groups(PMG)'!$A$4,'def. pseudo-mineral groups(PMG)'!$B$4,IF(LQF!H95='def. pseudo-mineral groups(PMG)'!$A$5,'def. pseudo-mineral groups(PMG)'!$B$5,IF(LQF!H95='def. pseudo-mineral groups(PMG)'!$A$6,'def. pseudo-mineral groups(PMG)'!$B$6,IF(LQF!H95='def. pseudo-mineral groups(PMG)'!$A$7,'def. pseudo-mineral groups(PMG)'!$B$7,IF(LQF!H95='def. pseudo-mineral groups(PMG)'!$A$8,'def. pseudo-mineral groups(PMG)'!$B$8,IF(LQF!H95='def. pseudo-mineral groups(PMG)'!$A$9,'def. pseudo-mineral groups(PMG)'!$B$9,IF(LQF!H95='def. pseudo-mineral groups(PMG)'!$A$10,'def. pseudo-mineral groups(PMG)'!$B$10,IF(LQF!H95='def. pseudo-mineral groups(PMG)'!$A$11,'def. pseudo-mineral groups(PMG)'!$B$11,IF(LQF!H95='def. pseudo-mineral groups(PMG)'!$A$12,'def. pseudo-mineral groups(PMG)'!$B$12,IF(LQF!H95='def. pseudo-mineral groups(PMG)'!$A$13,'def. pseudo-mineral groups(PMG)'!$B$13,IF(LQF!H95='def. pseudo-mineral groups(PMG)'!$A$14,'def. pseudo-mineral groups(PMG)'!$B$14,IF(LQF!H95='def. pseudo-mineral groups(PMG)'!$A$15,'def. pseudo-mineral groups(PMG)'!$B$15,IF(LQF!H95='def. pseudo-mineral groups(PMG)'!$A$16,'def. pseudo-mineral groups(PMG)'!$B$16,IF(LQF!H95='def. pseudo-mineral groups(PMG)'!$A$17,'def. pseudo-mineral groups(PMG)'!$B$17,IF(LQF!H95='def. pseudo-mineral groups(PMG)'!$A$18,'def. pseudo-mineral groups(PMG)'!$B$18,IF(LQF!H95='def. pseudo-mineral groups(PMG)'!$A$19,'def. pseudo-mineral groups(PMG)'!$B$19,IF(LQF!H95='def. pseudo-mineral groups(PMG)'!$A$20,'def. pseudo-mineral groups(PMG)'!$B$20,IF(LQF!H95='def. pseudo-mineral groups(PMG)'!$A$21,'def. pseudo-mineral groups(PMG)'!$B$21,IF(LQF!H95='def. pseudo-mineral groups(PMG)'!$A$22,'def. pseudo-mineral groups(PMG)'!$B$22,IF(LQF!H95='def. pseudo-mineral groups(PMG)'!$A$23,'def. pseudo-mineral groups(PMG)'!$B$23,IF(LQF!H95='def. pseudo-mineral groups(PMG)'!$A$24,'def. pseudo-mineral groups(PMG)'!$B$24,IF(LQF!H95='def. pseudo-mineral groups(PMG)'!$A$25,'def. pseudo-mineral groups(PMG)'!$B$25,IF(LQF!H95='def. pseudo-mineral groups(PMG)'!$A$26,'def. pseudo-mineral groups(PMG)'!$B$26,IF(LQF!H95='def. pseudo-mineral groups(PMG)'!$A$27,'def. pseudo-mineral groups(PMG)'!$B$27,IF(LQF!H95='def. pseudo-mineral groups(PMG)'!$A$28,'def. pseudo-mineral groups(PMG)'!$B$28,IF(LQF!H95='def. pseudo-mineral groups(PMG)'!$A$29,'def. pseudo-mineral groups(PMG)'!$B$29,IF(LQF!H95='def. pseudo-mineral groups(PMG)'!$A$30,'def. pseudo-mineral groups(PMG)'!$B$30,IF(LQF!H95='def. pseudo-mineral groups(PMG)'!$A$31,'def. pseudo-mineral groups(PMG)'!$B$31,IF(LQF!H95='def. pseudo-mineral groups(PMG)'!$A$32,'def. pseudo-mineral groups(PMG)'!$B$32,IF(LQF!H95='def. pseudo-mineral groups(PMG)'!$A$33,'def. pseudo-mineral groups(PMG)'!$B$33,IF(LQF!H95='def. pseudo-mineral groups(PMG)'!$A$34,'def. pseudo-mineral groups(PMG)'!$B$34,IF(LQF!H95='def. pseudo-mineral groups(PMG)'!$A$35,'def. pseudo-mineral groups(PMG)'!$B$35,IF(LQF!H95='def. pseudo-mineral groups(PMG)'!$A$36,'def. pseudo-mineral groups(PMG)'!$B$36,IF(LQF!H95='def. pseudo-mineral groups(PMG)'!$A$37,'def. pseudo-mineral groups(PMG)'!$B$37,IF(LQF!H95='def. pseudo-mineral groups(PMG)'!$A$38,'def. pseudo-mineral groups(PMG)'!$B$38,IF(LQF!H95='def. pseudo-mineral groups(PMG)'!$A$39,'def. pseudo-mineral groups(PMG)'!$B$39,IF(LQF!H95='def. pseudo-mineral groups(PMG)'!$A$40,'def. pseudo-mineral groups(PMG)'!$B$40,IF(LQF!H95='def. pseudo-mineral groups(PMG)'!$A$41,'def. pseudo-mineral groups(PMG)'!$B$41,IF(LQF!H95='def. pseudo-mineral groups(PMG)'!$A$41,'def. pseudo-mineral groups(PMG)'!$B$41,IF(LQF!H95='def. pseudo-mineral groups(PMG)'!$A$42,'def. pseudo-mineral groups(PMG)'!$B$42,IF(LQF!H95='def. pseudo-mineral groups(PMG)'!$A$43,'def. pseudo-mineral groups(PMG)'!$B$43,IF(LQF!H95='def. pseudo-mineral groups(PMG)'!$A$44,'def. pseudo-mineral groups(PMG)'!$B$44,IF(LQF!H95='def. pseudo-mineral groups(PMG)'!$A$45,'def. pseudo-mineral groups(PMG)'!$B$45,IF(LQF!H95='def. pseudo-mineral groups(PMG)'!$A$46,'def. pseudo-mineral groups(PMG)'!$B$46,IF(LQF!H95='def. pseudo-mineral groups(PMG)'!$A$47,'def. pseudo-mineral groups(PMG)'!$B$47,IF(LQF!H95='def. pseudo-mineral groups(PMG)'!$A$48,'def. pseudo-mineral groups(PMG)'!$B$48,IF(LQF!H95='def. pseudo-mineral groups(PMG)'!$A$49,'def. pseudo-mineral groups(PMG)'!$B$49,IF(LQF!H95='def. pseudo-mineral groups(PMG)'!$A$50,'def. pseudo-mineral groups(PMG)'!$B$50,IF(LQF!H95='def. pseudo-mineral groups(PMG)'!$A$51,'def. pseudo-mineral groups(PMG)'!$B$51,IF(LQF!H95='def. pseudo-mineral groups(PMG)'!$A$52,'def. pseudo-mineral groups(PMG)'!$B$52,IF(LQF!H95='def. pseudo-mineral groups(PMG)'!$A$53,'def. pseudo-mineral groups(PMG)'!$B$53,IF(LQF!H95='def. pseudo-mineral groups(PMG)'!$A$54,'def. pseudo-mineral groups(PMG)'!$B$54,IF(LQF!H95='def. pseudo-mineral groups(PMG)'!$A$55,'def. pseudo-mineral groups(PMG)'!$B$55,IF(LQF!H95='def. pseudo-mineral groups(PMG)'!$A$56,'def. pseudo-mineral groups(PMG)'!$B$56,IF(LQF!H95='def. pseudo-mineral groups(PMG)'!$A$57,'def. pseudo-mineral groups(PMG)'!$B$57,IF(LQF!H95='def. pseudo-mineral groups(PMG)'!$A$58,'def. pseudo-mineral groups(PMG)'!$B$58,IF(LQF!H95='def. pseudo-mineral groups(PMG)'!$A$59,'def. pseudo-mineral groups(PMG)'!$B$59,IF(LQF!H95='def. pseudo-mineral groups(PMG)'!$A$60,'def. pseudo-mineral groups(PMG)'!$B$60,IF(LQF!H95='def. pseudo-mineral groups(PMG)'!$A$61,'def. pseudo-mineral groups(PMG)'!$B$61,IF(LQF!H95='def. pseudo-mineral groups(PMG)'!$A$62,'def. pseudo-mineral groups(PMG)'!$B$62,IF(LQF!H95='def. pseudo-mineral groups(PMG)'!$A$63,'def. pseudo-mineral groups(PMG)'!$B$63,IF(LQF!H95='def. pseudo-mineral groups(PMG)'!$A$64,'def. pseudo-mineral groups(PMG)'!$B$64)))))))))))))))))))))))))))))))))))))))))))))))))))))))))))))))))</f>
        <v>Fe(II) silicate</v>
      </c>
      <c r="I95" s="1">
        <f t="shared" si="1"/>
        <v>0.98399999999999999</v>
      </c>
      <c r="J95" s="6">
        <v>3.9500000000000001E-4</v>
      </c>
      <c r="K95" s="1">
        <v>0.23606288706820938</v>
      </c>
      <c r="L95" s="1">
        <v>37.567236075634085</v>
      </c>
      <c r="M95" s="21">
        <v>42725</v>
      </c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5">
      <c r="A96" s="1" t="s">
        <v>372</v>
      </c>
      <c r="B96" s="1"/>
      <c r="C96" s="1">
        <v>0.68700000000000006</v>
      </c>
      <c r="D96" s="7" t="str">
        <f>IF(LQF!D96='def. pseudo-mineral groups(PMG)'!$A$1,'def. pseudo-mineral groups(PMG)'!$B$1,IF(LQF!D96='def. pseudo-mineral groups(PMG)'!$A$2,'def. pseudo-mineral groups(PMG)'!$B$2,IF(LQF!D96='def. pseudo-mineral groups(PMG)'!$A$3,'def. pseudo-mineral groups(PMG)'!$B$3,IF(LQF!D96='def. pseudo-mineral groups(PMG)'!$A$4,'def. pseudo-mineral groups(PMG)'!$B$4,IF(LQF!D96='def. pseudo-mineral groups(PMG)'!$A$5,'def. pseudo-mineral groups(PMG)'!$B$5,IF(LQF!D96='def. pseudo-mineral groups(PMG)'!$A$6,'def. pseudo-mineral groups(PMG)'!$B$6,IF(LQF!D96='def. pseudo-mineral groups(PMG)'!$A$7,'def. pseudo-mineral groups(PMG)'!$B$7,IF(LQF!D96='def. pseudo-mineral groups(PMG)'!$A$8,'def. pseudo-mineral groups(PMG)'!$B$8,IF(LQF!D96='def. pseudo-mineral groups(PMG)'!$A$9,'def. pseudo-mineral groups(PMG)'!$B$9,IF(LQF!D96='def. pseudo-mineral groups(PMG)'!$A$10,'def. pseudo-mineral groups(PMG)'!$B$10,IF(LQF!D96='def. pseudo-mineral groups(PMG)'!$A$11,'def. pseudo-mineral groups(PMG)'!$B$11,IF(LQF!D96='def. pseudo-mineral groups(PMG)'!$A$12,'def. pseudo-mineral groups(PMG)'!$B$12,IF(LQF!D96='def. pseudo-mineral groups(PMG)'!$A$13,'def. pseudo-mineral groups(PMG)'!$B$13,IF(LQF!D96='def. pseudo-mineral groups(PMG)'!$A$14,'def. pseudo-mineral groups(PMG)'!$B$14,IF(LQF!D96='def. pseudo-mineral groups(PMG)'!$A$15,'def. pseudo-mineral groups(PMG)'!$B$15,IF(LQF!D96='def. pseudo-mineral groups(PMG)'!$A$16,'def. pseudo-mineral groups(PMG)'!$B$16,IF(LQF!D96='def. pseudo-mineral groups(PMG)'!$A$17,'def. pseudo-mineral groups(PMG)'!$B$17,IF(LQF!D96='def. pseudo-mineral groups(PMG)'!$A$18,'def. pseudo-mineral groups(PMG)'!$B$18,IF(LQF!D96='def. pseudo-mineral groups(PMG)'!$A$19,'def. pseudo-mineral groups(PMG)'!$B$19,IF(LQF!D96='def. pseudo-mineral groups(PMG)'!$A$20,'def. pseudo-mineral groups(PMG)'!$B$20,IF(LQF!D96='def. pseudo-mineral groups(PMG)'!$A$21,'def. pseudo-mineral groups(PMG)'!$B$21,IF(LQF!D96='def. pseudo-mineral groups(PMG)'!$A$22,'def. pseudo-mineral groups(PMG)'!$B$22,IF(LQF!D96='def. pseudo-mineral groups(PMG)'!$A$23,'def. pseudo-mineral groups(PMG)'!$B$23,IF(LQF!D96='def. pseudo-mineral groups(PMG)'!$A$24,'def. pseudo-mineral groups(PMG)'!$B$24,IF(LQF!D96='def. pseudo-mineral groups(PMG)'!$A$25,'def. pseudo-mineral groups(PMG)'!$B$25,IF(LQF!D96='def. pseudo-mineral groups(PMG)'!$A$26,'def. pseudo-mineral groups(PMG)'!$B$26,IF(LQF!D96='def. pseudo-mineral groups(PMG)'!$A$27,'def. pseudo-mineral groups(PMG)'!$B$27,IF(LQF!D96='def. pseudo-mineral groups(PMG)'!$A$28,'def. pseudo-mineral groups(PMG)'!$B$28,IF(LQF!D96='def. pseudo-mineral groups(PMG)'!$A$29,'def. pseudo-mineral groups(PMG)'!$B$29,IF(LQF!D96='def. pseudo-mineral groups(PMG)'!$A$30,'def. pseudo-mineral groups(PMG)'!$B$30,IF(LQF!D96='def. pseudo-mineral groups(PMG)'!$A$31,'def. pseudo-mineral groups(PMG)'!$B$31,IF(LQF!D96='def. pseudo-mineral groups(PMG)'!$A$32,'def. pseudo-mineral groups(PMG)'!$B$32,IF(LQF!D96='def. pseudo-mineral groups(PMG)'!$A$33,'def. pseudo-mineral groups(PMG)'!$B$33,IF(LQF!D96='def. pseudo-mineral groups(PMG)'!$A$34,'def. pseudo-mineral groups(PMG)'!$B$34,IF(LQF!D96='def. pseudo-mineral groups(PMG)'!$A$35,'def. pseudo-mineral groups(PMG)'!$B$35,IF(LQF!D96='def. pseudo-mineral groups(PMG)'!$A$36,'def. pseudo-mineral groups(PMG)'!$B$36,IF(LQF!D96='def. pseudo-mineral groups(PMG)'!$A$37,'def. pseudo-mineral groups(PMG)'!$B$37,IF(LQF!D96='def. pseudo-mineral groups(PMG)'!$A$38,'def. pseudo-mineral groups(PMG)'!$B$38,IF(LQF!D96='def. pseudo-mineral groups(PMG)'!$A$39,'def. pseudo-mineral groups(PMG)'!$B$39,IF(LQF!D96='def. pseudo-mineral groups(PMG)'!$A$40,'def. pseudo-mineral groups(PMG)'!$B$40,IF(LQF!D96='def. pseudo-mineral groups(PMG)'!$A$41,'def. pseudo-mineral groups(PMG)'!$B$41,IF(LQF!D96='def. pseudo-mineral groups(PMG)'!$A$41,'def. pseudo-mineral groups(PMG)'!$B$41,IF(LQF!D96='def. pseudo-mineral groups(PMG)'!$A$42,'def. pseudo-mineral groups(PMG)'!$B$42,IF(LQF!D96='def. pseudo-mineral groups(PMG)'!$A$43,'def. pseudo-mineral groups(PMG)'!$B$43,IF(LQF!D96='def. pseudo-mineral groups(PMG)'!$A$44,'def. pseudo-mineral groups(PMG)'!$B$44,IF(LQF!D96='def. pseudo-mineral groups(PMG)'!$A$45,'def. pseudo-mineral groups(PMG)'!$B$45,IF(LQF!D96='def. pseudo-mineral groups(PMG)'!$A$46,'def. pseudo-mineral groups(PMG)'!$B$46,IF(LQF!D96='def. pseudo-mineral groups(PMG)'!$A$47,'def. pseudo-mineral groups(PMG)'!$B$47,IF(LQF!D96='def. pseudo-mineral groups(PMG)'!$A$48,'def. pseudo-mineral groups(PMG)'!$B$48,IF(LQF!D96='def. pseudo-mineral groups(PMG)'!$A$49,'def. pseudo-mineral groups(PMG)'!$B$49,IF(LQF!D96='def. pseudo-mineral groups(PMG)'!$A$50,'def. pseudo-mineral groups(PMG)'!$B$50,IF(LQF!D96='def. pseudo-mineral groups(PMG)'!$A$51,'def. pseudo-mineral groups(PMG)'!$B$51,IF(LQF!D96='def. pseudo-mineral groups(PMG)'!$A$52,'def. pseudo-mineral groups(PMG)'!$B$52,IF(LQF!D96='def. pseudo-mineral groups(PMG)'!$A$53,'def. pseudo-mineral groups(PMG)'!$B$53,IF(LQF!D96='def. pseudo-mineral groups(PMG)'!$A$54,'def. pseudo-mineral groups(PMG)'!$B$54,IF(LQF!D96='def. pseudo-mineral groups(PMG)'!$A$55,'def. pseudo-mineral groups(PMG)'!$B$55,IF(LQF!D96='def. pseudo-mineral groups(PMG)'!$A$56,'def. pseudo-mineral groups(PMG)'!$B$56,IF(LQF!D96='def. pseudo-mineral groups(PMG)'!$A$57,'def. pseudo-mineral groups(PMG)'!$B$57,IF(LQF!D96='def. pseudo-mineral groups(PMG)'!$A$58,'def. pseudo-mineral groups(PMG)'!$B$58,IF(LQF!D96='def. pseudo-mineral groups(PMG)'!$A$59,'def. pseudo-mineral groups(PMG)'!$B$59,IF(LQF!D96='def. pseudo-mineral groups(PMG)'!$A$60,'def. pseudo-mineral groups(PMG)'!$B$60,IF(LQF!D96='def. pseudo-mineral groups(PMG)'!$A$61,'def. pseudo-mineral groups(PMG)'!$B$61,IF(LQF!D96='def. pseudo-mineral groups(PMG)'!$A$62,'def. pseudo-mineral groups(PMG)'!$B$62,IF(LQF!D96='def. pseudo-mineral groups(PMG)'!$A$63,'def. pseudo-mineral groups(PMG)'!$B$63,IF(LQF!D96='def. pseudo-mineral groups(PMG)'!$A$64,'def. pseudo-mineral groups(PMG)'!$B$64)))))))))))))))))))))))))))))))))))))))))))))))))))))))))))))))))</f>
        <v>Fe(II) silicate</v>
      </c>
      <c r="E96" s="1">
        <v>0.13900000000000001</v>
      </c>
      <c r="F96" s="7" t="str">
        <f>IF(LQF!F96='def. pseudo-mineral groups(PMG)'!$A$1,'def. pseudo-mineral groups(PMG)'!$B$1,IF(LQF!F96='def. pseudo-mineral groups(PMG)'!$A$2,'def. pseudo-mineral groups(PMG)'!$B$2,IF(LQF!F96='def. pseudo-mineral groups(PMG)'!$A$3,'def. pseudo-mineral groups(PMG)'!$B$3,IF(LQF!F96='def. pseudo-mineral groups(PMG)'!$A$4,'def. pseudo-mineral groups(PMG)'!$B$4,IF(LQF!F96='def. pseudo-mineral groups(PMG)'!$A$5,'def. pseudo-mineral groups(PMG)'!$B$5,IF(LQF!F96='def. pseudo-mineral groups(PMG)'!$A$6,'def. pseudo-mineral groups(PMG)'!$B$6,IF(LQF!F96='def. pseudo-mineral groups(PMG)'!$A$7,'def. pseudo-mineral groups(PMG)'!$B$7,IF(LQF!F96='def. pseudo-mineral groups(PMG)'!$A$8,'def. pseudo-mineral groups(PMG)'!$B$8,IF(LQF!F96='def. pseudo-mineral groups(PMG)'!$A$9,'def. pseudo-mineral groups(PMG)'!$B$9,IF(LQF!F96='def. pseudo-mineral groups(PMG)'!$A$10,'def. pseudo-mineral groups(PMG)'!$B$10,IF(LQF!F96='def. pseudo-mineral groups(PMG)'!$A$11,'def. pseudo-mineral groups(PMG)'!$B$11,IF(LQF!F96='def. pseudo-mineral groups(PMG)'!$A$12,'def. pseudo-mineral groups(PMG)'!$B$12,IF(LQF!F96='def. pseudo-mineral groups(PMG)'!$A$13,'def. pseudo-mineral groups(PMG)'!$B$13,IF(LQF!F96='def. pseudo-mineral groups(PMG)'!$A$14,'def. pseudo-mineral groups(PMG)'!$B$14,IF(LQF!F96='def. pseudo-mineral groups(PMG)'!$A$15,'def. pseudo-mineral groups(PMG)'!$B$15,IF(LQF!F96='def. pseudo-mineral groups(PMG)'!$A$16,'def. pseudo-mineral groups(PMG)'!$B$16,IF(LQF!F96='def. pseudo-mineral groups(PMG)'!$A$17,'def. pseudo-mineral groups(PMG)'!$B$17,IF(LQF!F96='def. pseudo-mineral groups(PMG)'!$A$18,'def. pseudo-mineral groups(PMG)'!$B$18,IF(LQF!F96='def. pseudo-mineral groups(PMG)'!$A$19,'def. pseudo-mineral groups(PMG)'!$B$19,IF(LQF!F96='def. pseudo-mineral groups(PMG)'!$A$20,'def. pseudo-mineral groups(PMG)'!$B$20,IF(LQF!F96='def. pseudo-mineral groups(PMG)'!$A$21,'def. pseudo-mineral groups(PMG)'!$B$21,IF(LQF!F96='def. pseudo-mineral groups(PMG)'!$A$22,'def. pseudo-mineral groups(PMG)'!$B$22,IF(LQF!F96='def. pseudo-mineral groups(PMG)'!$A$23,'def. pseudo-mineral groups(PMG)'!$B$23,IF(LQF!F96='def. pseudo-mineral groups(PMG)'!$A$24,'def. pseudo-mineral groups(PMG)'!$B$24,IF(LQF!F96='def. pseudo-mineral groups(PMG)'!$A$25,'def. pseudo-mineral groups(PMG)'!$B$25,IF(LQF!F96='def. pseudo-mineral groups(PMG)'!$A$26,'def. pseudo-mineral groups(PMG)'!$B$26,IF(LQF!F96='def. pseudo-mineral groups(PMG)'!$A$27,'def. pseudo-mineral groups(PMG)'!$B$27,IF(LQF!F96='def. pseudo-mineral groups(PMG)'!$A$28,'def. pseudo-mineral groups(PMG)'!$B$28,IF(LQF!F96='def. pseudo-mineral groups(PMG)'!$A$29,'def. pseudo-mineral groups(PMG)'!$B$29,IF(LQF!F96='def. pseudo-mineral groups(PMG)'!$A$30,'def. pseudo-mineral groups(PMG)'!$B$30,IF(LQF!F96='def. pseudo-mineral groups(PMG)'!$A$31,'def. pseudo-mineral groups(PMG)'!$B$31,IF(LQF!F96='def. pseudo-mineral groups(PMG)'!$A$32,'def. pseudo-mineral groups(PMG)'!$B$32,IF(LQF!F96='def. pseudo-mineral groups(PMG)'!$A$33,'def. pseudo-mineral groups(PMG)'!$B$33,IF(LQF!F96='def. pseudo-mineral groups(PMG)'!$A$34,'def. pseudo-mineral groups(PMG)'!$B$34,IF(LQF!F96='def. pseudo-mineral groups(PMG)'!$A$35,'def. pseudo-mineral groups(PMG)'!$B$35,IF(LQF!F96='def. pseudo-mineral groups(PMG)'!$A$36,'def. pseudo-mineral groups(PMG)'!$B$36,IF(LQF!F96='def. pseudo-mineral groups(PMG)'!$A$37,'def. pseudo-mineral groups(PMG)'!$B$37,IF(LQF!F96='def. pseudo-mineral groups(PMG)'!$A$38,'def. pseudo-mineral groups(PMG)'!$B$38,IF(LQF!F96='def. pseudo-mineral groups(PMG)'!$A$39,'def. pseudo-mineral groups(PMG)'!$B$39,IF(LQF!F96='def. pseudo-mineral groups(PMG)'!$A$40,'def. pseudo-mineral groups(PMG)'!$B$40,IF(LQF!F96='def. pseudo-mineral groups(PMG)'!$A$41,'def. pseudo-mineral groups(PMG)'!$B$41,IF(LQF!F96='def. pseudo-mineral groups(PMG)'!$A$41,'def. pseudo-mineral groups(PMG)'!$B$41,IF(LQF!F96='def. pseudo-mineral groups(PMG)'!$A$42,'def. pseudo-mineral groups(PMG)'!$B$42,IF(LQF!F96='def. pseudo-mineral groups(PMG)'!$A$43,'def. pseudo-mineral groups(PMG)'!$B$43,IF(LQF!F96='def. pseudo-mineral groups(PMG)'!$A$44,'def. pseudo-mineral groups(PMG)'!$B$44,IF(LQF!F96='def. pseudo-mineral groups(PMG)'!$A$45,'def. pseudo-mineral groups(PMG)'!$B$45,IF(LQF!F96='def. pseudo-mineral groups(PMG)'!$A$46,'def. pseudo-mineral groups(PMG)'!$B$46,IF(LQF!F96='def. pseudo-mineral groups(PMG)'!$A$47,'def. pseudo-mineral groups(PMG)'!$B$47,IF(LQF!F96='def. pseudo-mineral groups(PMG)'!$A$48,'def. pseudo-mineral groups(PMG)'!$B$48,IF(LQF!F96='def. pseudo-mineral groups(PMG)'!$A$49,'def. pseudo-mineral groups(PMG)'!$B$49,IF(LQF!F96='def. pseudo-mineral groups(PMG)'!$A$50,'def. pseudo-mineral groups(PMG)'!$B$50,IF(LQF!F96='def. pseudo-mineral groups(PMG)'!$A$51,'def. pseudo-mineral groups(PMG)'!$B$51,IF(LQF!F96='def. pseudo-mineral groups(PMG)'!$A$52,'def. pseudo-mineral groups(PMG)'!$B$52,IF(LQF!F96='def. pseudo-mineral groups(PMG)'!$A$53,'def. pseudo-mineral groups(PMG)'!$B$53,IF(LQF!F96='def. pseudo-mineral groups(PMG)'!$A$54,'def. pseudo-mineral groups(PMG)'!$B$54,IF(LQF!F96='def. pseudo-mineral groups(PMG)'!$A$55,'def. pseudo-mineral groups(PMG)'!$B$55,IF(LQF!F96='def. pseudo-mineral groups(PMG)'!$A$56,'def. pseudo-mineral groups(PMG)'!$B$56,IF(LQF!F96='def. pseudo-mineral groups(PMG)'!$A$57,'def. pseudo-mineral groups(PMG)'!$B$57,IF(LQF!F96='def. pseudo-mineral groups(PMG)'!$A$58,'def. pseudo-mineral groups(PMG)'!$B$58,IF(LQF!F96='def. pseudo-mineral groups(PMG)'!$A$59,'def. pseudo-mineral groups(PMG)'!$B$59,IF(LQF!F96='def. pseudo-mineral groups(PMG)'!$A$60,'def. pseudo-mineral groups(PMG)'!$B$60,IF(LQF!F96='def. pseudo-mineral groups(PMG)'!$A$61,'def. pseudo-mineral groups(PMG)'!$B$61,IF(LQF!F96='def. pseudo-mineral groups(PMG)'!$A$62,'def. pseudo-mineral groups(PMG)'!$B$62,IF(LQF!F96='def. pseudo-mineral groups(PMG)'!$A$63,'def. pseudo-mineral groups(PMG)'!$B$63,IF(LQF!F96='def. pseudo-mineral groups(PMG)'!$A$64,'def. pseudo-mineral groups(PMG)'!$B$64)))))))))))))))))))))))))))))))))))))))))))))))))))))))))))))))))</f>
        <v>Native</v>
      </c>
      <c r="G96" s="1">
        <v>0.156</v>
      </c>
      <c r="H96" s="7" t="str">
        <f>IF(LQF!H96='def. pseudo-mineral groups(PMG)'!$A$1,'def. pseudo-mineral groups(PMG)'!$B$1,IF(LQF!H96='def. pseudo-mineral groups(PMG)'!$A$2,'def. pseudo-mineral groups(PMG)'!$B$2,IF(LQF!H96='def. pseudo-mineral groups(PMG)'!$A$3,'def. pseudo-mineral groups(PMG)'!$B$3,IF(LQF!H96='def. pseudo-mineral groups(PMG)'!$A$4,'def. pseudo-mineral groups(PMG)'!$B$4,IF(LQF!H96='def. pseudo-mineral groups(PMG)'!$A$5,'def. pseudo-mineral groups(PMG)'!$B$5,IF(LQF!H96='def. pseudo-mineral groups(PMG)'!$A$6,'def. pseudo-mineral groups(PMG)'!$B$6,IF(LQF!H96='def. pseudo-mineral groups(PMG)'!$A$7,'def. pseudo-mineral groups(PMG)'!$B$7,IF(LQF!H96='def. pseudo-mineral groups(PMG)'!$A$8,'def. pseudo-mineral groups(PMG)'!$B$8,IF(LQF!H96='def. pseudo-mineral groups(PMG)'!$A$9,'def. pseudo-mineral groups(PMG)'!$B$9,IF(LQF!H96='def. pseudo-mineral groups(PMG)'!$A$10,'def. pseudo-mineral groups(PMG)'!$B$10,IF(LQF!H96='def. pseudo-mineral groups(PMG)'!$A$11,'def. pseudo-mineral groups(PMG)'!$B$11,IF(LQF!H96='def. pseudo-mineral groups(PMG)'!$A$12,'def. pseudo-mineral groups(PMG)'!$B$12,IF(LQF!H96='def. pseudo-mineral groups(PMG)'!$A$13,'def. pseudo-mineral groups(PMG)'!$B$13,IF(LQF!H96='def. pseudo-mineral groups(PMG)'!$A$14,'def. pseudo-mineral groups(PMG)'!$B$14,IF(LQF!H96='def. pseudo-mineral groups(PMG)'!$A$15,'def. pseudo-mineral groups(PMG)'!$B$15,IF(LQF!H96='def. pseudo-mineral groups(PMG)'!$A$16,'def. pseudo-mineral groups(PMG)'!$B$16,IF(LQF!H96='def. pseudo-mineral groups(PMG)'!$A$17,'def. pseudo-mineral groups(PMG)'!$B$17,IF(LQF!H96='def. pseudo-mineral groups(PMG)'!$A$18,'def. pseudo-mineral groups(PMG)'!$B$18,IF(LQF!H96='def. pseudo-mineral groups(PMG)'!$A$19,'def. pseudo-mineral groups(PMG)'!$B$19,IF(LQF!H96='def. pseudo-mineral groups(PMG)'!$A$20,'def. pseudo-mineral groups(PMG)'!$B$20,IF(LQF!H96='def. pseudo-mineral groups(PMG)'!$A$21,'def. pseudo-mineral groups(PMG)'!$B$21,IF(LQF!H96='def. pseudo-mineral groups(PMG)'!$A$22,'def. pseudo-mineral groups(PMG)'!$B$22,IF(LQF!H96='def. pseudo-mineral groups(PMG)'!$A$23,'def. pseudo-mineral groups(PMG)'!$B$23,IF(LQF!H96='def. pseudo-mineral groups(PMG)'!$A$24,'def. pseudo-mineral groups(PMG)'!$B$24,IF(LQF!H96='def. pseudo-mineral groups(PMG)'!$A$25,'def. pseudo-mineral groups(PMG)'!$B$25,IF(LQF!H96='def. pseudo-mineral groups(PMG)'!$A$26,'def. pseudo-mineral groups(PMG)'!$B$26,IF(LQF!H96='def. pseudo-mineral groups(PMG)'!$A$27,'def. pseudo-mineral groups(PMG)'!$B$27,IF(LQF!H96='def. pseudo-mineral groups(PMG)'!$A$28,'def. pseudo-mineral groups(PMG)'!$B$28,IF(LQF!H96='def. pseudo-mineral groups(PMG)'!$A$29,'def. pseudo-mineral groups(PMG)'!$B$29,IF(LQF!H96='def. pseudo-mineral groups(PMG)'!$A$30,'def. pseudo-mineral groups(PMG)'!$B$30,IF(LQF!H96='def. pseudo-mineral groups(PMG)'!$A$31,'def. pseudo-mineral groups(PMG)'!$B$31,IF(LQF!H96='def. pseudo-mineral groups(PMG)'!$A$32,'def. pseudo-mineral groups(PMG)'!$B$32,IF(LQF!H96='def. pseudo-mineral groups(PMG)'!$A$33,'def. pseudo-mineral groups(PMG)'!$B$33,IF(LQF!H96='def. pseudo-mineral groups(PMG)'!$A$34,'def. pseudo-mineral groups(PMG)'!$B$34,IF(LQF!H96='def. pseudo-mineral groups(PMG)'!$A$35,'def. pseudo-mineral groups(PMG)'!$B$35,IF(LQF!H96='def. pseudo-mineral groups(PMG)'!$A$36,'def. pseudo-mineral groups(PMG)'!$B$36,IF(LQF!H96='def. pseudo-mineral groups(PMG)'!$A$37,'def. pseudo-mineral groups(PMG)'!$B$37,IF(LQF!H96='def. pseudo-mineral groups(PMG)'!$A$38,'def. pseudo-mineral groups(PMG)'!$B$38,IF(LQF!H96='def. pseudo-mineral groups(PMG)'!$A$39,'def. pseudo-mineral groups(PMG)'!$B$39,IF(LQF!H96='def. pseudo-mineral groups(PMG)'!$A$40,'def. pseudo-mineral groups(PMG)'!$B$40,IF(LQF!H96='def. pseudo-mineral groups(PMG)'!$A$41,'def. pseudo-mineral groups(PMG)'!$B$41,IF(LQF!H96='def. pseudo-mineral groups(PMG)'!$A$41,'def. pseudo-mineral groups(PMG)'!$B$41,IF(LQF!H96='def. pseudo-mineral groups(PMG)'!$A$42,'def. pseudo-mineral groups(PMG)'!$B$42,IF(LQF!H96='def. pseudo-mineral groups(PMG)'!$A$43,'def. pseudo-mineral groups(PMG)'!$B$43,IF(LQF!H96='def. pseudo-mineral groups(PMG)'!$A$44,'def. pseudo-mineral groups(PMG)'!$B$44,IF(LQF!H96='def. pseudo-mineral groups(PMG)'!$A$45,'def. pseudo-mineral groups(PMG)'!$B$45,IF(LQF!H96='def. pseudo-mineral groups(PMG)'!$A$46,'def. pseudo-mineral groups(PMG)'!$B$46,IF(LQF!H96='def. pseudo-mineral groups(PMG)'!$A$47,'def. pseudo-mineral groups(PMG)'!$B$47,IF(LQF!H96='def. pseudo-mineral groups(PMG)'!$A$48,'def. pseudo-mineral groups(PMG)'!$B$48,IF(LQF!H96='def. pseudo-mineral groups(PMG)'!$A$49,'def. pseudo-mineral groups(PMG)'!$B$49,IF(LQF!H96='def. pseudo-mineral groups(PMG)'!$A$50,'def. pseudo-mineral groups(PMG)'!$B$50,IF(LQF!H96='def. pseudo-mineral groups(PMG)'!$A$51,'def. pseudo-mineral groups(PMG)'!$B$51,IF(LQF!H96='def. pseudo-mineral groups(PMG)'!$A$52,'def. pseudo-mineral groups(PMG)'!$B$52,IF(LQF!H96='def. pseudo-mineral groups(PMG)'!$A$53,'def. pseudo-mineral groups(PMG)'!$B$53,IF(LQF!H96='def. pseudo-mineral groups(PMG)'!$A$54,'def. pseudo-mineral groups(PMG)'!$B$54,IF(LQF!H96='def. pseudo-mineral groups(PMG)'!$A$55,'def. pseudo-mineral groups(PMG)'!$B$55,IF(LQF!H96='def. pseudo-mineral groups(PMG)'!$A$56,'def. pseudo-mineral groups(PMG)'!$B$56,IF(LQF!H96='def. pseudo-mineral groups(PMG)'!$A$57,'def. pseudo-mineral groups(PMG)'!$B$57,IF(LQF!H96='def. pseudo-mineral groups(PMG)'!$A$58,'def. pseudo-mineral groups(PMG)'!$B$58,IF(LQF!H96='def. pseudo-mineral groups(PMG)'!$A$59,'def. pseudo-mineral groups(PMG)'!$B$59,IF(LQF!H96='def. pseudo-mineral groups(PMG)'!$A$60,'def. pseudo-mineral groups(PMG)'!$B$60,IF(LQF!H96='def. pseudo-mineral groups(PMG)'!$A$61,'def. pseudo-mineral groups(PMG)'!$B$61,IF(LQF!H96='def. pseudo-mineral groups(PMG)'!$A$62,'def. pseudo-mineral groups(PMG)'!$B$62,IF(LQF!H96='def. pseudo-mineral groups(PMG)'!$A$63,'def. pseudo-mineral groups(PMG)'!$B$63,IF(LQF!H96='def. pseudo-mineral groups(PMG)'!$A$64,'def. pseudo-mineral groups(PMG)'!$B$64)))))))))))))))))))))))))))))))))))))))))))))))))))))))))))))))))</f>
        <v>Fe(II) silicate</v>
      </c>
      <c r="I96" s="1">
        <f t="shared" si="1"/>
        <v>0.9820000000000001</v>
      </c>
      <c r="J96" s="6">
        <v>4.5899999999999999E-4</v>
      </c>
      <c r="K96" s="1">
        <v>0.23606288706820938</v>
      </c>
      <c r="L96" s="1">
        <v>37.567236075634085</v>
      </c>
      <c r="M96" s="21">
        <v>42725</v>
      </c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5">
      <c r="A97" s="1" t="s">
        <v>242</v>
      </c>
      <c r="B97" s="1"/>
      <c r="C97" s="1">
        <v>0.77900000000000003</v>
      </c>
      <c r="D97" s="7" t="str">
        <f>IF(LQF!D97='def. pseudo-mineral groups(PMG)'!$A$1,'def. pseudo-mineral groups(PMG)'!$B$1,IF(LQF!D97='def. pseudo-mineral groups(PMG)'!$A$2,'def. pseudo-mineral groups(PMG)'!$B$2,IF(LQF!D97='def. pseudo-mineral groups(PMG)'!$A$3,'def. pseudo-mineral groups(PMG)'!$B$3,IF(LQF!D97='def. pseudo-mineral groups(PMG)'!$A$4,'def. pseudo-mineral groups(PMG)'!$B$4,IF(LQF!D97='def. pseudo-mineral groups(PMG)'!$A$5,'def. pseudo-mineral groups(PMG)'!$B$5,IF(LQF!D97='def. pseudo-mineral groups(PMG)'!$A$6,'def. pseudo-mineral groups(PMG)'!$B$6,IF(LQF!D97='def. pseudo-mineral groups(PMG)'!$A$7,'def. pseudo-mineral groups(PMG)'!$B$7,IF(LQF!D97='def. pseudo-mineral groups(PMG)'!$A$8,'def. pseudo-mineral groups(PMG)'!$B$8,IF(LQF!D97='def. pseudo-mineral groups(PMG)'!$A$9,'def. pseudo-mineral groups(PMG)'!$B$9,IF(LQF!D97='def. pseudo-mineral groups(PMG)'!$A$10,'def. pseudo-mineral groups(PMG)'!$B$10,IF(LQF!D97='def. pseudo-mineral groups(PMG)'!$A$11,'def. pseudo-mineral groups(PMG)'!$B$11,IF(LQF!D97='def. pseudo-mineral groups(PMG)'!$A$12,'def. pseudo-mineral groups(PMG)'!$B$12,IF(LQF!D97='def. pseudo-mineral groups(PMG)'!$A$13,'def. pseudo-mineral groups(PMG)'!$B$13,IF(LQF!D97='def. pseudo-mineral groups(PMG)'!$A$14,'def. pseudo-mineral groups(PMG)'!$B$14,IF(LQF!D97='def. pseudo-mineral groups(PMG)'!$A$15,'def. pseudo-mineral groups(PMG)'!$B$15,IF(LQF!D97='def. pseudo-mineral groups(PMG)'!$A$16,'def. pseudo-mineral groups(PMG)'!$B$16,IF(LQF!D97='def. pseudo-mineral groups(PMG)'!$A$17,'def. pseudo-mineral groups(PMG)'!$B$17,IF(LQF!D97='def. pseudo-mineral groups(PMG)'!$A$18,'def. pseudo-mineral groups(PMG)'!$B$18,IF(LQF!D97='def. pseudo-mineral groups(PMG)'!$A$19,'def. pseudo-mineral groups(PMG)'!$B$19,IF(LQF!D97='def. pseudo-mineral groups(PMG)'!$A$20,'def. pseudo-mineral groups(PMG)'!$B$20,IF(LQF!D97='def. pseudo-mineral groups(PMG)'!$A$21,'def. pseudo-mineral groups(PMG)'!$B$21,IF(LQF!D97='def. pseudo-mineral groups(PMG)'!$A$22,'def. pseudo-mineral groups(PMG)'!$B$22,IF(LQF!D97='def. pseudo-mineral groups(PMG)'!$A$23,'def. pseudo-mineral groups(PMG)'!$B$23,IF(LQF!D97='def. pseudo-mineral groups(PMG)'!$A$24,'def. pseudo-mineral groups(PMG)'!$B$24,IF(LQF!D97='def. pseudo-mineral groups(PMG)'!$A$25,'def. pseudo-mineral groups(PMG)'!$B$25,IF(LQF!D97='def. pseudo-mineral groups(PMG)'!$A$26,'def. pseudo-mineral groups(PMG)'!$B$26,IF(LQF!D97='def. pseudo-mineral groups(PMG)'!$A$27,'def. pseudo-mineral groups(PMG)'!$B$27,IF(LQF!D97='def. pseudo-mineral groups(PMG)'!$A$28,'def. pseudo-mineral groups(PMG)'!$B$28,IF(LQF!D97='def. pseudo-mineral groups(PMG)'!$A$29,'def. pseudo-mineral groups(PMG)'!$B$29,IF(LQF!D97='def. pseudo-mineral groups(PMG)'!$A$30,'def. pseudo-mineral groups(PMG)'!$B$30,IF(LQF!D97='def. pseudo-mineral groups(PMG)'!$A$31,'def. pseudo-mineral groups(PMG)'!$B$31,IF(LQF!D97='def. pseudo-mineral groups(PMG)'!$A$32,'def. pseudo-mineral groups(PMG)'!$B$32,IF(LQF!D97='def. pseudo-mineral groups(PMG)'!$A$33,'def. pseudo-mineral groups(PMG)'!$B$33,IF(LQF!D97='def. pseudo-mineral groups(PMG)'!$A$34,'def. pseudo-mineral groups(PMG)'!$B$34,IF(LQF!D97='def. pseudo-mineral groups(PMG)'!$A$35,'def. pseudo-mineral groups(PMG)'!$B$35,IF(LQF!D97='def. pseudo-mineral groups(PMG)'!$A$36,'def. pseudo-mineral groups(PMG)'!$B$36,IF(LQF!D97='def. pseudo-mineral groups(PMG)'!$A$37,'def. pseudo-mineral groups(PMG)'!$B$37,IF(LQF!D97='def. pseudo-mineral groups(PMG)'!$A$38,'def. pseudo-mineral groups(PMG)'!$B$38,IF(LQF!D97='def. pseudo-mineral groups(PMG)'!$A$39,'def. pseudo-mineral groups(PMG)'!$B$39,IF(LQF!D97='def. pseudo-mineral groups(PMG)'!$A$40,'def. pseudo-mineral groups(PMG)'!$B$40,IF(LQF!D97='def. pseudo-mineral groups(PMG)'!$A$41,'def. pseudo-mineral groups(PMG)'!$B$41,IF(LQF!D97='def. pseudo-mineral groups(PMG)'!$A$41,'def. pseudo-mineral groups(PMG)'!$B$41,IF(LQF!D97='def. pseudo-mineral groups(PMG)'!$A$42,'def. pseudo-mineral groups(PMG)'!$B$42,IF(LQF!D97='def. pseudo-mineral groups(PMG)'!$A$43,'def. pseudo-mineral groups(PMG)'!$B$43,IF(LQF!D97='def. pseudo-mineral groups(PMG)'!$A$44,'def. pseudo-mineral groups(PMG)'!$B$44,IF(LQF!D97='def. pseudo-mineral groups(PMG)'!$A$45,'def. pseudo-mineral groups(PMG)'!$B$45,IF(LQF!D97='def. pseudo-mineral groups(PMG)'!$A$46,'def. pseudo-mineral groups(PMG)'!$B$46,IF(LQF!D97='def. pseudo-mineral groups(PMG)'!$A$47,'def. pseudo-mineral groups(PMG)'!$B$47,IF(LQF!D97='def. pseudo-mineral groups(PMG)'!$A$48,'def. pseudo-mineral groups(PMG)'!$B$48,IF(LQF!D97='def. pseudo-mineral groups(PMG)'!$A$49,'def. pseudo-mineral groups(PMG)'!$B$49,IF(LQF!D97='def. pseudo-mineral groups(PMG)'!$A$50,'def. pseudo-mineral groups(PMG)'!$B$50,IF(LQF!D97='def. pseudo-mineral groups(PMG)'!$A$51,'def. pseudo-mineral groups(PMG)'!$B$51,IF(LQF!D97='def. pseudo-mineral groups(PMG)'!$A$52,'def. pseudo-mineral groups(PMG)'!$B$52,IF(LQF!D97='def. pseudo-mineral groups(PMG)'!$A$53,'def. pseudo-mineral groups(PMG)'!$B$53,IF(LQF!D97='def. pseudo-mineral groups(PMG)'!$A$54,'def. pseudo-mineral groups(PMG)'!$B$54,IF(LQF!D97='def. pseudo-mineral groups(PMG)'!$A$55,'def. pseudo-mineral groups(PMG)'!$B$55,IF(LQF!D97='def. pseudo-mineral groups(PMG)'!$A$56,'def. pseudo-mineral groups(PMG)'!$B$56,IF(LQF!D97='def. pseudo-mineral groups(PMG)'!$A$57,'def. pseudo-mineral groups(PMG)'!$B$57,IF(LQF!D97='def. pseudo-mineral groups(PMG)'!$A$58,'def. pseudo-mineral groups(PMG)'!$B$58,IF(LQF!D97='def. pseudo-mineral groups(PMG)'!$A$59,'def. pseudo-mineral groups(PMG)'!$B$59,IF(LQF!D97='def. pseudo-mineral groups(PMG)'!$A$60,'def. pseudo-mineral groups(PMG)'!$B$60,IF(LQF!D97='def. pseudo-mineral groups(PMG)'!$A$61,'def. pseudo-mineral groups(PMG)'!$B$61,IF(LQF!D97='def. pseudo-mineral groups(PMG)'!$A$62,'def. pseudo-mineral groups(PMG)'!$B$62,IF(LQF!D97='def. pseudo-mineral groups(PMG)'!$A$63,'def. pseudo-mineral groups(PMG)'!$B$63,IF(LQF!D97='def. pseudo-mineral groups(PMG)'!$A$64,'def. pseudo-mineral groups(PMG)'!$B$64)))))))))))))))))))))))))))))))))))))))))))))))))))))))))))))))))</f>
        <v>Fe(II) silicate</v>
      </c>
      <c r="E97" s="1">
        <v>0.107</v>
      </c>
      <c r="F97" s="7" t="str">
        <f>IF(LQF!F97='def. pseudo-mineral groups(PMG)'!$A$1,'def. pseudo-mineral groups(PMG)'!$B$1,IF(LQF!F97='def. pseudo-mineral groups(PMG)'!$A$2,'def. pseudo-mineral groups(PMG)'!$B$2,IF(LQF!F97='def. pseudo-mineral groups(PMG)'!$A$3,'def. pseudo-mineral groups(PMG)'!$B$3,IF(LQF!F97='def. pseudo-mineral groups(PMG)'!$A$4,'def. pseudo-mineral groups(PMG)'!$B$4,IF(LQF!F97='def. pseudo-mineral groups(PMG)'!$A$5,'def. pseudo-mineral groups(PMG)'!$B$5,IF(LQF!F97='def. pseudo-mineral groups(PMG)'!$A$6,'def. pseudo-mineral groups(PMG)'!$B$6,IF(LQF!F97='def. pseudo-mineral groups(PMG)'!$A$7,'def. pseudo-mineral groups(PMG)'!$B$7,IF(LQF!F97='def. pseudo-mineral groups(PMG)'!$A$8,'def. pseudo-mineral groups(PMG)'!$B$8,IF(LQF!F97='def. pseudo-mineral groups(PMG)'!$A$9,'def. pseudo-mineral groups(PMG)'!$B$9,IF(LQF!F97='def. pseudo-mineral groups(PMG)'!$A$10,'def. pseudo-mineral groups(PMG)'!$B$10,IF(LQF!F97='def. pseudo-mineral groups(PMG)'!$A$11,'def. pseudo-mineral groups(PMG)'!$B$11,IF(LQF!F97='def. pseudo-mineral groups(PMG)'!$A$12,'def. pseudo-mineral groups(PMG)'!$B$12,IF(LQF!F97='def. pseudo-mineral groups(PMG)'!$A$13,'def. pseudo-mineral groups(PMG)'!$B$13,IF(LQF!F97='def. pseudo-mineral groups(PMG)'!$A$14,'def. pseudo-mineral groups(PMG)'!$B$14,IF(LQF!F97='def. pseudo-mineral groups(PMG)'!$A$15,'def. pseudo-mineral groups(PMG)'!$B$15,IF(LQF!F97='def. pseudo-mineral groups(PMG)'!$A$16,'def. pseudo-mineral groups(PMG)'!$B$16,IF(LQF!F97='def. pseudo-mineral groups(PMG)'!$A$17,'def. pseudo-mineral groups(PMG)'!$B$17,IF(LQF!F97='def. pseudo-mineral groups(PMG)'!$A$18,'def. pseudo-mineral groups(PMG)'!$B$18,IF(LQF!F97='def. pseudo-mineral groups(PMG)'!$A$19,'def. pseudo-mineral groups(PMG)'!$B$19,IF(LQF!F97='def. pseudo-mineral groups(PMG)'!$A$20,'def. pseudo-mineral groups(PMG)'!$B$20,IF(LQF!F97='def. pseudo-mineral groups(PMG)'!$A$21,'def. pseudo-mineral groups(PMG)'!$B$21,IF(LQF!F97='def. pseudo-mineral groups(PMG)'!$A$22,'def. pseudo-mineral groups(PMG)'!$B$22,IF(LQF!F97='def. pseudo-mineral groups(PMG)'!$A$23,'def. pseudo-mineral groups(PMG)'!$B$23,IF(LQF!F97='def. pseudo-mineral groups(PMG)'!$A$24,'def. pseudo-mineral groups(PMG)'!$B$24,IF(LQF!F97='def. pseudo-mineral groups(PMG)'!$A$25,'def. pseudo-mineral groups(PMG)'!$B$25,IF(LQF!F97='def. pseudo-mineral groups(PMG)'!$A$26,'def. pseudo-mineral groups(PMG)'!$B$26,IF(LQF!F97='def. pseudo-mineral groups(PMG)'!$A$27,'def. pseudo-mineral groups(PMG)'!$B$27,IF(LQF!F97='def. pseudo-mineral groups(PMG)'!$A$28,'def. pseudo-mineral groups(PMG)'!$B$28,IF(LQF!F97='def. pseudo-mineral groups(PMG)'!$A$29,'def. pseudo-mineral groups(PMG)'!$B$29,IF(LQF!F97='def. pseudo-mineral groups(PMG)'!$A$30,'def. pseudo-mineral groups(PMG)'!$B$30,IF(LQF!F97='def. pseudo-mineral groups(PMG)'!$A$31,'def. pseudo-mineral groups(PMG)'!$B$31,IF(LQF!F97='def. pseudo-mineral groups(PMG)'!$A$32,'def. pseudo-mineral groups(PMG)'!$B$32,IF(LQF!F97='def. pseudo-mineral groups(PMG)'!$A$33,'def. pseudo-mineral groups(PMG)'!$B$33,IF(LQF!F97='def. pseudo-mineral groups(PMG)'!$A$34,'def. pseudo-mineral groups(PMG)'!$B$34,IF(LQF!F97='def. pseudo-mineral groups(PMG)'!$A$35,'def. pseudo-mineral groups(PMG)'!$B$35,IF(LQF!F97='def. pseudo-mineral groups(PMG)'!$A$36,'def. pseudo-mineral groups(PMG)'!$B$36,IF(LQF!F97='def. pseudo-mineral groups(PMG)'!$A$37,'def. pseudo-mineral groups(PMG)'!$B$37,IF(LQF!F97='def. pseudo-mineral groups(PMG)'!$A$38,'def. pseudo-mineral groups(PMG)'!$B$38,IF(LQF!F97='def. pseudo-mineral groups(PMG)'!$A$39,'def. pseudo-mineral groups(PMG)'!$B$39,IF(LQF!F97='def. pseudo-mineral groups(PMG)'!$A$40,'def. pseudo-mineral groups(PMG)'!$B$40,IF(LQF!F97='def. pseudo-mineral groups(PMG)'!$A$41,'def. pseudo-mineral groups(PMG)'!$B$41,IF(LQF!F97='def. pseudo-mineral groups(PMG)'!$A$41,'def. pseudo-mineral groups(PMG)'!$B$41,IF(LQF!F97='def. pseudo-mineral groups(PMG)'!$A$42,'def. pseudo-mineral groups(PMG)'!$B$42,IF(LQF!F97='def. pseudo-mineral groups(PMG)'!$A$43,'def. pseudo-mineral groups(PMG)'!$B$43,IF(LQF!F97='def. pseudo-mineral groups(PMG)'!$A$44,'def. pseudo-mineral groups(PMG)'!$B$44,IF(LQF!F97='def. pseudo-mineral groups(PMG)'!$A$45,'def. pseudo-mineral groups(PMG)'!$B$45,IF(LQF!F97='def. pseudo-mineral groups(PMG)'!$A$46,'def. pseudo-mineral groups(PMG)'!$B$46,IF(LQF!F97='def. pseudo-mineral groups(PMG)'!$A$47,'def. pseudo-mineral groups(PMG)'!$B$47,IF(LQF!F97='def. pseudo-mineral groups(PMG)'!$A$48,'def. pseudo-mineral groups(PMG)'!$B$48,IF(LQF!F97='def. pseudo-mineral groups(PMG)'!$A$49,'def. pseudo-mineral groups(PMG)'!$B$49,IF(LQF!F97='def. pseudo-mineral groups(PMG)'!$A$50,'def. pseudo-mineral groups(PMG)'!$B$50,IF(LQF!F97='def. pseudo-mineral groups(PMG)'!$A$51,'def. pseudo-mineral groups(PMG)'!$B$51,IF(LQF!F97='def. pseudo-mineral groups(PMG)'!$A$52,'def. pseudo-mineral groups(PMG)'!$B$52,IF(LQF!F97='def. pseudo-mineral groups(PMG)'!$A$53,'def. pseudo-mineral groups(PMG)'!$B$53,IF(LQF!F97='def. pseudo-mineral groups(PMG)'!$A$54,'def. pseudo-mineral groups(PMG)'!$B$54,IF(LQF!F97='def. pseudo-mineral groups(PMG)'!$A$55,'def. pseudo-mineral groups(PMG)'!$B$55,IF(LQF!F97='def. pseudo-mineral groups(PMG)'!$A$56,'def. pseudo-mineral groups(PMG)'!$B$56,IF(LQF!F97='def. pseudo-mineral groups(PMG)'!$A$57,'def. pseudo-mineral groups(PMG)'!$B$57,IF(LQF!F97='def. pseudo-mineral groups(PMG)'!$A$58,'def. pseudo-mineral groups(PMG)'!$B$58,IF(LQF!F97='def. pseudo-mineral groups(PMG)'!$A$59,'def. pseudo-mineral groups(PMG)'!$B$59,IF(LQF!F97='def. pseudo-mineral groups(PMG)'!$A$60,'def. pseudo-mineral groups(PMG)'!$B$60,IF(LQF!F97='def. pseudo-mineral groups(PMG)'!$A$61,'def. pseudo-mineral groups(PMG)'!$B$61,IF(LQF!F97='def. pseudo-mineral groups(PMG)'!$A$62,'def. pseudo-mineral groups(PMG)'!$B$62,IF(LQF!F97='def. pseudo-mineral groups(PMG)'!$A$63,'def. pseudo-mineral groups(PMG)'!$B$63,IF(LQF!F97='def. pseudo-mineral groups(PMG)'!$A$64,'def. pseudo-mineral groups(PMG)'!$B$64)))))))))))))))))))))))))))))))))))))))))))))))))))))))))))))))))</f>
        <v>Fe(II) silicate</v>
      </c>
      <c r="G97" s="1">
        <v>0.10100000000000001</v>
      </c>
      <c r="H97" s="7" t="str">
        <f>IF(LQF!H97='def. pseudo-mineral groups(PMG)'!$A$1,'def. pseudo-mineral groups(PMG)'!$B$1,IF(LQF!H97='def. pseudo-mineral groups(PMG)'!$A$2,'def. pseudo-mineral groups(PMG)'!$B$2,IF(LQF!H97='def. pseudo-mineral groups(PMG)'!$A$3,'def. pseudo-mineral groups(PMG)'!$B$3,IF(LQF!H97='def. pseudo-mineral groups(PMG)'!$A$4,'def. pseudo-mineral groups(PMG)'!$B$4,IF(LQF!H97='def. pseudo-mineral groups(PMG)'!$A$5,'def. pseudo-mineral groups(PMG)'!$B$5,IF(LQF!H97='def. pseudo-mineral groups(PMG)'!$A$6,'def. pseudo-mineral groups(PMG)'!$B$6,IF(LQF!H97='def. pseudo-mineral groups(PMG)'!$A$7,'def. pseudo-mineral groups(PMG)'!$B$7,IF(LQF!H97='def. pseudo-mineral groups(PMG)'!$A$8,'def. pseudo-mineral groups(PMG)'!$B$8,IF(LQF!H97='def. pseudo-mineral groups(PMG)'!$A$9,'def. pseudo-mineral groups(PMG)'!$B$9,IF(LQF!H97='def. pseudo-mineral groups(PMG)'!$A$10,'def. pseudo-mineral groups(PMG)'!$B$10,IF(LQF!H97='def. pseudo-mineral groups(PMG)'!$A$11,'def. pseudo-mineral groups(PMG)'!$B$11,IF(LQF!H97='def. pseudo-mineral groups(PMG)'!$A$12,'def. pseudo-mineral groups(PMG)'!$B$12,IF(LQF!H97='def. pseudo-mineral groups(PMG)'!$A$13,'def. pseudo-mineral groups(PMG)'!$B$13,IF(LQF!H97='def. pseudo-mineral groups(PMG)'!$A$14,'def. pseudo-mineral groups(PMG)'!$B$14,IF(LQF!H97='def. pseudo-mineral groups(PMG)'!$A$15,'def. pseudo-mineral groups(PMG)'!$B$15,IF(LQF!H97='def. pseudo-mineral groups(PMG)'!$A$16,'def. pseudo-mineral groups(PMG)'!$B$16,IF(LQF!H97='def. pseudo-mineral groups(PMG)'!$A$17,'def. pseudo-mineral groups(PMG)'!$B$17,IF(LQF!H97='def. pseudo-mineral groups(PMG)'!$A$18,'def. pseudo-mineral groups(PMG)'!$B$18,IF(LQF!H97='def. pseudo-mineral groups(PMG)'!$A$19,'def. pseudo-mineral groups(PMG)'!$B$19,IF(LQF!H97='def. pseudo-mineral groups(PMG)'!$A$20,'def. pseudo-mineral groups(PMG)'!$B$20,IF(LQF!H97='def. pseudo-mineral groups(PMG)'!$A$21,'def. pseudo-mineral groups(PMG)'!$B$21,IF(LQF!H97='def. pseudo-mineral groups(PMG)'!$A$22,'def. pseudo-mineral groups(PMG)'!$B$22,IF(LQF!H97='def. pseudo-mineral groups(PMG)'!$A$23,'def. pseudo-mineral groups(PMG)'!$B$23,IF(LQF!H97='def. pseudo-mineral groups(PMG)'!$A$24,'def. pseudo-mineral groups(PMG)'!$B$24,IF(LQF!H97='def. pseudo-mineral groups(PMG)'!$A$25,'def. pseudo-mineral groups(PMG)'!$B$25,IF(LQF!H97='def. pseudo-mineral groups(PMG)'!$A$26,'def. pseudo-mineral groups(PMG)'!$B$26,IF(LQF!H97='def. pseudo-mineral groups(PMG)'!$A$27,'def. pseudo-mineral groups(PMG)'!$B$27,IF(LQF!H97='def. pseudo-mineral groups(PMG)'!$A$28,'def. pseudo-mineral groups(PMG)'!$B$28,IF(LQF!H97='def. pseudo-mineral groups(PMG)'!$A$29,'def. pseudo-mineral groups(PMG)'!$B$29,IF(LQF!H97='def. pseudo-mineral groups(PMG)'!$A$30,'def. pseudo-mineral groups(PMG)'!$B$30,IF(LQF!H97='def. pseudo-mineral groups(PMG)'!$A$31,'def. pseudo-mineral groups(PMG)'!$B$31,IF(LQF!H97='def. pseudo-mineral groups(PMG)'!$A$32,'def. pseudo-mineral groups(PMG)'!$B$32,IF(LQF!H97='def. pseudo-mineral groups(PMG)'!$A$33,'def. pseudo-mineral groups(PMG)'!$B$33,IF(LQF!H97='def. pseudo-mineral groups(PMG)'!$A$34,'def. pseudo-mineral groups(PMG)'!$B$34,IF(LQF!H97='def. pseudo-mineral groups(PMG)'!$A$35,'def. pseudo-mineral groups(PMG)'!$B$35,IF(LQF!H97='def. pseudo-mineral groups(PMG)'!$A$36,'def. pseudo-mineral groups(PMG)'!$B$36,IF(LQF!H97='def. pseudo-mineral groups(PMG)'!$A$37,'def. pseudo-mineral groups(PMG)'!$B$37,IF(LQF!H97='def. pseudo-mineral groups(PMG)'!$A$38,'def. pseudo-mineral groups(PMG)'!$B$38,IF(LQF!H97='def. pseudo-mineral groups(PMG)'!$A$39,'def. pseudo-mineral groups(PMG)'!$B$39,IF(LQF!H97='def. pseudo-mineral groups(PMG)'!$A$40,'def. pseudo-mineral groups(PMG)'!$B$40,IF(LQF!H97='def. pseudo-mineral groups(PMG)'!$A$41,'def. pseudo-mineral groups(PMG)'!$B$41,IF(LQF!H97='def. pseudo-mineral groups(PMG)'!$A$41,'def. pseudo-mineral groups(PMG)'!$B$41,IF(LQF!H97='def. pseudo-mineral groups(PMG)'!$A$42,'def. pseudo-mineral groups(PMG)'!$B$42,IF(LQF!H97='def. pseudo-mineral groups(PMG)'!$A$43,'def. pseudo-mineral groups(PMG)'!$B$43,IF(LQF!H97='def. pseudo-mineral groups(PMG)'!$A$44,'def. pseudo-mineral groups(PMG)'!$B$44,IF(LQF!H97='def. pseudo-mineral groups(PMG)'!$A$45,'def. pseudo-mineral groups(PMG)'!$B$45,IF(LQF!H97='def. pseudo-mineral groups(PMG)'!$A$46,'def. pseudo-mineral groups(PMG)'!$B$46,IF(LQF!H97='def. pseudo-mineral groups(PMG)'!$A$47,'def. pseudo-mineral groups(PMG)'!$B$47,IF(LQF!H97='def. pseudo-mineral groups(PMG)'!$A$48,'def. pseudo-mineral groups(PMG)'!$B$48,IF(LQF!H97='def. pseudo-mineral groups(PMG)'!$A$49,'def. pseudo-mineral groups(PMG)'!$B$49,IF(LQF!H97='def. pseudo-mineral groups(PMG)'!$A$50,'def. pseudo-mineral groups(PMG)'!$B$50,IF(LQF!H97='def. pseudo-mineral groups(PMG)'!$A$51,'def. pseudo-mineral groups(PMG)'!$B$51,IF(LQF!H97='def. pseudo-mineral groups(PMG)'!$A$52,'def. pseudo-mineral groups(PMG)'!$B$52,IF(LQF!H97='def. pseudo-mineral groups(PMG)'!$A$53,'def. pseudo-mineral groups(PMG)'!$B$53,IF(LQF!H97='def. pseudo-mineral groups(PMG)'!$A$54,'def. pseudo-mineral groups(PMG)'!$B$54,IF(LQF!H97='def. pseudo-mineral groups(PMG)'!$A$55,'def. pseudo-mineral groups(PMG)'!$B$55,IF(LQF!H97='def. pseudo-mineral groups(PMG)'!$A$56,'def. pseudo-mineral groups(PMG)'!$B$56,IF(LQF!H97='def. pseudo-mineral groups(PMG)'!$A$57,'def. pseudo-mineral groups(PMG)'!$B$57,IF(LQF!H97='def. pseudo-mineral groups(PMG)'!$A$58,'def. pseudo-mineral groups(PMG)'!$B$58,IF(LQF!H97='def. pseudo-mineral groups(PMG)'!$A$59,'def. pseudo-mineral groups(PMG)'!$B$59,IF(LQF!H97='def. pseudo-mineral groups(PMG)'!$A$60,'def. pseudo-mineral groups(PMG)'!$B$60,IF(LQF!H97='def. pseudo-mineral groups(PMG)'!$A$61,'def. pseudo-mineral groups(PMG)'!$B$61,IF(LQF!H97='def. pseudo-mineral groups(PMG)'!$A$62,'def. pseudo-mineral groups(PMG)'!$B$62,IF(LQF!H97='def. pseudo-mineral groups(PMG)'!$A$63,'def. pseudo-mineral groups(PMG)'!$B$63,IF(LQF!H97='def. pseudo-mineral groups(PMG)'!$A$64,'def. pseudo-mineral groups(PMG)'!$B$64)))))))))))))))))))))))))))))))))))))))))))))))))))))))))))))))))</f>
        <v>Native</v>
      </c>
      <c r="I97" s="1">
        <f t="shared" si="1"/>
        <v>0.9870000000000001</v>
      </c>
      <c r="J97" s="6">
        <v>2.24E-4</v>
      </c>
      <c r="K97" s="1">
        <v>2.5443146389790008</v>
      </c>
      <c r="L97" s="1">
        <v>21.291930764248384</v>
      </c>
      <c r="M97" s="21">
        <v>42967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5">
      <c r="A98" s="1" t="s">
        <v>243</v>
      </c>
      <c r="B98" s="1"/>
      <c r="C98" s="1">
        <v>0.34300000000000003</v>
      </c>
      <c r="D98" s="7" t="str">
        <f>IF(LQF!D98='def. pseudo-mineral groups(PMG)'!$A$1,'def. pseudo-mineral groups(PMG)'!$B$1,IF(LQF!D98='def. pseudo-mineral groups(PMG)'!$A$2,'def. pseudo-mineral groups(PMG)'!$B$2,IF(LQF!D98='def. pseudo-mineral groups(PMG)'!$A$3,'def. pseudo-mineral groups(PMG)'!$B$3,IF(LQF!D98='def. pseudo-mineral groups(PMG)'!$A$4,'def. pseudo-mineral groups(PMG)'!$B$4,IF(LQF!D98='def. pseudo-mineral groups(PMG)'!$A$5,'def. pseudo-mineral groups(PMG)'!$B$5,IF(LQF!D98='def. pseudo-mineral groups(PMG)'!$A$6,'def. pseudo-mineral groups(PMG)'!$B$6,IF(LQF!D98='def. pseudo-mineral groups(PMG)'!$A$7,'def. pseudo-mineral groups(PMG)'!$B$7,IF(LQF!D98='def. pseudo-mineral groups(PMG)'!$A$8,'def. pseudo-mineral groups(PMG)'!$B$8,IF(LQF!D98='def. pseudo-mineral groups(PMG)'!$A$9,'def. pseudo-mineral groups(PMG)'!$B$9,IF(LQF!D98='def. pseudo-mineral groups(PMG)'!$A$10,'def. pseudo-mineral groups(PMG)'!$B$10,IF(LQF!D98='def. pseudo-mineral groups(PMG)'!$A$11,'def. pseudo-mineral groups(PMG)'!$B$11,IF(LQF!D98='def. pseudo-mineral groups(PMG)'!$A$12,'def. pseudo-mineral groups(PMG)'!$B$12,IF(LQF!D98='def. pseudo-mineral groups(PMG)'!$A$13,'def. pseudo-mineral groups(PMG)'!$B$13,IF(LQF!D98='def. pseudo-mineral groups(PMG)'!$A$14,'def. pseudo-mineral groups(PMG)'!$B$14,IF(LQF!D98='def. pseudo-mineral groups(PMG)'!$A$15,'def. pseudo-mineral groups(PMG)'!$B$15,IF(LQF!D98='def. pseudo-mineral groups(PMG)'!$A$16,'def. pseudo-mineral groups(PMG)'!$B$16,IF(LQF!D98='def. pseudo-mineral groups(PMG)'!$A$17,'def. pseudo-mineral groups(PMG)'!$B$17,IF(LQF!D98='def. pseudo-mineral groups(PMG)'!$A$18,'def. pseudo-mineral groups(PMG)'!$B$18,IF(LQF!D98='def. pseudo-mineral groups(PMG)'!$A$19,'def. pseudo-mineral groups(PMG)'!$B$19,IF(LQF!D98='def. pseudo-mineral groups(PMG)'!$A$20,'def. pseudo-mineral groups(PMG)'!$B$20,IF(LQF!D98='def. pseudo-mineral groups(PMG)'!$A$21,'def. pseudo-mineral groups(PMG)'!$B$21,IF(LQF!D98='def. pseudo-mineral groups(PMG)'!$A$22,'def. pseudo-mineral groups(PMG)'!$B$22,IF(LQF!D98='def. pseudo-mineral groups(PMG)'!$A$23,'def. pseudo-mineral groups(PMG)'!$B$23,IF(LQF!D98='def. pseudo-mineral groups(PMG)'!$A$24,'def. pseudo-mineral groups(PMG)'!$B$24,IF(LQF!D98='def. pseudo-mineral groups(PMG)'!$A$25,'def. pseudo-mineral groups(PMG)'!$B$25,IF(LQF!D98='def. pseudo-mineral groups(PMG)'!$A$26,'def. pseudo-mineral groups(PMG)'!$B$26,IF(LQF!D98='def. pseudo-mineral groups(PMG)'!$A$27,'def. pseudo-mineral groups(PMG)'!$B$27,IF(LQF!D98='def. pseudo-mineral groups(PMG)'!$A$28,'def. pseudo-mineral groups(PMG)'!$B$28,IF(LQF!D98='def. pseudo-mineral groups(PMG)'!$A$29,'def. pseudo-mineral groups(PMG)'!$B$29,IF(LQF!D98='def. pseudo-mineral groups(PMG)'!$A$30,'def. pseudo-mineral groups(PMG)'!$B$30,IF(LQF!D98='def. pseudo-mineral groups(PMG)'!$A$31,'def. pseudo-mineral groups(PMG)'!$B$31,IF(LQF!D98='def. pseudo-mineral groups(PMG)'!$A$32,'def. pseudo-mineral groups(PMG)'!$B$32,IF(LQF!D98='def. pseudo-mineral groups(PMG)'!$A$33,'def. pseudo-mineral groups(PMG)'!$B$33,IF(LQF!D98='def. pseudo-mineral groups(PMG)'!$A$34,'def. pseudo-mineral groups(PMG)'!$B$34,IF(LQF!D98='def. pseudo-mineral groups(PMG)'!$A$35,'def. pseudo-mineral groups(PMG)'!$B$35,IF(LQF!D98='def. pseudo-mineral groups(PMG)'!$A$36,'def. pseudo-mineral groups(PMG)'!$B$36,IF(LQF!D98='def. pseudo-mineral groups(PMG)'!$A$37,'def. pseudo-mineral groups(PMG)'!$B$37,IF(LQF!D98='def. pseudo-mineral groups(PMG)'!$A$38,'def. pseudo-mineral groups(PMG)'!$B$38,IF(LQF!D98='def. pseudo-mineral groups(PMG)'!$A$39,'def. pseudo-mineral groups(PMG)'!$B$39,IF(LQF!D98='def. pseudo-mineral groups(PMG)'!$A$40,'def. pseudo-mineral groups(PMG)'!$B$40,IF(LQF!D98='def. pseudo-mineral groups(PMG)'!$A$41,'def. pseudo-mineral groups(PMG)'!$B$41,IF(LQF!D98='def. pseudo-mineral groups(PMG)'!$A$41,'def. pseudo-mineral groups(PMG)'!$B$41,IF(LQF!D98='def. pseudo-mineral groups(PMG)'!$A$42,'def. pseudo-mineral groups(PMG)'!$B$42,IF(LQF!D98='def. pseudo-mineral groups(PMG)'!$A$43,'def. pseudo-mineral groups(PMG)'!$B$43,IF(LQF!D98='def. pseudo-mineral groups(PMG)'!$A$44,'def. pseudo-mineral groups(PMG)'!$B$44,IF(LQF!D98='def. pseudo-mineral groups(PMG)'!$A$45,'def. pseudo-mineral groups(PMG)'!$B$45,IF(LQF!D98='def. pseudo-mineral groups(PMG)'!$A$46,'def. pseudo-mineral groups(PMG)'!$B$46,IF(LQF!D98='def. pseudo-mineral groups(PMG)'!$A$47,'def. pseudo-mineral groups(PMG)'!$B$47,IF(LQF!D98='def. pseudo-mineral groups(PMG)'!$A$48,'def. pseudo-mineral groups(PMG)'!$B$48,IF(LQF!D98='def. pseudo-mineral groups(PMG)'!$A$49,'def. pseudo-mineral groups(PMG)'!$B$49,IF(LQF!D98='def. pseudo-mineral groups(PMG)'!$A$50,'def. pseudo-mineral groups(PMG)'!$B$50,IF(LQF!D98='def. pseudo-mineral groups(PMG)'!$A$51,'def. pseudo-mineral groups(PMG)'!$B$51,IF(LQF!D98='def. pseudo-mineral groups(PMG)'!$A$52,'def. pseudo-mineral groups(PMG)'!$B$52,IF(LQF!D98='def. pseudo-mineral groups(PMG)'!$A$53,'def. pseudo-mineral groups(PMG)'!$B$53,IF(LQF!D98='def. pseudo-mineral groups(PMG)'!$A$54,'def. pseudo-mineral groups(PMG)'!$B$54,IF(LQF!D98='def. pseudo-mineral groups(PMG)'!$A$55,'def. pseudo-mineral groups(PMG)'!$B$55,IF(LQF!D98='def. pseudo-mineral groups(PMG)'!$A$56,'def. pseudo-mineral groups(PMG)'!$B$56,IF(LQF!D98='def. pseudo-mineral groups(PMG)'!$A$57,'def. pseudo-mineral groups(PMG)'!$B$57,IF(LQF!D98='def. pseudo-mineral groups(PMG)'!$A$58,'def. pseudo-mineral groups(PMG)'!$B$58,IF(LQF!D98='def. pseudo-mineral groups(PMG)'!$A$59,'def. pseudo-mineral groups(PMG)'!$B$59,IF(LQF!D98='def. pseudo-mineral groups(PMG)'!$A$60,'def. pseudo-mineral groups(PMG)'!$B$60,IF(LQF!D98='def. pseudo-mineral groups(PMG)'!$A$61,'def. pseudo-mineral groups(PMG)'!$B$61,IF(LQF!D98='def. pseudo-mineral groups(PMG)'!$A$62,'def. pseudo-mineral groups(PMG)'!$B$62,IF(LQF!D98='def. pseudo-mineral groups(PMG)'!$A$63,'def. pseudo-mineral groups(PMG)'!$B$63,IF(LQF!D98='def. pseudo-mineral groups(PMG)'!$A$64,'def. pseudo-mineral groups(PMG)'!$B$64)))))))))))))))))))))))))))))))))))))))))))))))))))))))))))))))))</f>
        <v>Native</v>
      </c>
      <c r="E98" s="1">
        <v>0.45100000000000001</v>
      </c>
      <c r="F98" s="7" t="str">
        <f>IF(LQF!F98='def. pseudo-mineral groups(PMG)'!$A$1,'def. pseudo-mineral groups(PMG)'!$B$1,IF(LQF!F98='def. pseudo-mineral groups(PMG)'!$A$2,'def. pseudo-mineral groups(PMG)'!$B$2,IF(LQF!F98='def. pseudo-mineral groups(PMG)'!$A$3,'def. pseudo-mineral groups(PMG)'!$B$3,IF(LQF!F98='def. pseudo-mineral groups(PMG)'!$A$4,'def. pseudo-mineral groups(PMG)'!$B$4,IF(LQF!F98='def. pseudo-mineral groups(PMG)'!$A$5,'def. pseudo-mineral groups(PMG)'!$B$5,IF(LQF!F98='def. pseudo-mineral groups(PMG)'!$A$6,'def. pseudo-mineral groups(PMG)'!$B$6,IF(LQF!F98='def. pseudo-mineral groups(PMG)'!$A$7,'def. pseudo-mineral groups(PMG)'!$B$7,IF(LQF!F98='def. pseudo-mineral groups(PMG)'!$A$8,'def. pseudo-mineral groups(PMG)'!$B$8,IF(LQF!F98='def. pseudo-mineral groups(PMG)'!$A$9,'def. pseudo-mineral groups(PMG)'!$B$9,IF(LQF!F98='def. pseudo-mineral groups(PMG)'!$A$10,'def. pseudo-mineral groups(PMG)'!$B$10,IF(LQF!F98='def. pseudo-mineral groups(PMG)'!$A$11,'def. pseudo-mineral groups(PMG)'!$B$11,IF(LQF!F98='def. pseudo-mineral groups(PMG)'!$A$12,'def. pseudo-mineral groups(PMG)'!$B$12,IF(LQF!F98='def. pseudo-mineral groups(PMG)'!$A$13,'def. pseudo-mineral groups(PMG)'!$B$13,IF(LQF!F98='def. pseudo-mineral groups(PMG)'!$A$14,'def. pseudo-mineral groups(PMG)'!$B$14,IF(LQF!F98='def. pseudo-mineral groups(PMG)'!$A$15,'def. pseudo-mineral groups(PMG)'!$B$15,IF(LQF!F98='def. pseudo-mineral groups(PMG)'!$A$16,'def. pseudo-mineral groups(PMG)'!$B$16,IF(LQF!F98='def. pseudo-mineral groups(PMG)'!$A$17,'def. pseudo-mineral groups(PMG)'!$B$17,IF(LQF!F98='def. pseudo-mineral groups(PMG)'!$A$18,'def. pseudo-mineral groups(PMG)'!$B$18,IF(LQF!F98='def. pseudo-mineral groups(PMG)'!$A$19,'def. pseudo-mineral groups(PMG)'!$B$19,IF(LQF!F98='def. pseudo-mineral groups(PMG)'!$A$20,'def. pseudo-mineral groups(PMG)'!$B$20,IF(LQF!F98='def. pseudo-mineral groups(PMG)'!$A$21,'def. pseudo-mineral groups(PMG)'!$B$21,IF(LQF!F98='def. pseudo-mineral groups(PMG)'!$A$22,'def. pseudo-mineral groups(PMG)'!$B$22,IF(LQF!F98='def. pseudo-mineral groups(PMG)'!$A$23,'def. pseudo-mineral groups(PMG)'!$B$23,IF(LQF!F98='def. pseudo-mineral groups(PMG)'!$A$24,'def. pseudo-mineral groups(PMG)'!$B$24,IF(LQF!F98='def. pseudo-mineral groups(PMG)'!$A$25,'def. pseudo-mineral groups(PMG)'!$B$25,IF(LQF!F98='def. pseudo-mineral groups(PMG)'!$A$26,'def. pseudo-mineral groups(PMG)'!$B$26,IF(LQF!F98='def. pseudo-mineral groups(PMG)'!$A$27,'def. pseudo-mineral groups(PMG)'!$B$27,IF(LQF!F98='def. pseudo-mineral groups(PMG)'!$A$28,'def. pseudo-mineral groups(PMG)'!$B$28,IF(LQF!F98='def. pseudo-mineral groups(PMG)'!$A$29,'def. pseudo-mineral groups(PMG)'!$B$29,IF(LQF!F98='def. pseudo-mineral groups(PMG)'!$A$30,'def. pseudo-mineral groups(PMG)'!$B$30,IF(LQF!F98='def. pseudo-mineral groups(PMG)'!$A$31,'def. pseudo-mineral groups(PMG)'!$B$31,IF(LQF!F98='def. pseudo-mineral groups(PMG)'!$A$32,'def. pseudo-mineral groups(PMG)'!$B$32,IF(LQF!F98='def. pseudo-mineral groups(PMG)'!$A$33,'def. pseudo-mineral groups(PMG)'!$B$33,IF(LQF!F98='def. pseudo-mineral groups(PMG)'!$A$34,'def. pseudo-mineral groups(PMG)'!$B$34,IF(LQF!F98='def. pseudo-mineral groups(PMG)'!$A$35,'def. pseudo-mineral groups(PMG)'!$B$35,IF(LQF!F98='def. pseudo-mineral groups(PMG)'!$A$36,'def. pseudo-mineral groups(PMG)'!$B$36,IF(LQF!F98='def. pseudo-mineral groups(PMG)'!$A$37,'def. pseudo-mineral groups(PMG)'!$B$37,IF(LQF!F98='def. pseudo-mineral groups(PMG)'!$A$38,'def. pseudo-mineral groups(PMG)'!$B$38,IF(LQF!F98='def. pseudo-mineral groups(PMG)'!$A$39,'def. pseudo-mineral groups(PMG)'!$B$39,IF(LQF!F98='def. pseudo-mineral groups(PMG)'!$A$40,'def. pseudo-mineral groups(PMG)'!$B$40,IF(LQF!F98='def. pseudo-mineral groups(PMG)'!$A$41,'def. pseudo-mineral groups(PMG)'!$B$41,IF(LQF!F98='def. pseudo-mineral groups(PMG)'!$A$41,'def. pseudo-mineral groups(PMG)'!$B$41,IF(LQF!F98='def. pseudo-mineral groups(PMG)'!$A$42,'def. pseudo-mineral groups(PMG)'!$B$42,IF(LQF!F98='def. pseudo-mineral groups(PMG)'!$A$43,'def. pseudo-mineral groups(PMG)'!$B$43,IF(LQF!F98='def. pseudo-mineral groups(PMG)'!$A$44,'def. pseudo-mineral groups(PMG)'!$B$44,IF(LQF!F98='def. pseudo-mineral groups(PMG)'!$A$45,'def. pseudo-mineral groups(PMG)'!$B$45,IF(LQF!F98='def. pseudo-mineral groups(PMG)'!$A$46,'def. pseudo-mineral groups(PMG)'!$B$46,IF(LQF!F98='def. pseudo-mineral groups(PMG)'!$A$47,'def. pseudo-mineral groups(PMG)'!$B$47,IF(LQF!F98='def. pseudo-mineral groups(PMG)'!$A$48,'def. pseudo-mineral groups(PMG)'!$B$48,IF(LQF!F98='def. pseudo-mineral groups(PMG)'!$A$49,'def. pseudo-mineral groups(PMG)'!$B$49,IF(LQF!F98='def. pseudo-mineral groups(PMG)'!$A$50,'def. pseudo-mineral groups(PMG)'!$B$50,IF(LQF!F98='def. pseudo-mineral groups(PMG)'!$A$51,'def. pseudo-mineral groups(PMG)'!$B$51,IF(LQF!F98='def. pseudo-mineral groups(PMG)'!$A$52,'def. pseudo-mineral groups(PMG)'!$B$52,IF(LQF!F98='def. pseudo-mineral groups(PMG)'!$A$53,'def. pseudo-mineral groups(PMG)'!$B$53,IF(LQF!F98='def. pseudo-mineral groups(PMG)'!$A$54,'def. pseudo-mineral groups(PMG)'!$B$54,IF(LQF!F98='def. pseudo-mineral groups(PMG)'!$A$55,'def. pseudo-mineral groups(PMG)'!$B$55,IF(LQF!F98='def. pseudo-mineral groups(PMG)'!$A$56,'def. pseudo-mineral groups(PMG)'!$B$56,IF(LQF!F98='def. pseudo-mineral groups(PMG)'!$A$57,'def. pseudo-mineral groups(PMG)'!$B$57,IF(LQF!F98='def. pseudo-mineral groups(PMG)'!$A$58,'def. pseudo-mineral groups(PMG)'!$B$58,IF(LQF!F98='def. pseudo-mineral groups(PMG)'!$A$59,'def. pseudo-mineral groups(PMG)'!$B$59,IF(LQF!F98='def. pseudo-mineral groups(PMG)'!$A$60,'def. pseudo-mineral groups(PMG)'!$B$60,IF(LQF!F98='def. pseudo-mineral groups(PMG)'!$A$61,'def. pseudo-mineral groups(PMG)'!$B$61,IF(LQF!F98='def. pseudo-mineral groups(PMG)'!$A$62,'def. pseudo-mineral groups(PMG)'!$B$62,IF(LQF!F98='def. pseudo-mineral groups(PMG)'!$A$63,'def. pseudo-mineral groups(PMG)'!$B$63,IF(LQF!F98='def. pseudo-mineral groups(PMG)'!$A$64,'def. pseudo-mineral groups(PMG)'!$B$64)))))))))))))))))))))))))))))))))))))))))))))))))))))))))))))))))</f>
        <v>Native</v>
      </c>
      <c r="G98" s="1">
        <v>0.21299999999999999</v>
      </c>
      <c r="H98" s="7" t="str">
        <f>IF(LQF!H98='def. pseudo-mineral groups(PMG)'!$A$1,'def. pseudo-mineral groups(PMG)'!$B$1,IF(LQF!H98='def. pseudo-mineral groups(PMG)'!$A$2,'def. pseudo-mineral groups(PMG)'!$B$2,IF(LQF!H98='def. pseudo-mineral groups(PMG)'!$A$3,'def. pseudo-mineral groups(PMG)'!$B$3,IF(LQF!H98='def. pseudo-mineral groups(PMG)'!$A$4,'def. pseudo-mineral groups(PMG)'!$B$4,IF(LQF!H98='def. pseudo-mineral groups(PMG)'!$A$5,'def. pseudo-mineral groups(PMG)'!$B$5,IF(LQF!H98='def. pseudo-mineral groups(PMG)'!$A$6,'def. pseudo-mineral groups(PMG)'!$B$6,IF(LQF!H98='def. pseudo-mineral groups(PMG)'!$A$7,'def. pseudo-mineral groups(PMG)'!$B$7,IF(LQF!H98='def. pseudo-mineral groups(PMG)'!$A$8,'def. pseudo-mineral groups(PMG)'!$B$8,IF(LQF!H98='def. pseudo-mineral groups(PMG)'!$A$9,'def. pseudo-mineral groups(PMG)'!$B$9,IF(LQF!H98='def. pseudo-mineral groups(PMG)'!$A$10,'def. pseudo-mineral groups(PMG)'!$B$10,IF(LQF!H98='def. pseudo-mineral groups(PMG)'!$A$11,'def. pseudo-mineral groups(PMG)'!$B$11,IF(LQF!H98='def. pseudo-mineral groups(PMG)'!$A$12,'def. pseudo-mineral groups(PMG)'!$B$12,IF(LQF!H98='def. pseudo-mineral groups(PMG)'!$A$13,'def. pseudo-mineral groups(PMG)'!$B$13,IF(LQF!H98='def. pseudo-mineral groups(PMG)'!$A$14,'def. pseudo-mineral groups(PMG)'!$B$14,IF(LQF!H98='def. pseudo-mineral groups(PMG)'!$A$15,'def. pseudo-mineral groups(PMG)'!$B$15,IF(LQF!H98='def. pseudo-mineral groups(PMG)'!$A$16,'def. pseudo-mineral groups(PMG)'!$B$16,IF(LQF!H98='def. pseudo-mineral groups(PMG)'!$A$17,'def. pseudo-mineral groups(PMG)'!$B$17,IF(LQF!H98='def. pseudo-mineral groups(PMG)'!$A$18,'def. pseudo-mineral groups(PMG)'!$B$18,IF(LQF!H98='def. pseudo-mineral groups(PMG)'!$A$19,'def. pseudo-mineral groups(PMG)'!$B$19,IF(LQF!H98='def. pseudo-mineral groups(PMG)'!$A$20,'def. pseudo-mineral groups(PMG)'!$B$20,IF(LQF!H98='def. pseudo-mineral groups(PMG)'!$A$21,'def. pseudo-mineral groups(PMG)'!$B$21,IF(LQF!H98='def. pseudo-mineral groups(PMG)'!$A$22,'def. pseudo-mineral groups(PMG)'!$B$22,IF(LQF!H98='def. pseudo-mineral groups(PMG)'!$A$23,'def. pseudo-mineral groups(PMG)'!$B$23,IF(LQF!H98='def. pseudo-mineral groups(PMG)'!$A$24,'def. pseudo-mineral groups(PMG)'!$B$24,IF(LQF!H98='def. pseudo-mineral groups(PMG)'!$A$25,'def. pseudo-mineral groups(PMG)'!$B$25,IF(LQF!H98='def. pseudo-mineral groups(PMG)'!$A$26,'def. pseudo-mineral groups(PMG)'!$B$26,IF(LQF!H98='def. pseudo-mineral groups(PMG)'!$A$27,'def. pseudo-mineral groups(PMG)'!$B$27,IF(LQF!H98='def. pseudo-mineral groups(PMG)'!$A$28,'def. pseudo-mineral groups(PMG)'!$B$28,IF(LQF!H98='def. pseudo-mineral groups(PMG)'!$A$29,'def. pseudo-mineral groups(PMG)'!$B$29,IF(LQF!H98='def. pseudo-mineral groups(PMG)'!$A$30,'def. pseudo-mineral groups(PMG)'!$B$30,IF(LQF!H98='def. pseudo-mineral groups(PMG)'!$A$31,'def. pseudo-mineral groups(PMG)'!$B$31,IF(LQF!H98='def. pseudo-mineral groups(PMG)'!$A$32,'def. pseudo-mineral groups(PMG)'!$B$32,IF(LQF!H98='def. pseudo-mineral groups(PMG)'!$A$33,'def. pseudo-mineral groups(PMG)'!$B$33,IF(LQF!H98='def. pseudo-mineral groups(PMG)'!$A$34,'def. pseudo-mineral groups(PMG)'!$B$34,IF(LQF!H98='def. pseudo-mineral groups(PMG)'!$A$35,'def. pseudo-mineral groups(PMG)'!$B$35,IF(LQF!H98='def. pseudo-mineral groups(PMG)'!$A$36,'def. pseudo-mineral groups(PMG)'!$B$36,IF(LQF!H98='def. pseudo-mineral groups(PMG)'!$A$37,'def. pseudo-mineral groups(PMG)'!$B$37,IF(LQF!H98='def. pseudo-mineral groups(PMG)'!$A$38,'def. pseudo-mineral groups(PMG)'!$B$38,IF(LQF!H98='def. pseudo-mineral groups(PMG)'!$A$39,'def. pseudo-mineral groups(PMG)'!$B$39,IF(LQF!H98='def. pseudo-mineral groups(PMG)'!$A$40,'def. pseudo-mineral groups(PMG)'!$B$40,IF(LQF!H98='def. pseudo-mineral groups(PMG)'!$A$41,'def. pseudo-mineral groups(PMG)'!$B$41,IF(LQF!H98='def. pseudo-mineral groups(PMG)'!$A$41,'def. pseudo-mineral groups(PMG)'!$B$41,IF(LQF!H98='def. pseudo-mineral groups(PMG)'!$A$42,'def. pseudo-mineral groups(PMG)'!$B$42,IF(LQF!H98='def. pseudo-mineral groups(PMG)'!$A$43,'def. pseudo-mineral groups(PMG)'!$B$43,IF(LQF!H98='def. pseudo-mineral groups(PMG)'!$A$44,'def. pseudo-mineral groups(PMG)'!$B$44,IF(LQF!H98='def. pseudo-mineral groups(PMG)'!$A$45,'def. pseudo-mineral groups(PMG)'!$B$45,IF(LQF!H98='def. pseudo-mineral groups(PMG)'!$A$46,'def. pseudo-mineral groups(PMG)'!$B$46,IF(LQF!H98='def. pseudo-mineral groups(PMG)'!$A$47,'def. pseudo-mineral groups(PMG)'!$B$47,IF(LQF!H98='def. pseudo-mineral groups(PMG)'!$A$48,'def. pseudo-mineral groups(PMG)'!$B$48,IF(LQF!H98='def. pseudo-mineral groups(PMG)'!$A$49,'def. pseudo-mineral groups(PMG)'!$B$49,IF(LQF!H98='def. pseudo-mineral groups(PMG)'!$A$50,'def. pseudo-mineral groups(PMG)'!$B$50,IF(LQF!H98='def. pseudo-mineral groups(PMG)'!$A$51,'def. pseudo-mineral groups(PMG)'!$B$51,IF(LQF!H98='def. pseudo-mineral groups(PMG)'!$A$52,'def. pseudo-mineral groups(PMG)'!$B$52,IF(LQF!H98='def. pseudo-mineral groups(PMG)'!$A$53,'def. pseudo-mineral groups(PMG)'!$B$53,IF(LQF!H98='def. pseudo-mineral groups(PMG)'!$A$54,'def. pseudo-mineral groups(PMG)'!$B$54,IF(LQF!H98='def. pseudo-mineral groups(PMG)'!$A$55,'def. pseudo-mineral groups(PMG)'!$B$55,IF(LQF!H98='def. pseudo-mineral groups(PMG)'!$A$56,'def. pseudo-mineral groups(PMG)'!$B$56,IF(LQF!H98='def. pseudo-mineral groups(PMG)'!$A$57,'def. pseudo-mineral groups(PMG)'!$B$57,IF(LQF!H98='def. pseudo-mineral groups(PMG)'!$A$58,'def. pseudo-mineral groups(PMG)'!$B$58,IF(LQF!H98='def. pseudo-mineral groups(PMG)'!$A$59,'def. pseudo-mineral groups(PMG)'!$B$59,IF(LQF!H98='def. pseudo-mineral groups(PMG)'!$A$60,'def. pseudo-mineral groups(PMG)'!$B$60,IF(LQF!H98='def. pseudo-mineral groups(PMG)'!$A$61,'def. pseudo-mineral groups(PMG)'!$B$61,IF(LQF!H98='def. pseudo-mineral groups(PMG)'!$A$62,'def. pseudo-mineral groups(PMG)'!$B$62,IF(LQF!H98='def. pseudo-mineral groups(PMG)'!$A$63,'def. pseudo-mineral groups(PMG)'!$B$63,IF(LQF!H98='def. pseudo-mineral groups(PMG)'!$A$64,'def. pseudo-mineral groups(PMG)'!$B$64)))))))))))))))))))))))))))))))))))))))))))))))))))))))))))))))))</f>
        <v>Fe(III) Clay</v>
      </c>
      <c r="I98" s="1">
        <f t="shared" si="1"/>
        <v>1.0070000000000001</v>
      </c>
      <c r="J98" s="6">
        <v>1.47E-4</v>
      </c>
      <c r="K98" s="1">
        <v>2.5443146389790008</v>
      </c>
      <c r="L98" s="1">
        <v>21.291930764248384</v>
      </c>
      <c r="M98" s="21">
        <v>42967</v>
      </c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5">
      <c r="A99" s="1" t="s">
        <v>376</v>
      </c>
      <c r="B99" s="1"/>
      <c r="C99" s="1">
        <v>0.185</v>
      </c>
      <c r="D99" s="7" t="str">
        <f>IF(LQF!D99='def. pseudo-mineral groups(PMG)'!$A$1,'def. pseudo-mineral groups(PMG)'!$B$1,IF(LQF!D99='def. pseudo-mineral groups(PMG)'!$A$2,'def. pseudo-mineral groups(PMG)'!$B$2,IF(LQF!D99='def. pseudo-mineral groups(PMG)'!$A$3,'def. pseudo-mineral groups(PMG)'!$B$3,IF(LQF!D99='def. pseudo-mineral groups(PMG)'!$A$4,'def. pseudo-mineral groups(PMG)'!$B$4,IF(LQF!D99='def. pseudo-mineral groups(PMG)'!$A$5,'def. pseudo-mineral groups(PMG)'!$B$5,IF(LQF!D99='def. pseudo-mineral groups(PMG)'!$A$6,'def. pseudo-mineral groups(PMG)'!$B$6,IF(LQF!D99='def. pseudo-mineral groups(PMG)'!$A$7,'def. pseudo-mineral groups(PMG)'!$B$7,IF(LQF!D99='def. pseudo-mineral groups(PMG)'!$A$8,'def. pseudo-mineral groups(PMG)'!$B$8,IF(LQF!D99='def. pseudo-mineral groups(PMG)'!$A$9,'def. pseudo-mineral groups(PMG)'!$B$9,IF(LQF!D99='def. pseudo-mineral groups(PMG)'!$A$10,'def. pseudo-mineral groups(PMG)'!$B$10,IF(LQF!D99='def. pseudo-mineral groups(PMG)'!$A$11,'def. pseudo-mineral groups(PMG)'!$B$11,IF(LQF!D99='def. pseudo-mineral groups(PMG)'!$A$12,'def. pseudo-mineral groups(PMG)'!$B$12,IF(LQF!D99='def. pseudo-mineral groups(PMG)'!$A$13,'def. pseudo-mineral groups(PMG)'!$B$13,IF(LQF!D99='def. pseudo-mineral groups(PMG)'!$A$14,'def. pseudo-mineral groups(PMG)'!$B$14,IF(LQF!D99='def. pseudo-mineral groups(PMG)'!$A$15,'def. pseudo-mineral groups(PMG)'!$B$15,IF(LQF!D99='def. pseudo-mineral groups(PMG)'!$A$16,'def. pseudo-mineral groups(PMG)'!$B$16,IF(LQF!D99='def. pseudo-mineral groups(PMG)'!$A$17,'def. pseudo-mineral groups(PMG)'!$B$17,IF(LQF!D99='def. pseudo-mineral groups(PMG)'!$A$18,'def. pseudo-mineral groups(PMG)'!$B$18,IF(LQF!D99='def. pseudo-mineral groups(PMG)'!$A$19,'def. pseudo-mineral groups(PMG)'!$B$19,IF(LQF!D99='def. pseudo-mineral groups(PMG)'!$A$20,'def. pseudo-mineral groups(PMG)'!$B$20,IF(LQF!D99='def. pseudo-mineral groups(PMG)'!$A$21,'def. pseudo-mineral groups(PMG)'!$B$21,IF(LQF!D99='def. pseudo-mineral groups(PMG)'!$A$22,'def. pseudo-mineral groups(PMG)'!$B$22,IF(LQF!D99='def. pseudo-mineral groups(PMG)'!$A$23,'def. pseudo-mineral groups(PMG)'!$B$23,IF(LQF!D99='def. pseudo-mineral groups(PMG)'!$A$24,'def. pseudo-mineral groups(PMG)'!$B$24,IF(LQF!D99='def. pseudo-mineral groups(PMG)'!$A$25,'def. pseudo-mineral groups(PMG)'!$B$25,IF(LQF!D99='def. pseudo-mineral groups(PMG)'!$A$26,'def. pseudo-mineral groups(PMG)'!$B$26,IF(LQF!D99='def. pseudo-mineral groups(PMG)'!$A$27,'def. pseudo-mineral groups(PMG)'!$B$27,IF(LQF!D99='def. pseudo-mineral groups(PMG)'!$A$28,'def. pseudo-mineral groups(PMG)'!$B$28,IF(LQF!D99='def. pseudo-mineral groups(PMG)'!$A$29,'def. pseudo-mineral groups(PMG)'!$B$29,IF(LQF!D99='def. pseudo-mineral groups(PMG)'!$A$30,'def. pseudo-mineral groups(PMG)'!$B$30,IF(LQF!D99='def. pseudo-mineral groups(PMG)'!$A$31,'def. pseudo-mineral groups(PMG)'!$B$31,IF(LQF!D99='def. pseudo-mineral groups(PMG)'!$A$32,'def. pseudo-mineral groups(PMG)'!$B$32,IF(LQF!D99='def. pseudo-mineral groups(PMG)'!$A$33,'def. pseudo-mineral groups(PMG)'!$B$33,IF(LQF!D99='def. pseudo-mineral groups(PMG)'!$A$34,'def. pseudo-mineral groups(PMG)'!$B$34,IF(LQF!D99='def. pseudo-mineral groups(PMG)'!$A$35,'def. pseudo-mineral groups(PMG)'!$B$35,IF(LQF!D99='def. pseudo-mineral groups(PMG)'!$A$36,'def. pseudo-mineral groups(PMG)'!$B$36,IF(LQF!D99='def. pseudo-mineral groups(PMG)'!$A$37,'def. pseudo-mineral groups(PMG)'!$B$37,IF(LQF!D99='def. pseudo-mineral groups(PMG)'!$A$38,'def. pseudo-mineral groups(PMG)'!$B$38,IF(LQF!D99='def. pseudo-mineral groups(PMG)'!$A$39,'def. pseudo-mineral groups(PMG)'!$B$39,IF(LQF!D99='def. pseudo-mineral groups(PMG)'!$A$40,'def. pseudo-mineral groups(PMG)'!$B$40,IF(LQF!D99='def. pseudo-mineral groups(PMG)'!$A$41,'def. pseudo-mineral groups(PMG)'!$B$41,IF(LQF!D99='def. pseudo-mineral groups(PMG)'!$A$41,'def. pseudo-mineral groups(PMG)'!$B$41,IF(LQF!D99='def. pseudo-mineral groups(PMG)'!$A$42,'def. pseudo-mineral groups(PMG)'!$B$42,IF(LQF!D99='def. pseudo-mineral groups(PMG)'!$A$43,'def. pseudo-mineral groups(PMG)'!$B$43,IF(LQF!D99='def. pseudo-mineral groups(PMG)'!$A$44,'def. pseudo-mineral groups(PMG)'!$B$44,IF(LQF!D99='def. pseudo-mineral groups(PMG)'!$A$45,'def. pseudo-mineral groups(PMG)'!$B$45,IF(LQF!D99='def. pseudo-mineral groups(PMG)'!$A$46,'def. pseudo-mineral groups(PMG)'!$B$46,IF(LQF!D99='def. pseudo-mineral groups(PMG)'!$A$47,'def. pseudo-mineral groups(PMG)'!$B$47,IF(LQF!D99='def. pseudo-mineral groups(PMG)'!$A$48,'def. pseudo-mineral groups(PMG)'!$B$48,IF(LQF!D99='def. pseudo-mineral groups(PMG)'!$A$49,'def. pseudo-mineral groups(PMG)'!$B$49,IF(LQF!D99='def. pseudo-mineral groups(PMG)'!$A$50,'def. pseudo-mineral groups(PMG)'!$B$50,IF(LQF!D99='def. pseudo-mineral groups(PMG)'!$A$51,'def. pseudo-mineral groups(PMG)'!$B$51,IF(LQF!D99='def. pseudo-mineral groups(PMG)'!$A$52,'def. pseudo-mineral groups(PMG)'!$B$52,IF(LQF!D99='def. pseudo-mineral groups(PMG)'!$A$53,'def. pseudo-mineral groups(PMG)'!$B$53,IF(LQF!D99='def. pseudo-mineral groups(PMG)'!$A$54,'def. pseudo-mineral groups(PMG)'!$B$54,IF(LQF!D99='def. pseudo-mineral groups(PMG)'!$A$55,'def. pseudo-mineral groups(PMG)'!$B$55,IF(LQF!D99='def. pseudo-mineral groups(PMG)'!$A$56,'def. pseudo-mineral groups(PMG)'!$B$56,IF(LQF!D99='def. pseudo-mineral groups(PMG)'!$A$57,'def. pseudo-mineral groups(PMG)'!$B$57,IF(LQF!D99='def. pseudo-mineral groups(PMG)'!$A$58,'def. pseudo-mineral groups(PMG)'!$B$58,IF(LQF!D99='def. pseudo-mineral groups(PMG)'!$A$59,'def. pseudo-mineral groups(PMG)'!$B$59,IF(LQF!D99='def. pseudo-mineral groups(PMG)'!$A$60,'def. pseudo-mineral groups(PMG)'!$B$60,IF(LQF!D99='def. pseudo-mineral groups(PMG)'!$A$61,'def. pseudo-mineral groups(PMG)'!$B$61,IF(LQF!D99='def. pseudo-mineral groups(PMG)'!$A$62,'def. pseudo-mineral groups(PMG)'!$B$62,IF(LQF!D99='def. pseudo-mineral groups(PMG)'!$A$63,'def. pseudo-mineral groups(PMG)'!$B$63,IF(LQF!D99='def. pseudo-mineral groups(PMG)'!$A$64,'def. pseudo-mineral groups(PMG)'!$B$64)))))))))))))))))))))))))))))))))))))))))))))))))))))))))))))))))</f>
        <v>Fe(II) sulfate</v>
      </c>
      <c r="E99" s="1">
        <v>0.152</v>
      </c>
      <c r="F99" s="7" t="str">
        <f>IF(LQF!F99='def. pseudo-mineral groups(PMG)'!$A$1,'def. pseudo-mineral groups(PMG)'!$B$1,IF(LQF!F99='def. pseudo-mineral groups(PMG)'!$A$2,'def. pseudo-mineral groups(PMG)'!$B$2,IF(LQF!F99='def. pseudo-mineral groups(PMG)'!$A$3,'def. pseudo-mineral groups(PMG)'!$B$3,IF(LQF!F99='def. pseudo-mineral groups(PMG)'!$A$4,'def. pseudo-mineral groups(PMG)'!$B$4,IF(LQF!F99='def. pseudo-mineral groups(PMG)'!$A$5,'def. pseudo-mineral groups(PMG)'!$B$5,IF(LQF!F99='def. pseudo-mineral groups(PMG)'!$A$6,'def. pseudo-mineral groups(PMG)'!$B$6,IF(LQF!F99='def. pseudo-mineral groups(PMG)'!$A$7,'def. pseudo-mineral groups(PMG)'!$B$7,IF(LQF!F99='def. pseudo-mineral groups(PMG)'!$A$8,'def. pseudo-mineral groups(PMG)'!$B$8,IF(LQF!F99='def. pseudo-mineral groups(PMG)'!$A$9,'def. pseudo-mineral groups(PMG)'!$B$9,IF(LQF!F99='def. pseudo-mineral groups(PMG)'!$A$10,'def. pseudo-mineral groups(PMG)'!$B$10,IF(LQF!F99='def. pseudo-mineral groups(PMG)'!$A$11,'def. pseudo-mineral groups(PMG)'!$B$11,IF(LQF!F99='def. pseudo-mineral groups(PMG)'!$A$12,'def. pseudo-mineral groups(PMG)'!$B$12,IF(LQF!F99='def. pseudo-mineral groups(PMG)'!$A$13,'def. pseudo-mineral groups(PMG)'!$B$13,IF(LQF!F99='def. pseudo-mineral groups(PMG)'!$A$14,'def. pseudo-mineral groups(PMG)'!$B$14,IF(LQF!F99='def. pseudo-mineral groups(PMG)'!$A$15,'def. pseudo-mineral groups(PMG)'!$B$15,IF(LQF!F99='def. pseudo-mineral groups(PMG)'!$A$16,'def. pseudo-mineral groups(PMG)'!$B$16,IF(LQF!F99='def. pseudo-mineral groups(PMG)'!$A$17,'def. pseudo-mineral groups(PMG)'!$B$17,IF(LQF!F99='def. pseudo-mineral groups(PMG)'!$A$18,'def. pseudo-mineral groups(PMG)'!$B$18,IF(LQF!F99='def. pseudo-mineral groups(PMG)'!$A$19,'def. pseudo-mineral groups(PMG)'!$B$19,IF(LQF!F99='def. pseudo-mineral groups(PMG)'!$A$20,'def. pseudo-mineral groups(PMG)'!$B$20,IF(LQF!F99='def. pseudo-mineral groups(PMG)'!$A$21,'def. pseudo-mineral groups(PMG)'!$B$21,IF(LQF!F99='def. pseudo-mineral groups(PMG)'!$A$22,'def. pseudo-mineral groups(PMG)'!$B$22,IF(LQF!F99='def. pseudo-mineral groups(PMG)'!$A$23,'def. pseudo-mineral groups(PMG)'!$B$23,IF(LQF!F99='def. pseudo-mineral groups(PMG)'!$A$24,'def. pseudo-mineral groups(PMG)'!$B$24,IF(LQF!F99='def. pseudo-mineral groups(PMG)'!$A$25,'def. pseudo-mineral groups(PMG)'!$B$25,IF(LQF!F99='def. pseudo-mineral groups(PMG)'!$A$26,'def. pseudo-mineral groups(PMG)'!$B$26,IF(LQF!F99='def. pseudo-mineral groups(PMG)'!$A$27,'def. pseudo-mineral groups(PMG)'!$B$27,IF(LQF!F99='def. pseudo-mineral groups(PMG)'!$A$28,'def. pseudo-mineral groups(PMG)'!$B$28,IF(LQF!F99='def. pseudo-mineral groups(PMG)'!$A$29,'def. pseudo-mineral groups(PMG)'!$B$29,IF(LQF!F99='def. pseudo-mineral groups(PMG)'!$A$30,'def. pseudo-mineral groups(PMG)'!$B$30,IF(LQF!F99='def. pseudo-mineral groups(PMG)'!$A$31,'def. pseudo-mineral groups(PMG)'!$B$31,IF(LQF!F99='def. pseudo-mineral groups(PMG)'!$A$32,'def. pseudo-mineral groups(PMG)'!$B$32,IF(LQF!F99='def. pseudo-mineral groups(PMG)'!$A$33,'def. pseudo-mineral groups(PMG)'!$B$33,IF(LQF!F99='def. pseudo-mineral groups(PMG)'!$A$34,'def. pseudo-mineral groups(PMG)'!$B$34,IF(LQF!F99='def. pseudo-mineral groups(PMG)'!$A$35,'def. pseudo-mineral groups(PMG)'!$B$35,IF(LQF!F99='def. pseudo-mineral groups(PMG)'!$A$36,'def. pseudo-mineral groups(PMG)'!$B$36,IF(LQF!F99='def. pseudo-mineral groups(PMG)'!$A$37,'def. pseudo-mineral groups(PMG)'!$B$37,IF(LQF!F99='def. pseudo-mineral groups(PMG)'!$A$38,'def. pseudo-mineral groups(PMG)'!$B$38,IF(LQF!F99='def. pseudo-mineral groups(PMG)'!$A$39,'def. pseudo-mineral groups(PMG)'!$B$39,IF(LQF!F99='def. pseudo-mineral groups(PMG)'!$A$40,'def. pseudo-mineral groups(PMG)'!$B$40,IF(LQF!F99='def. pseudo-mineral groups(PMG)'!$A$41,'def. pseudo-mineral groups(PMG)'!$B$41,IF(LQF!F99='def. pseudo-mineral groups(PMG)'!$A$41,'def. pseudo-mineral groups(PMG)'!$B$41,IF(LQF!F99='def. pseudo-mineral groups(PMG)'!$A$42,'def. pseudo-mineral groups(PMG)'!$B$42,IF(LQF!F99='def. pseudo-mineral groups(PMG)'!$A$43,'def. pseudo-mineral groups(PMG)'!$B$43,IF(LQF!F99='def. pseudo-mineral groups(PMG)'!$A$44,'def. pseudo-mineral groups(PMG)'!$B$44,IF(LQF!F99='def. pseudo-mineral groups(PMG)'!$A$45,'def. pseudo-mineral groups(PMG)'!$B$45,IF(LQF!F99='def. pseudo-mineral groups(PMG)'!$A$46,'def. pseudo-mineral groups(PMG)'!$B$46,IF(LQF!F99='def. pseudo-mineral groups(PMG)'!$A$47,'def. pseudo-mineral groups(PMG)'!$B$47,IF(LQF!F99='def. pseudo-mineral groups(PMG)'!$A$48,'def. pseudo-mineral groups(PMG)'!$B$48,IF(LQF!F99='def. pseudo-mineral groups(PMG)'!$A$49,'def. pseudo-mineral groups(PMG)'!$B$49,IF(LQF!F99='def. pseudo-mineral groups(PMG)'!$A$50,'def. pseudo-mineral groups(PMG)'!$B$50,IF(LQF!F99='def. pseudo-mineral groups(PMG)'!$A$51,'def. pseudo-mineral groups(PMG)'!$B$51,IF(LQF!F99='def. pseudo-mineral groups(PMG)'!$A$52,'def. pseudo-mineral groups(PMG)'!$B$52,IF(LQF!F99='def. pseudo-mineral groups(PMG)'!$A$53,'def. pseudo-mineral groups(PMG)'!$B$53,IF(LQF!F99='def. pseudo-mineral groups(PMG)'!$A$54,'def. pseudo-mineral groups(PMG)'!$B$54,IF(LQF!F99='def. pseudo-mineral groups(PMG)'!$A$55,'def. pseudo-mineral groups(PMG)'!$B$55,IF(LQF!F99='def. pseudo-mineral groups(PMG)'!$A$56,'def. pseudo-mineral groups(PMG)'!$B$56,IF(LQF!F99='def. pseudo-mineral groups(PMG)'!$A$57,'def. pseudo-mineral groups(PMG)'!$B$57,IF(LQF!F99='def. pseudo-mineral groups(PMG)'!$A$58,'def. pseudo-mineral groups(PMG)'!$B$58,IF(LQF!F99='def. pseudo-mineral groups(PMG)'!$A$59,'def. pseudo-mineral groups(PMG)'!$B$59,IF(LQF!F99='def. pseudo-mineral groups(PMG)'!$A$60,'def. pseudo-mineral groups(PMG)'!$B$60,IF(LQF!F99='def. pseudo-mineral groups(PMG)'!$A$61,'def. pseudo-mineral groups(PMG)'!$B$61,IF(LQF!F99='def. pseudo-mineral groups(PMG)'!$A$62,'def. pseudo-mineral groups(PMG)'!$B$62,IF(LQF!F99='def. pseudo-mineral groups(PMG)'!$A$63,'def. pseudo-mineral groups(PMG)'!$B$63,IF(LQF!F99='def. pseudo-mineral groups(PMG)'!$A$64,'def. pseudo-mineral groups(PMG)'!$B$64)))))))))))))))))))))))))))))))))))))))))))))))))))))))))))))))))</f>
        <v>unknown</v>
      </c>
      <c r="G99" s="1">
        <v>0.67100000000000004</v>
      </c>
      <c r="H99" s="7" t="str">
        <f>IF(LQF!H99='def. pseudo-mineral groups(PMG)'!$A$1,'def. pseudo-mineral groups(PMG)'!$B$1,IF(LQF!H99='def. pseudo-mineral groups(PMG)'!$A$2,'def. pseudo-mineral groups(PMG)'!$B$2,IF(LQF!H99='def. pseudo-mineral groups(PMG)'!$A$3,'def. pseudo-mineral groups(PMG)'!$B$3,IF(LQF!H99='def. pseudo-mineral groups(PMG)'!$A$4,'def. pseudo-mineral groups(PMG)'!$B$4,IF(LQF!H99='def. pseudo-mineral groups(PMG)'!$A$5,'def. pseudo-mineral groups(PMG)'!$B$5,IF(LQF!H99='def. pseudo-mineral groups(PMG)'!$A$6,'def. pseudo-mineral groups(PMG)'!$B$6,IF(LQF!H99='def. pseudo-mineral groups(PMG)'!$A$7,'def. pseudo-mineral groups(PMG)'!$B$7,IF(LQF!H99='def. pseudo-mineral groups(PMG)'!$A$8,'def. pseudo-mineral groups(PMG)'!$B$8,IF(LQF!H99='def. pseudo-mineral groups(PMG)'!$A$9,'def. pseudo-mineral groups(PMG)'!$B$9,IF(LQF!H99='def. pseudo-mineral groups(PMG)'!$A$10,'def. pseudo-mineral groups(PMG)'!$B$10,IF(LQF!H99='def. pseudo-mineral groups(PMG)'!$A$11,'def. pseudo-mineral groups(PMG)'!$B$11,IF(LQF!H99='def. pseudo-mineral groups(PMG)'!$A$12,'def. pseudo-mineral groups(PMG)'!$B$12,IF(LQF!H99='def. pseudo-mineral groups(PMG)'!$A$13,'def. pseudo-mineral groups(PMG)'!$B$13,IF(LQF!H99='def. pseudo-mineral groups(PMG)'!$A$14,'def. pseudo-mineral groups(PMG)'!$B$14,IF(LQF!H99='def. pseudo-mineral groups(PMG)'!$A$15,'def. pseudo-mineral groups(PMG)'!$B$15,IF(LQF!H99='def. pseudo-mineral groups(PMG)'!$A$16,'def. pseudo-mineral groups(PMG)'!$B$16,IF(LQF!H99='def. pseudo-mineral groups(PMG)'!$A$17,'def. pseudo-mineral groups(PMG)'!$B$17,IF(LQF!H99='def. pseudo-mineral groups(PMG)'!$A$18,'def. pseudo-mineral groups(PMG)'!$B$18,IF(LQF!H99='def. pseudo-mineral groups(PMG)'!$A$19,'def. pseudo-mineral groups(PMG)'!$B$19,IF(LQF!H99='def. pseudo-mineral groups(PMG)'!$A$20,'def. pseudo-mineral groups(PMG)'!$B$20,IF(LQF!H99='def. pseudo-mineral groups(PMG)'!$A$21,'def. pseudo-mineral groups(PMG)'!$B$21,IF(LQF!H99='def. pseudo-mineral groups(PMG)'!$A$22,'def. pseudo-mineral groups(PMG)'!$B$22,IF(LQF!H99='def. pseudo-mineral groups(PMG)'!$A$23,'def. pseudo-mineral groups(PMG)'!$B$23,IF(LQF!H99='def. pseudo-mineral groups(PMG)'!$A$24,'def. pseudo-mineral groups(PMG)'!$B$24,IF(LQF!H99='def. pseudo-mineral groups(PMG)'!$A$25,'def. pseudo-mineral groups(PMG)'!$B$25,IF(LQF!H99='def. pseudo-mineral groups(PMG)'!$A$26,'def. pseudo-mineral groups(PMG)'!$B$26,IF(LQF!H99='def. pseudo-mineral groups(PMG)'!$A$27,'def. pseudo-mineral groups(PMG)'!$B$27,IF(LQF!H99='def. pseudo-mineral groups(PMG)'!$A$28,'def. pseudo-mineral groups(PMG)'!$B$28,IF(LQF!H99='def. pseudo-mineral groups(PMG)'!$A$29,'def. pseudo-mineral groups(PMG)'!$B$29,IF(LQF!H99='def. pseudo-mineral groups(PMG)'!$A$30,'def. pseudo-mineral groups(PMG)'!$B$30,IF(LQF!H99='def. pseudo-mineral groups(PMG)'!$A$31,'def. pseudo-mineral groups(PMG)'!$B$31,IF(LQF!H99='def. pseudo-mineral groups(PMG)'!$A$32,'def. pseudo-mineral groups(PMG)'!$B$32,IF(LQF!H99='def. pseudo-mineral groups(PMG)'!$A$33,'def. pseudo-mineral groups(PMG)'!$B$33,IF(LQF!H99='def. pseudo-mineral groups(PMG)'!$A$34,'def. pseudo-mineral groups(PMG)'!$B$34,IF(LQF!H99='def. pseudo-mineral groups(PMG)'!$A$35,'def. pseudo-mineral groups(PMG)'!$B$35,IF(LQF!H99='def. pseudo-mineral groups(PMG)'!$A$36,'def. pseudo-mineral groups(PMG)'!$B$36,IF(LQF!H99='def. pseudo-mineral groups(PMG)'!$A$37,'def. pseudo-mineral groups(PMG)'!$B$37,IF(LQF!H99='def. pseudo-mineral groups(PMG)'!$A$38,'def. pseudo-mineral groups(PMG)'!$B$38,IF(LQF!H99='def. pseudo-mineral groups(PMG)'!$A$39,'def. pseudo-mineral groups(PMG)'!$B$39,IF(LQF!H99='def. pseudo-mineral groups(PMG)'!$A$40,'def. pseudo-mineral groups(PMG)'!$B$40,IF(LQF!H99='def. pseudo-mineral groups(PMG)'!$A$41,'def. pseudo-mineral groups(PMG)'!$B$41,IF(LQF!H99='def. pseudo-mineral groups(PMG)'!$A$41,'def. pseudo-mineral groups(PMG)'!$B$41,IF(LQF!H99='def. pseudo-mineral groups(PMG)'!$A$42,'def. pseudo-mineral groups(PMG)'!$B$42,IF(LQF!H99='def. pseudo-mineral groups(PMG)'!$A$43,'def. pseudo-mineral groups(PMG)'!$B$43,IF(LQF!H99='def. pseudo-mineral groups(PMG)'!$A$44,'def. pseudo-mineral groups(PMG)'!$B$44,IF(LQF!H99='def. pseudo-mineral groups(PMG)'!$A$45,'def. pseudo-mineral groups(PMG)'!$B$45,IF(LQF!H99='def. pseudo-mineral groups(PMG)'!$A$46,'def. pseudo-mineral groups(PMG)'!$B$46,IF(LQF!H99='def. pseudo-mineral groups(PMG)'!$A$47,'def. pseudo-mineral groups(PMG)'!$B$47,IF(LQF!H99='def. pseudo-mineral groups(PMG)'!$A$48,'def. pseudo-mineral groups(PMG)'!$B$48,IF(LQF!H99='def. pseudo-mineral groups(PMG)'!$A$49,'def. pseudo-mineral groups(PMG)'!$B$49,IF(LQF!H99='def. pseudo-mineral groups(PMG)'!$A$50,'def. pseudo-mineral groups(PMG)'!$B$50,IF(LQF!H99='def. pseudo-mineral groups(PMG)'!$A$51,'def. pseudo-mineral groups(PMG)'!$B$51,IF(LQF!H99='def. pseudo-mineral groups(PMG)'!$A$52,'def. pseudo-mineral groups(PMG)'!$B$52,IF(LQF!H99='def. pseudo-mineral groups(PMG)'!$A$53,'def. pseudo-mineral groups(PMG)'!$B$53,IF(LQF!H99='def. pseudo-mineral groups(PMG)'!$A$54,'def. pseudo-mineral groups(PMG)'!$B$54,IF(LQF!H99='def. pseudo-mineral groups(PMG)'!$A$55,'def. pseudo-mineral groups(PMG)'!$B$55,IF(LQF!H99='def. pseudo-mineral groups(PMG)'!$A$56,'def. pseudo-mineral groups(PMG)'!$B$56,IF(LQF!H99='def. pseudo-mineral groups(PMG)'!$A$57,'def. pseudo-mineral groups(PMG)'!$B$57,IF(LQF!H99='def. pseudo-mineral groups(PMG)'!$A$58,'def. pseudo-mineral groups(PMG)'!$B$58,IF(LQF!H99='def. pseudo-mineral groups(PMG)'!$A$59,'def. pseudo-mineral groups(PMG)'!$B$59,IF(LQF!H99='def. pseudo-mineral groups(PMG)'!$A$60,'def. pseudo-mineral groups(PMG)'!$B$60,IF(LQF!H99='def. pseudo-mineral groups(PMG)'!$A$61,'def. pseudo-mineral groups(PMG)'!$B$61,IF(LQF!H99='def. pseudo-mineral groups(PMG)'!$A$62,'def. pseudo-mineral groups(PMG)'!$B$62,IF(LQF!H99='def. pseudo-mineral groups(PMG)'!$A$63,'def. pseudo-mineral groups(PMG)'!$B$63,IF(LQF!H99='def. pseudo-mineral groups(PMG)'!$A$64,'def. pseudo-mineral groups(PMG)'!$B$64)))))))))))))))))))))))))))))))))))))))))))))))))))))))))))))))))</f>
        <v>Native</v>
      </c>
      <c r="I99" s="1">
        <f t="shared" si="1"/>
        <v>1.008</v>
      </c>
      <c r="J99" s="6">
        <v>3.2699999999999998E-4</v>
      </c>
      <c r="K99" s="1" t="e">
        <v>#N/A</v>
      </c>
      <c r="L99" s="1">
        <v>63.730549277046975</v>
      </c>
      <c r="M99" s="21">
        <v>42719</v>
      </c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5">
      <c r="A100" s="1" t="s">
        <v>378</v>
      </c>
      <c r="B100" s="1"/>
      <c r="C100" s="1">
        <v>5.7000000000000002E-2</v>
      </c>
      <c r="D100" s="7" t="str">
        <f>IF(LQF!D100='def. pseudo-mineral groups(PMG)'!$A$1,'def. pseudo-mineral groups(PMG)'!$B$1,IF(LQF!D100='def. pseudo-mineral groups(PMG)'!$A$2,'def. pseudo-mineral groups(PMG)'!$B$2,IF(LQF!D100='def. pseudo-mineral groups(PMG)'!$A$3,'def. pseudo-mineral groups(PMG)'!$B$3,IF(LQF!D100='def. pseudo-mineral groups(PMG)'!$A$4,'def. pseudo-mineral groups(PMG)'!$B$4,IF(LQF!D100='def. pseudo-mineral groups(PMG)'!$A$5,'def. pseudo-mineral groups(PMG)'!$B$5,IF(LQF!D100='def. pseudo-mineral groups(PMG)'!$A$6,'def. pseudo-mineral groups(PMG)'!$B$6,IF(LQF!D100='def. pseudo-mineral groups(PMG)'!$A$7,'def. pseudo-mineral groups(PMG)'!$B$7,IF(LQF!D100='def. pseudo-mineral groups(PMG)'!$A$8,'def. pseudo-mineral groups(PMG)'!$B$8,IF(LQF!D100='def. pseudo-mineral groups(PMG)'!$A$9,'def. pseudo-mineral groups(PMG)'!$B$9,IF(LQF!D100='def. pseudo-mineral groups(PMG)'!$A$10,'def. pseudo-mineral groups(PMG)'!$B$10,IF(LQF!D100='def. pseudo-mineral groups(PMG)'!$A$11,'def. pseudo-mineral groups(PMG)'!$B$11,IF(LQF!D100='def. pseudo-mineral groups(PMG)'!$A$12,'def. pseudo-mineral groups(PMG)'!$B$12,IF(LQF!D100='def. pseudo-mineral groups(PMG)'!$A$13,'def. pseudo-mineral groups(PMG)'!$B$13,IF(LQF!D100='def. pseudo-mineral groups(PMG)'!$A$14,'def. pseudo-mineral groups(PMG)'!$B$14,IF(LQF!D100='def. pseudo-mineral groups(PMG)'!$A$15,'def. pseudo-mineral groups(PMG)'!$B$15,IF(LQF!D100='def. pseudo-mineral groups(PMG)'!$A$16,'def. pseudo-mineral groups(PMG)'!$B$16,IF(LQF!D100='def. pseudo-mineral groups(PMG)'!$A$17,'def. pseudo-mineral groups(PMG)'!$B$17,IF(LQF!D100='def. pseudo-mineral groups(PMG)'!$A$18,'def. pseudo-mineral groups(PMG)'!$B$18,IF(LQF!D100='def. pseudo-mineral groups(PMG)'!$A$19,'def. pseudo-mineral groups(PMG)'!$B$19,IF(LQF!D100='def. pseudo-mineral groups(PMG)'!$A$20,'def. pseudo-mineral groups(PMG)'!$B$20,IF(LQF!D100='def. pseudo-mineral groups(PMG)'!$A$21,'def. pseudo-mineral groups(PMG)'!$B$21,IF(LQF!D100='def. pseudo-mineral groups(PMG)'!$A$22,'def. pseudo-mineral groups(PMG)'!$B$22,IF(LQF!D100='def. pseudo-mineral groups(PMG)'!$A$23,'def. pseudo-mineral groups(PMG)'!$B$23,IF(LQF!D100='def. pseudo-mineral groups(PMG)'!$A$24,'def. pseudo-mineral groups(PMG)'!$B$24,IF(LQF!D100='def. pseudo-mineral groups(PMG)'!$A$25,'def. pseudo-mineral groups(PMG)'!$B$25,IF(LQF!D100='def. pseudo-mineral groups(PMG)'!$A$26,'def. pseudo-mineral groups(PMG)'!$B$26,IF(LQF!D100='def. pseudo-mineral groups(PMG)'!$A$27,'def. pseudo-mineral groups(PMG)'!$B$27,IF(LQF!D100='def. pseudo-mineral groups(PMG)'!$A$28,'def. pseudo-mineral groups(PMG)'!$B$28,IF(LQF!D100='def. pseudo-mineral groups(PMG)'!$A$29,'def. pseudo-mineral groups(PMG)'!$B$29,IF(LQF!D100='def. pseudo-mineral groups(PMG)'!$A$30,'def. pseudo-mineral groups(PMG)'!$B$30,IF(LQF!D100='def. pseudo-mineral groups(PMG)'!$A$31,'def. pseudo-mineral groups(PMG)'!$B$31,IF(LQF!D100='def. pseudo-mineral groups(PMG)'!$A$32,'def. pseudo-mineral groups(PMG)'!$B$32,IF(LQF!D100='def. pseudo-mineral groups(PMG)'!$A$33,'def. pseudo-mineral groups(PMG)'!$B$33,IF(LQF!D100='def. pseudo-mineral groups(PMG)'!$A$34,'def. pseudo-mineral groups(PMG)'!$B$34,IF(LQF!D100='def. pseudo-mineral groups(PMG)'!$A$35,'def. pseudo-mineral groups(PMG)'!$B$35,IF(LQF!D100='def. pseudo-mineral groups(PMG)'!$A$36,'def. pseudo-mineral groups(PMG)'!$B$36,IF(LQF!D100='def. pseudo-mineral groups(PMG)'!$A$37,'def. pseudo-mineral groups(PMG)'!$B$37,IF(LQF!D100='def. pseudo-mineral groups(PMG)'!$A$38,'def. pseudo-mineral groups(PMG)'!$B$38,IF(LQF!D100='def. pseudo-mineral groups(PMG)'!$A$39,'def. pseudo-mineral groups(PMG)'!$B$39,IF(LQF!D100='def. pseudo-mineral groups(PMG)'!$A$40,'def. pseudo-mineral groups(PMG)'!$B$40,IF(LQF!D100='def. pseudo-mineral groups(PMG)'!$A$41,'def. pseudo-mineral groups(PMG)'!$B$41,IF(LQF!D100='def. pseudo-mineral groups(PMG)'!$A$41,'def. pseudo-mineral groups(PMG)'!$B$41,IF(LQF!D100='def. pseudo-mineral groups(PMG)'!$A$42,'def. pseudo-mineral groups(PMG)'!$B$42,IF(LQF!D100='def. pseudo-mineral groups(PMG)'!$A$43,'def. pseudo-mineral groups(PMG)'!$B$43,IF(LQF!D100='def. pseudo-mineral groups(PMG)'!$A$44,'def. pseudo-mineral groups(PMG)'!$B$44,IF(LQF!D100='def. pseudo-mineral groups(PMG)'!$A$45,'def. pseudo-mineral groups(PMG)'!$B$45,IF(LQF!D100='def. pseudo-mineral groups(PMG)'!$A$46,'def. pseudo-mineral groups(PMG)'!$B$46,IF(LQF!D100='def. pseudo-mineral groups(PMG)'!$A$47,'def. pseudo-mineral groups(PMG)'!$B$47,IF(LQF!D100='def. pseudo-mineral groups(PMG)'!$A$48,'def. pseudo-mineral groups(PMG)'!$B$48,IF(LQF!D100='def. pseudo-mineral groups(PMG)'!$A$49,'def. pseudo-mineral groups(PMG)'!$B$49,IF(LQF!D100='def. pseudo-mineral groups(PMG)'!$A$50,'def. pseudo-mineral groups(PMG)'!$B$50,IF(LQF!D100='def. pseudo-mineral groups(PMG)'!$A$51,'def. pseudo-mineral groups(PMG)'!$B$51,IF(LQF!D100='def. pseudo-mineral groups(PMG)'!$A$52,'def. pseudo-mineral groups(PMG)'!$B$52,IF(LQF!D100='def. pseudo-mineral groups(PMG)'!$A$53,'def. pseudo-mineral groups(PMG)'!$B$53,IF(LQF!D100='def. pseudo-mineral groups(PMG)'!$A$54,'def. pseudo-mineral groups(PMG)'!$B$54,IF(LQF!D100='def. pseudo-mineral groups(PMG)'!$A$55,'def. pseudo-mineral groups(PMG)'!$B$55,IF(LQF!D100='def. pseudo-mineral groups(PMG)'!$A$56,'def. pseudo-mineral groups(PMG)'!$B$56,IF(LQF!D100='def. pseudo-mineral groups(PMG)'!$A$57,'def. pseudo-mineral groups(PMG)'!$B$57,IF(LQF!D100='def. pseudo-mineral groups(PMG)'!$A$58,'def. pseudo-mineral groups(PMG)'!$B$58,IF(LQF!D100='def. pseudo-mineral groups(PMG)'!$A$59,'def. pseudo-mineral groups(PMG)'!$B$59,IF(LQF!D100='def. pseudo-mineral groups(PMG)'!$A$60,'def. pseudo-mineral groups(PMG)'!$B$60,IF(LQF!D100='def. pseudo-mineral groups(PMG)'!$A$61,'def. pseudo-mineral groups(PMG)'!$B$61,IF(LQF!D100='def. pseudo-mineral groups(PMG)'!$A$62,'def. pseudo-mineral groups(PMG)'!$B$62,IF(LQF!D100='def. pseudo-mineral groups(PMG)'!$A$63,'def. pseudo-mineral groups(PMG)'!$B$63,IF(LQF!D100='def. pseudo-mineral groups(PMG)'!$A$64,'def. pseudo-mineral groups(PMG)'!$B$64)))))))))))))))))))))))))))))))))))))))))))))))))))))))))))))))))</f>
        <v>Mixed</v>
      </c>
      <c r="E100" s="1">
        <v>0.309</v>
      </c>
      <c r="F100" s="7" t="str">
        <f>IF(LQF!F100='def. pseudo-mineral groups(PMG)'!$A$1,'def. pseudo-mineral groups(PMG)'!$B$1,IF(LQF!F100='def. pseudo-mineral groups(PMG)'!$A$2,'def. pseudo-mineral groups(PMG)'!$B$2,IF(LQF!F100='def. pseudo-mineral groups(PMG)'!$A$3,'def. pseudo-mineral groups(PMG)'!$B$3,IF(LQF!F100='def. pseudo-mineral groups(PMG)'!$A$4,'def. pseudo-mineral groups(PMG)'!$B$4,IF(LQF!F100='def. pseudo-mineral groups(PMG)'!$A$5,'def. pseudo-mineral groups(PMG)'!$B$5,IF(LQF!F100='def. pseudo-mineral groups(PMG)'!$A$6,'def. pseudo-mineral groups(PMG)'!$B$6,IF(LQF!F100='def. pseudo-mineral groups(PMG)'!$A$7,'def. pseudo-mineral groups(PMG)'!$B$7,IF(LQF!F100='def. pseudo-mineral groups(PMG)'!$A$8,'def. pseudo-mineral groups(PMG)'!$B$8,IF(LQF!F100='def. pseudo-mineral groups(PMG)'!$A$9,'def. pseudo-mineral groups(PMG)'!$B$9,IF(LQF!F100='def. pseudo-mineral groups(PMG)'!$A$10,'def. pseudo-mineral groups(PMG)'!$B$10,IF(LQF!F100='def. pseudo-mineral groups(PMG)'!$A$11,'def. pseudo-mineral groups(PMG)'!$B$11,IF(LQF!F100='def. pseudo-mineral groups(PMG)'!$A$12,'def. pseudo-mineral groups(PMG)'!$B$12,IF(LQF!F100='def. pseudo-mineral groups(PMG)'!$A$13,'def. pseudo-mineral groups(PMG)'!$B$13,IF(LQF!F100='def. pseudo-mineral groups(PMG)'!$A$14,'def. pseudo-mineral groups(PMG)'!$B$14,IF(LQF!F100='def. pseudo-mineral groups(PMG)'!$A$15,'def. pseudo-mineral groups(PMG)'!$B$15,IF(LQF!F100='def. pseudo-mineral groups(PMG)'!$A$16,'def. pseudo-mineral groups(PMG)'!$B$16,IF(LQF!F100='def. pseudo-mineral groups(PMG)'!$A$17,'def. pseudo-mineral groups(PMG)'!$B$17,IF(LQF!F100='def. pseudo-mineral groups(PMG)'!$A$18,'def. pseudo-mineral groups(PMG)'!$B$18,IF(LQF!F100='def. pseudo-mineral groups(PMG)'!$A$19,'def. pseudo-mineral groups(PMG)'!$B$19,IF(LQF!F100='def. pseudo-mineral groups(PMG)'!$A$20,'def. pseudo-mineral groups(PMG)'!$B$20,IF(LQF!F100='def. pseudo-mineral groups(PMG)'!$A$21,'def. pseudo-mineral groups(PMG)'!$B$21,IF(LQF!F100='def. pseudo-mineral groups(PMG)'!$A$22,'def. pseudo-mineral groups(PMG)'!$B$22,IF(LQF!F100='def. pseudo-mineral groups(PMG)'!$A$23,'def. pseudo-mineral groups(PMG)'!$B$23,IF(LQF!F100='def. pseudo-mineral groups(PMG)'!$A$24,'def. pseudo-mineral groups(PMG)'!$B$24,IF(LQF!F100='def. pseudo-mineral groups(PMG)'!$A$25,'def. pseudo-mineral groups(PMG)'!$B$25,IF(LQF!F100='def. pseudo-mineral groups(PMG)'!$A$26,'def. pseudo-mineral groups(PMG)'!$B$26,IF(LQF!F100='def. pseudo-mineral groups(PMG)'!$A$27,'def. pseudo-mineral groups(PMG)'!$B$27,IF(LQF!F100='def. pseudo-mineral groups(PMG)'!$A$28,'def. pseudo-mineral groups(PMG)'!$B$28,IF(LQF!F100='def. pseudo-mineral groups(PMG)'!$A$29,'def. pseudo-mineral groups(PMG)'!$B$29,IF(LQF!F100='def. pseudo-mineral groups(PMG)'!$A$30,'def. pseudo-mineral groups(PMG)'!$B$30,IF(LQF!F100='def. pseudo-mineral groups(PMG)'!$A$31,'def. pseudo-mineral groups(PMG)'!$B$31,IF(LQF!F100='def. pseudo-mineral groups(PMG)'!$A$32,'def. pseudo-mineral groups(PMG)'!$B$32,IF(LQF!F100='def. pseudo-mineral groups(PMG)'!$A$33,'def. pseudo-mineral groups(PMG)'!$B$33,IF(LQF!F100='def. pseudo-mineral groups(PMG)'!$A$34,'def. pseudo-mineral groups(PMG)'!$B$34,IF(LQF!F100='def. pseudo-mineral groups(PMG)'!$A$35,'def. pseudo-mineral groups(PMG)'!$B$35,IF(LQF!F100='def. pseudo-mineral groups(PMG)'!$A$36,'def. pseudo-mineral groups(PMG)'!$B$36,IF(LQF!F100='def. pseudo-mineral groups(PMG)'!$A$37,'def. pseudo-mineral groups(PMG)'!$B$37,IF(LQF!F100='def. pseudo-mineral groups(PMG)'!$A$38,'def. pseudo-mineral groups(PMG)'!$B$38,IF(LQF!F100='def. pseudo-mineral groups(PMG)'!$A$39,'def. pseudo-mineral groups(PMG)'!$B$39,IF(LQF!F100='def. pseudo-mineral groups(PMG)'!$A$40,'def. pseudo-mineral groups(PMG)'!$B$40,IF(LQF!F100='def. pseudo-mineral groups(PMG)'!$A$41,'def. pseudo-mineral groups(PMG)'!$B$41,IF(LQF!F100='def. pseudo-mineral groups(PMG)'!$A$41,'def. pseudo-mineral groups(PMG)'!$B$41,IF(LQF!F100='def. pseudo-mineral groups(PMG)'!$A$42,'def. pseudo-mineral groups(PMG)'!$B$42,IF(LQF!F100='def. pseudo-mineral groups(PMG)'!$A$43,'def. pseudo-mineral groups(PMG)'!$B$43,IF(LQF!F100='def. pseudo-mineral groups(PMG)'!$A$44,'def. pseudo-mineral groups(PMG)'!$B$44,IF(LQF!F100='def. pseudo-mineral groups(PMG)'!$A$45,'def. pseudo-mineral groups(PMG)'!$B$45,IF(LQF!F100='def. pseudo-mineral groups(PMG)'!$A$46,'def. pseudo-mineral groups(PMG)'!$B$46,IF(LQF!F100='def. pseudo-mineral groups(PMG)'!$A$47,'def. pseudo-mineral groups(PMG)'!$B$47,IF(LQF!F100='def. pseudo-mineral groups(PMG)'!$A$48,'def. pseudo-mineral groups(PMG)'!$B$48,IF(LQF!F100='def. pseudo-mineral groups(PMG)'!$A$49,'def. pseudo-mineral groups(PMG)'!$B$49,IF(LQF!F100='def. pseudo-mineral groups(PMG)'!$A$50,'def. pseudo-mineral groups(PMG)'!$B$50,IF(LQF!F100='def. pseudo-mineral groups(PMG)'!$A$51,'def. pseudo-mineral groups(PMG)'!$B$51,IF(LQF!F100='def. pseudo-mineral groups(PMG)'!$A$52,'def. pseudo-mineral groups(PMG)'!$B$52,IF(LQF!F100='def. pseudo-mineral groups(PMG)'!$A$53,'def. pseudo-mineral groups(PMG)'!$B$53,IF(LQF!F100='def. pseudo-mineral groups(PMG)'!$A$54,'def. pseudo-mineral groups(PMG)'!$B$54,IF(LQF!F100='def. pseudo-mineral groups(PMG)'!$A$55,'def. pseudo-mineral groups(PMG)'!$B$55,IF(LQF!F100='def. pseudo-mineral groups(PMG)'!$A$56,'def. pseudo-mineral groups(PMG)'!$B$56,IF(LQF!F100='def. pseudo-mineral groups(PMG)'!$A$57,'def. pseudo-mineral groups(PMG)'!$B$57,IF(LQF!F100='def. pseudo-mineral groups(PMG)'!$A$58,'def. pseudo-mineral groups(PMG)'!$B$58,IF(LQF!F100='def. pseudo-mineral groups(PMG)'!$A$59,'def. pseudo-mineral groups(PMG)'!$B$59,IF(LQF!F100='def. pseudo-mineral groups(PMG)'!$A$60,'def. pseudo-mineral groups(PMG)'!$B$60,IF(LQF!F100='def. pseudo-mineral groups(PMG)'!$A$61,'def. pseudo-mineral groups(PMG)'!$B$61,IF(LQF!F100='def. pseudo-mineral groups(PMG)'!$A$62,'def. pseudo-mineral groups(PMG)'!$B$62,IF(LQF!F100='def. pseudo-mineral groups(PMG)'!$A$63,'def. pseudo-mineral groups(PMG)'!$B$63,IF(LQF!F100='def. pseudo-mineral groups(PMG)'!$A$64,'def. pseudo-mineral groups(PMG)'!$B$64)))))))))))))))))))))))))))))))))))))))))))))))))))))))))))))))))</f>
        <v>Fe(III) phosphate</v>
      </c>
      <c r="G100" s="1">
        <v>0.61799999999999999</v>
      </c>
      <c r="H100" s="7" t="str">
        <f>IF(LQF!H100='def. pseudo-mineral groups(PMG)'!$A$1,'def. pseudo-mineral groups(PMG)'!$B$1,IF(LQF!H100='def. pseudo-mineral groups(PMG)'!$A$2,'def. pseudo-mineral groups(PMG)'!$B$2,IF(LQF!H100='def. pseudo-mineral groups(PMG)'!$A$3,'def. pseudo-mineral groups(PMG)'!$B$3,IF(LQF!H100='def. pseudo-mineral groups(PMG)'!$A$4,'def. pseudo-mineral groups(PMG)'!$B$4,IF(LQF!H100='def. pseudo-mineral groups(PMG)'!$A$5,'def. pseudo-mineral groups(PMG)'!$B$5,IF(LQF!H100='def. pseudo-mineral groups(PMG)'!$A$6,'def. pseudo-mineral groups(PMG)'!$B$6,IF(LQF!H100='def. pseudo-mineral groups(PMG)'!$A$7,'def. pseudo-mineral groups(PMG)'!$B$7,IF(LQF!H100='def. pseudo-mineral groups(PMG)'!$A$8,'def. pseudo-mineral groups(PMG)'!$B$8,IF(LQF!H100='def. pseudo-mineral groups(PMG)'!$A$9,'def. pseudo-mineral groups(PMG)'!$B$9,IF(LQF!H100='def. pseudo-mineral groups(PMG)'!$A$10,'def. pseudo-mineral groups(PMG)'!$B$10,IF(LQF!H100='def. pseudo-mineral groups(PMG)'!$A$11,'def. pseudo-mineral groups(PMG)'!$B$11,IF(LQF!H100='def. pseudo-mineral groups(PMG)'!$A$12,'def. pseudo-mineral groups(PMG)'!$B$12,IF(LQF!H100='def. pseudo-mineral groups(PMG)'!$A$13,'def. pseudo-mineral groups(PMG)'!$B$13,IF(LQF!H100='def. pseudo-mineral groups(PMG)'!$A$14,'def. pseudo-mineral groups(PMG)'!$B$14,IF(LQF!H100='def. pseudo-mineral groups(PMG)'!$A$15,'def. pseudo-mineral groups(PMG)'!$B$15,IF(LQF!H100='def. pseudo-mineral groups(PMG)'!$A$16,'def. pseudo-mineral groups(PMG)'!$B$16,IF(LQF!H100='def. pseudo-mineral groups(PMG)'!$A$17,'def. pseudo-mineral groups(PMG)'!$B$17,IF(LQF!H100='def. pseudo-mineral groups(PMG)'!$A$18,'def. pseudo-mineral groups(PMG)'!$B$18,IF(LQF!H100='def. pseudo-mineral groups(PMG)'!$A$19,'def. pseudo-mineral groups(PMG)'!$B$19,IF(LQF!H100='def. pseudo-mineral groups(PMG)'!$A$20,'def. pseudo-mineral groups(PMG)'!$B$20,IF(LQF!H100='def. pseudo-mineral groups(PMG)'!$A$21,'def. pseudo-mineral groups(PMG)'!$B$21,IF(LQF!H100='def. pseudo-mineral groups(PMG)'!$A$22,'def. pseudo-mineral groups(PMG)'!$B$22,IF(LQF!H100='def. pseudo-mineral groups(PMG)'!$A$23,'def. pseudo-mineral groups(PMG)'!$B$23,IF(LQF!H100='def. pseudo-mineral groups(PMG)'!$A$24,'def. pseudo-mineral groups(PMG)'!$B$24,IF(LQF!H100='def. pseudo-mineral groups(PMG)'!$A$25,'def. pseudo-mineral groups(PMG)'!$B$25,IF(LQF!H100='def. pseudo-mineral groups(PMG)'!$A$26,'def. pseudo-mineral groups(PMG)'!$B$26,IF(LQF!H100='def. pseudo-mineral groups(PMG)'!$A$27,'def. pseudo-mineral groups(PMG)'!$B$27,IF(LQF!H100='def. pseudo-mineral groups(PMG)'!$A$28,'def. pseudo-mineral groups(PMG)'!$B$28,IF(LQF!H100='def. pseudo-mineral groups(PMG)'!$A$29,'def. pseudo-mineral groups(PMG)'!$B$29,IF(LQF!H100='def. pseudo-mineral groups(PMG)'!$A$30,'def. pseudo-mineral groups(PMG)'!$B$30,IF(LQF!H100='def. pseudo-mineral groups(PMG)'!$A$31,'def. pseudo-mineral groups(PMG)'!$B$31,IF(LQF!H100='def. pseudo-mineral groups(PMG)'!$A$32,'def. pseudo-mineral groups(PMG)'!$B$32,IF(LQF!H100='def. pseudo-mineral groups(PMG)'!$A$33,'def. pseudo-mineral groups(PMG)'!$B$33,IF(LQF!H100='def. pseudo-mineral groups(PMG)'!$A$34,'def. pseudo-mineral groups(PMG)'!$B$34,IF(LQF!H100='def. pseudo-mineral groups(PMG)'!$A$35,'def. pseudo-mineral groups(PMG)'!$B$35,IF(LQF!H100='def. pseudo-mineral groups(PMG)'!$A$36,'def. pseudo-mineral groups(PMG)'!$B$36,IF(LQF!H100='def. pseudo-mineral groups(PMG)'!$A$37,'def. pseudo-mineral groups(PMG)'!$B$37,IF(LQF!H100='def. pseudo-mineral groups(PMG)'!$A$38,'def. pseudo-mineral groups(PMG)'!$B$38,IF(LQF!H100='def. pseudo-mineral groups(PMG)'!$A$39,'def. pseudo-mineral groups(PMG)'!$B$39,IF(LQF!H100='def. pseudo-mineral groups(PMG)'!$A$40,'def. pseudo-mineral groups(PMG)'!$B$40,IF(LQF!H100='def. pseudo-mineral groups(PMG)'!$A$41,'def. pseudo-mineral groups(PMG)'!$B$41,IF(LQF!H100='def. pseudo-mineral groups(PMG)'!$A$41,'def. pseudo-mineral groups(PMG)'!$B$41,IF(LQF!H100='def. pseudo-mineral groups(PMG)'!$A$42,'def. pseudo-mineral groups(PMG)'!$B$42,IF(LQF!H100='def. pseudo-mineral groups(PMG)'!$A$43,'def. pseudo-mineral groups(PMG)'!$B$43,IF(LQF!H100='def. pseudo-mineral groups(PMG)'!$A$44,'def. pseudo-mineral groups(PMG)'!$B$44,IF(LQF!H100='def. pseudo-mineral groups(PMG)'!$A$45,'def. pseudo-mineral groups(PMG)'!$B$45,IF(LQF!H100='def. pseudo-mineral groups(PMG)'!$A$46,'def. pseudo-mineral groups(PMG)'!$B$46,IF(LQF!H100='def. pseudo-mineral groups(PMG)'!$A$47,'def. pseudo-mineral groups(PMG)'!$B$47,IF(LQF!H100='def. pseudo-mineral groups(PMG)'!$A$48,'def. pseudo-mineral groups(PMG)'!$B$48,IF(LQF!H100='def. pseudo-mineral groups(PMG)'!$A$49,'def. pseudo-mineral groups(PMG)'!$B$49,IF(LQF!H100='def. pseudo-mineral groups(PMG)'!$A$50,'def. pseudo-mineral groups(PMG)'!$B$50,IF(LQF!H100='def. pseudo-mineral groups(PMG)'!$A$51,'def. pseudo-mineral groups(PMG)'!$B$51,IF(LQF!H100='def. pseudo-mineral groups(PMG)'!$A$52,'def. pseudo-mineral groups(PMG)'!$B$52,IF(LQF!H100='def. pseudo-mineral groups(PMG)'!$A$53,'def. pseudo-mineral groups(PMG)'!$B$53,IF(LQF!H100='def. pseudo-mineral groups(PMG)'!$A$54,'def. pseudo-mineral groups(PMG)'!$B$54,IF(LQF!H100='def. pseudo-mineral groups(PMG)'!$A$55,'def. pseudo-mineral groups(PMG)'!$B$55,IF(LQF!H100='def. pseudo-mineral groups(PMG)'!$A$56,'def. pseudo-mineral groups(PMG)'!$B$56,IF(LQF!H100='def. pseudo-mineral groups(PMG)'!$A$57,'def. pseudo-mineral groups(PMG)'!$B$57,IF(LQF!H100='def. pseudo-mineral groups(PMG)'!$A$58,'def. pseudo-mineral groups(PMG)'!$B$58,IF(LQF!H100='def. pseudo-mineral groups(PMG)'!$A$59,'def. pseudo-mineral groups(PMG)'!$B$59,IF(LQF!H100='def. pseudo-mineral groups(PMG)'!$A$60,'def. pseudo-mineral groups(PMG)'!$B$60,IF(LQF!H100='def. pseudo-mineral groups(PMG)'!$A$61,'def. pseudo-mineral groups(PMG)'!$B$61,IF(LQF!H100='def. pseudo-mineral groups(PMG)'!$A$62,'def. pseudo-mineral groups(PMG)'!$B$62,IF(LQF!H100='def. pseudo-mineral groups(PMG)'!$A$63,'def. pseudo-mineral groups(PMG)'!$B$63,IF(LQF!H100='def. pseudo-mineral groups(PMG)'!$A$64,'def. pseudo-mineral groups(PMG)'!$B$64)))))))))))))))))))))))))))))))))))))))))))))))))))))))))))))))))</f>
        <v>Fe(III) Clay</v>
      </c>
      <c r="I100" s="1">
        <f t="shared" si="1"/>
        <v>0.9840000000000001</v>
      </c>
      <c r="J100" s="6">
        <v>1.65E-4</v>
      </c>
      <c r="K100" s="1" t="e">
        <v>#N/A</v>
      </c>
      <c r="L100" s="1">
        <v>63.730549277046975</v>
      </c>
      <c r="M100" s="21">
        <v>42719</v>
      </c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5">
      <c r="A101" s="1" t="s">
        <v>380</v>
      </c>
      <c r="B101" s="1"/>
      <c r="C101" s="1">
        <v>5.6000000000000001E-2</v>
      </c>
      <c r="D101" s="7" t="str">
        <f>IF(LQF!D101='def. pseudo-mineral groups(PMG)'!$A$1,'def. pseudo-mineral groups(PMG)'!$B$1,IF(LQF!D101='def. pseudo-mineral groups(PMG)'!$A$2,'def. pseudo-mineral groups(PMG)'!$B$2,IF(LQF!D101='def. pseudo-mineral groups(PMG)'!$A$3,'def. pseudo-mineral groups(PMG)'!$B$3,IF(LQF!D101='def. pseudo-mineral groups(PMG)'!$A$4,'def. pseudo-mineral groups(PMG)'!$B$4,IF(LQF!D101='def. pseudo-mineral groups(PMG)'!$A$5,'def. pseudo-mineral groups(PMG)'!$B$5,IF(LQF!D101='def. pseudo-mineral groups(PMG)'!$A$6,'def. pseudo-mineral groups(PMG)'!$B$6,IF(LQF!D101='def. pseudo-mineral groups(PMG)'!$A$7,'def. pseudo-mineral groups(PMG)'!$B$7,IF(LQF!D101='def. pseudo-mineral groups(PMG)'!$A$8,'def. pseudo-mineral groups(PMG)'!$B$8,IF(LQF!D101='def. pseudo-mineral groups(PMG)'!$A$9,'def. pseudo-mineral groups(PMG)'!$B$9,IF(LQF!D101='def. pseudo-mineral groups(PMG)'!$A$10,'def. pseudo-mineral groups(PMG)'!$B$10,IF(LQF!D101='def. pseudo-mineral groups(PMG)'!$A$11,'def. pseudo-mineral groups(PMG)'!$B$11,IF(LQF!D101='def. pseudo-mineral groups(PMG)'!$A$12,'def. pseudo-mineral groups(PMG)'!$B$12,IF(LQF!D101='def. pseudo-mineral groups(PMG)'!$A$13,'def. pseudo-mineral groups(PMG)'!$B$13,IF(LQF!D101='def. pseudo-mineral groups(PMG)'!$A$14,'def. pseudo-mineral groups(PMG)'!$B$14,IF(LQF!D101='def. pseudo-mineral groups(PMG)'!$A$15,'def. pseudo-mineral groups(PMG)'!$B$15,IF(LQF!D101='def. pseudo-mineral groups(PMG)'!$A$16,'def. pseudo-mineral groups(PMG)'!$B$16,IF(LQF!D101='def. pseudo-mineral groups(PMG)'!$A$17,'def. pseudo-mineral groups(PMG)'!$B$17,IF(LQF!D101='def. pseudo-mineral groups(PMG)'!$A$18,'def. pseudo-mineral groups(PMG)'!$B$18,IF(LQF!D101='def. pseudo-mineral groups(PMG)'!$A$19,'def. pseudo-mineral groups(PMG)'!$B$19,IF(LQF!D101='def. pseudo-mineral groups(PMG)'!$A$20,'def. pseudo-mineral groups(PMG)'!$B$20,IF(LQF!D101='def. pseudo-mineral groups(PMG)'!$A$21,'def. pseudo-mineral groups(PMG)'!$B$21,IF(LQF!D101='def. pseudo-mineral groups(PMG)'!$A$22,'def. pseudo-mineral groups(PMG)'!$B$22,IF(LQF!D101='def. pseudo-mineral groups(PMG)'!$A$23,'def. pseudo-mineral groups(PMG)'!$B$23,IF(LQF!D101='def. pseudo-mineral groups(PMG)'!$A$24,'def. pseudo-mineral groups(PMG)'!$B$24,IF(LQF!D101='def. pseudo-mineral groups(PMG)'!$A$25,'def. pseudo-mineral groups(PMG)'!$B$25,IF(LQF!D101='def. pseudo-mineral groups(PMG)'!$A$26,'def. pseudo-mineral groups(PMG)'!$B$26,IF(LQF!D101='def. pseudo-mineral groups(PMG)'!$A$27,'def. pseudo-mineral groups(PMG)'!$B$27,IF(LQF!D101='def. pseudo-mineral groups(PMG)'!$A$28,'def. pseudo-mineral groups(PMG)'!$B$28,IF(LQF!D101='def. pseudo-mineral groups(PMG)'!$A$29,'def. pseudo-mineral groups(PMG)'!$B$29,IF(LQF!D101='def. pseudo-mineral groups(PMG)'!$A$30,'def. pseudo-mineral groups(PMG)'!$B$30,IF(LQF!D101='def. pseudo-mineral groups(PMG)'!$A$31,'def. pseudo-mineral groups(PMG)'!$B$31,IF(LQF!D101='def. pseudo-mineral groups(PMG)'!$A$32,'def. pseudo-mineral groups(PMG)'!$B$32,IF(LQF!D101='def. pseudo-mineral groups(PMG)'!$A$33,'def. pseudo-mineral groups(PMG)'!$B$33,IF(LQF!D101='def. pseudo-mineral groups(PMG)'!$A$34,'def. pseudo-mineral groups(PMG)'!$B$34,IF(LQF!D101='def. pseudo-mineral groups(PMG)'!$A$35,'def. pseudo-mineral groups(PMG)'!$B$35,IF(LQF!D101='def. pseudo-mineral groups(PMG)'!$A$36,'def. pseudo-mineral groups(PMG)'!$B$36,IF(LQF!D101='def. pseudo-mineral groups(PMG)'!$A$37,'def. pseudo-mineral groups(PMG)'!$B$37,IF(LQF!D101='def. pseudo-mineral groups(PMG)'!$A$38,'def. pseudo-mineral groups(PMG)'!$B$38,IF(LQF!D101='def. pseudo-mineral groups(PMG)'!$A$39,'def. pseudo-mineral groups(PMG)'!$B$39,IF(LQF!D101='def. pseudo-mineral groups(PMG)'!$A$40,'def. pseudo-mineral groups(PMG)'!$B$40,IF(LQF!D101='def. pseudo-mineral groups(PMG)'!$A$41,'def. pseudo-mineral groups(PMG)'!$B$41,IF(LQF!D101='def. pseudo-mineral groups(PMG)'!$A$41,'def. pseudo-mineral groups(PMG)'!$B$41,IF(LQF!D101='def. pseudo-mineral groups(PMG)'!$A$42,'def. pseudo-mineral groups(PMG)'!$B$42,IF(LQF!D101='def. pseudo-mineral groups(PMG)'!$A$43,'def. pseudo-mineral groups(PMG)'!$B$43,IF(LQF!D101='def. pseudo-mineral groups(PMG)'!$A$44,'def. pseudo-mineral groups(PMG)'!$B$44,IF(LQF!D101='def. pseudo-mineral groups(PMG)'!$A$45,'def. pseudo-mineral groups(PMG)'!$B$45,IF(LQF!D101='def. pseudo-mineral groups(PMG)'!$A$46,'def. pseudo-mineral groups(PMG)'!$B$46,IF(LQF!D101='def. pseudo-mineral groups(PMG)'!$A$47,'def. pseudo-mineral groups(PMG)'!$B$47,IF(LQF!D101='def. pseudo-mineral groups(PMG)'!$A$48,'def. pseudo-mineral groups(PMG)'!$B$48,IF(LQF!D101='def. pseudo-mineral groups(PMG)'!$A$49,'def. pseudo-mineral groups(PMG)'!$B$49,IF(LQF!D101='def. pseudo-mineral groups(PMG)'!$A$50,'def. pseudo-mineral groups(PMG)'!$B$50,IF(LQF!D101='def. pseudo-mineral groups(PMG)'!$A$51,'def. pseudo-mineral groups(PMG)'!$B$51,IF(LQF!D101='def. pseudo-mineral groups(PMG)'!$A$52,'def. pseudo-mineral groups(PMG)'!$B$52,IF(LQF!D101='def. pseudo-mineral groups(PMG)'!$A$53,'def. pseudo-mineral groups(PMG)'!$B$53,IF(LQF!D101='def. pseudo-mineral groups(PMG)'!$A$54,'def. pseudo-mineral groups(PMG)'!$B$54,IF(LQF!D101='def. pseudo-mineral groups(PMG)'!$A$55,'def. pseudo-mineral groups(PMG)'!$B$55,IF(LQF!D101='def. pseudo-mineral groups(PMG)'!$A$56,'def. pseudo-mineral groups(PMG)'!$B$56,IF(LQF!D101='def. pseudo-mineral groups(PMG)'!$A$57,'def. pseudo-mineral groups(PMG)'!$B$57,IF(LQF!D101='def. pseudo-mineral groups(PMG)'!$A$58,'def. pseudo-mineral groups(PMG)'!$B$58,IF(LQF!D101='def. pseudo-mineral groups(PMG)'!$A$59,'def. pseudo-mineral groups(PMG)'!$B$59,IF(LQF!D101='def. pseudo-mineral groups(PMG)'!$A$60,'def. pseudo-mineral groups(PMG)'!$B$60,IF(LQF!D101='def. pseudo-mineral groups(PMG)'!$A$61,'def. pseudo-mineral groups(PMG)'!$B$61,IF(LQF!D101='def. pseudo-mineral groups(PMG)'!$A$62,'def. pseudo-mineral groups(PMG)'!$B$62,IF(LQF!D101='def. pseudo-mineral groups(PMG)'!$A$63,'def. pseudo-mineral groups(PMG)'!$B$63,IF(LQF!D101='def. pseudo-mineral groups(PMG)'!$A$64,'def. pseudo-mineral groups(PMG)'!$B$64)))))))))))))))))))))))))))))))))))))))))))))))))))))))))))))))))</f>
        <v>Mixed</v>
      </c>
      <c r="E101" s="1">
        <v>0.22500000000000001</v>
      </c>
      <c r="F101" s="7" t="str">
        <f>IF(LQF!F101='def. pseudo-mineral groups(PMG)'!$A$1,'def. pseudo-mineral groups(PMG)'!$B$1,IF(LQF!F101='def. pseudo-mineral groups(PMG)'!$A$2,'def. pseudo-mineral groups(PMG)'!$B$2,IF(LQF!F101='def. pseudo-mineral groups(PMG)'!$A$3,'def. pseudo-mineral groups(PMG)'!$B$3,IF(LQF!F101='def. pseudo-mineral groups(PMG)'!$A$4,'def. pseudo-mineral groups(PMG)'!$B$4,IF(LQF!F101='def. pseudo-mineral groups(PMG)'!$A$5,'def. pseudo-mineral groups(PMG)'!$B$5,IF(LQF!F101='def. pseudo-mineral groups(PMG)'!$A$6,'def. pseudo-mineral groups(PMG)'!$B$6,IF(LQF!F101='def. pseudo-mineral groups(PMG)'!$A$7,'def. pseudo-mineral groups(PMG)'!$B$7,IF(LQF!F101='def. pseudo-mineral groups(PMG)'!$A$8,'def. pseudo-mineral groups(PMG)'!$B$8,IF(LQF!F101='def. pseudo-mineral groups(PMG)'!$A$9,'def. pseudo-mineral groups(PMG)'!$B$9,IF(LQF!F101='def. pseudo-mineral groups(PMG)'!$A$10,'def. pseudo-mineral groups(PMG)'!$B$10,IF(LQF!F101='def. pseudo-mineral groups(PMG)'!$A$11,'def. pseudo-mineral groups(PMG)'!$B$11,IF(LQF!F101='def. pseudo-mineral groups(PMG)'!$A$12,'def. pseudo-mineral groups(PMG)'!$B$12,IF(LQF!F101='def. pseudo-mineral groups(PMG)'!$A$13,'def. pseudo-mineral groups(PMG)'!$B$13,IF(LQF!F101='def. pseudo-mineral groups(PMG)'!$A$14,'def. pseudo-mineral groups(PMG)'!$B$14,IF(LQF!F101='def. pseudo-mineral groups(PMG)'!$A$15,'def. pseudo-mineral groups(PMG)'!$B$15,IF(LQF!F101='def. pseudo-mineral groups(PMG)'!$A$16,'def. pseudo-mineral groups(PMG)'!$B$16,IF(LQF!F101='def. pseudo-mineral groups(PMG)'!$A$17,'def. pseudo-mineral groups(PMG)'!$B$17,IF(LQF!F101='def. pseudo-mineral groups(PMG)'!$A$18,'def. pseudo-mineral groups(PMG)'!$B$18,IF(LQF!F101='def. pseudo-mineral groups(PMG)'!$A$19,'def. pseudo-mineral groups(PMG)'!$B$19,IF(LQF!F101='def. pseudo-mineral groups(PMG)'!$A$20,'def. pseudo-mineral groups(PMG)'!$B$20,IF(LQF!F101='def. pseudo-mineral groups(PMG)'!$A$21,'def. pseudo-mineral groups(PMG)'!$B$21,IF(LQF!F101='def. pseudo-mineral groups(PMG)'!$A$22,'def. pseudo-mineral groups(PMG)'!$B$22,IF(LQF!F101='def. pseudo-mineral groups(PMG)'!$A$23,'def. pseudo-mineral groups(PMG)'!$B$23,IF(LQF!F101='def. pseudo-mineral groups(PMG)'!$A$24,'def. pseudo-mineral groups(PMG)'!$B$24,IF(LQF!F101='def. pseudo-mineral groups(PMG)'!$A$25,'def. pseudo-mineral groups(PMG)'!$B$25,IF(LQF!F101='def. pseudo-mineral groups(PMG)'!$A$26,'def. pseudo-mineral groups(PMG)'!$B$26,IF(LQF!F101='def. pseudo-mineral groups(PMG)'!$A$27,'def. pseudo-mineral groups(PMG)'!$B$27,IF(LQF!F101='def. pseudo-mineral groups(PMG)'!$A$28,'def. pseudo-mineral groups(PMG)'!$B$28,IF(LQF!F101='def. pseudo-mineral groups(PMG)'!$A$29,'def. pseudo-mineral groups(PMG)'!$B$29,IF(LQF!F101='def. pseudo-mineral groups(PMG)'!$A$30,'def. pseudo-mineral groups(PMG)'!$B$30,IF(LQF!F101='def. pseudo-mineral groups(PMG)'!$A$31,'def. pseudo-mineral groups(PMG)'!$B$31,IF(LQF!F101='def. pseudo-mineral groups(PMG)'!$A$32,'def. pseudo-mineral groups(PMG)'!$B$32,IF(LQF!F101='def. pseudo-mineral groups(PMG)'!$A$33,'def. pseudo-mineral groups(PMG)'!$B$33,IF(LQF!F101='def. pseudo-mineral groups(PMG)'!$A$34,'def. pseudo-mineral groups(PMG)'!$B$34,IF(LQF!F101='def. pseudo-mineral groups(PMG)'!$A$35,'def. pseudo-mineral groups(PMG)'!$B$35,IF(LQF!F101='def. pseudo-mineral groups(PMG)'!$A$36,'def. pseudo-mineral groups(PMG)'!$B$36,IF(LQF!F101='def. pseudo-mineral groups(PMG)'!$A$37,'def. pseudo-mineral groups(PMG)'!$B$37,IF(LQF!F101='def. pseudo-mineral groups(PMG)'!$A$38,'def. pseudo-mineral groups(PMG)'!$B$38,IF(LQF!F101='def. pseudo-mineral groups(PMG)'!$A$39,'def. pseudo-mineral groups(PMG)'!$B$39,IF(LQF!F101='def. pseudo-mineral groups(PMG)'!$A$40,'def. pseudo-mineral groups(PMG)'!$B$40,IF(LQF!F101='def. pseudo-mineral groups(PMG)'!$A$41,'def. pseudo-mineral groups(PMG)'!$B$41,IF(LQF!F101='def. pseudo-mineral groups(PMG)'!$A$41,'def. pseudo-mineral groups(PMG)'!$B$41,IF(LQF!F101='def. pseudo-mineral groups(PMG)'!$A$42,'def. pseudo-mineral groups(PMG)'!$B$42,IF(LQF!F101='def. pseudo-mineral groups(PMG)'!$A$43,'def. pseudo-mineral groups(PMG)'!$B$43,IF(LQF!F101='def. pseudo-mineral groups(PMG)'!$A$44,'def. pseudo-mineral groups(PMG)'!$B$44,IF(LQF!F101='def. pseudo-mineral groups(PMG)'!$A$45,'def. pseudo-mineral groups(PMG)'!$B$45,IF(LQF!F101='def. pseudo-mineral groups(PMG)'!$A$46,'def. pseudo-mineral groups(PMG)'!$B$46,IF(LQF!F101='def. pseudo-mineral groups(PMG)'!$A$47,'def. pseudo-mineral groups(PMG)'!$B$47,IF(LQF!F101='def. pseudo-mineral groups(PMG)'!$A$48,'def. pseudo-mineral groups(PMG)'!$B$48,IF(LQF!F101='def. pseudo-mineral groups(PMG)'!$A$49,'def. pseudo-mineral groups(PMG)'!$B$49,IF(LQF!F101='def. pseudo-mineral groups(PMG)'!$A$50,'def. pseudo-mineral groups(PMG)'!$B$50,IF(LQF!F101='def. pseudo-mineral groups(PMG)'!$A$51,'def. pseudo-mineral groups(PMG)'!$B$51,IF(LQF!F101='def. pseudo-mineral groups(PMG)'!$A$52,'def. pseudo-mineral groups(PMG)'!$B$52,IF(LQF!F101='def. pseudo-mineral groups(PMG)'!$A$53,'def. pseudo-mineral groups(PMG)'!$B$53,IF(LQF!F101='def. pseudo-mineral groups(PMG)'!$A$54,'def. pseudo-mineral groups(PMG)'!$B$54,IF(LQF!F101='def. pseudo-mineral groups(PMG)'!$A$55,'def. pseudo-mineral groups(PMG)'!$B$55,IF(LQF!F101='def. pseudo-mineral groups(PMG)'!$A$56,'def. pseudo-mineral groups(PMG)'!$B$56,IF(LQF!F101='def. pseudo-mineral groups(PMG)'!$A$57,'def. pseudo-mineral groups(PMG)'!$B$57,IF(LQF!F101='def. pseudo-mineral groups(PMG)'!$A$58,'def. pseudo-mineral groups(PMG)'!$B$58,IF(LQF!F101='def. pseudo-mineral groups(PMG)'!$A$59,'def. pseudo-mineral groups(PMG)'!$B$59,IF(LQF!F101='def. pseudo-mineral groups(PMG)'!$A$60,'def. pseudo-mineral groups(PMG)'!$B$60,IF(LQF!F101='def. pseudo-mineral groups(PMG)'!$A$61,'def. pseudo-mineral groups(PMG)'!$B$61,IF(LQF!F101='def. pseudo-mineral groups(PMG)'!$A$62,'def. pseudo-mineral groups(PMG)'!$B$62,IF(LQF!F101='def. pseudo-mineral groups(PMG)'!$A$63,'def. pseudo-mineral groups(PMG)'!$B$63,IF(LQF!F101='def. pseudo-mineral groups(PMG)'!$A$64,'def. pseudo-mineral groups(PMG)'!$B$64)))))))))))))))))))))))))))))))))))))))))))))))))))))))))))))))))</f>
        <v>Fe(III) phosphate</v>
      </c>
      <c r="G101" s="1">
        <v>0.72399999999999998</v>
      </c>
      <c r="H101" s="7" t="str">
        <f>IF(LQF!H101='def. pseudo-mineral groups(PMG)'!$A$1,'def. pseudo-mineral groups(PMG)'!$B$1,IF(LQF!H101='def. pseudo-mineral groups(PMG)'!$A$2,'def. pseudo-mineral groups(PMG)'!$B$2,IF(LQF!H101='def. pseudo-mineral groups(PMG)'!$A$3,'def. pseudo-mineral groups(PMG)'!$B$3,IF(LQF!H101='def. pseudo-mineral groups(PMG)'!$A$4,'def. pseudo-mineral groups(PMG)'!$B$4,IF(LQF!H101='def. pseudo-mineral groups(PMG)'!$A$5,'def. pseudo-mineral groups(PMG)'!$B$5,IF(LQF!H101='def. pseudo-mineral groups(PMG)'!$A$6,'def. pseudo-mineral groups(PMG)'!$B$6,IF(LQF!H101='def. pseudo-mineral groups(PMG)'!$A$7,'def. pseudo-mineral groups(PMG)'!$B$7,IF(LQF!H101='def. pseudo-mineral groups(PMG)'!$A$8,'def. pseudo-mineral groups(PMG)'!$B$8,IF(LQF!H101='def. pseudo-mineral groups(PMG)'!$A$9,'def. pseudo-mineral groups(PMG)'!$B$9,IF(LQF!H101='def. pseudo-mineral groups(PMG)'!$A$10,'def. pseudo-mineral groups(PMG)'!$B$10,IF(LQF!H101='def. pseudo-mineral groups(PMG)'!$A$11,'def. pseudo-mineral groups(PMG)'!$B$11,IF(LQF!H101='def. pseudo-mineral groups(PMG)'!$A$12,'def. pseudo-mineral groups(PMG)'!$B$12,IF(LQF!H101='def. pseudo-mineral groups(PMG)'!$A$13,'def. pseudo-mineral groups(PMG)'!$B$13,IF(LQF!H101='def. pseudo-mineral groups(PMG)'!$A$14,'def. pseudo-mineral groups(PMG)'!$B$14,IF(LQF!H101='def. pseudo-mineral groups(PMG)'!$A$15,'def. pseudo-mineral groups(PMG)'!$B$15,IF(LQF!H101='def. pseudo-mineral groups(PMG)'!$A$16,'def. pseudo-mineral groups(PMG)'!$B$16,IF(LQF!H101='def. pseudo-mineral groups(PMG)'!$A$17,'def. pseudo-mineral groups(PMG)'!$B$17,IF(LQF!H101='def. pseudo-mineral groups(PMG)'!$A$18,'def. pseudo-mineral groups(PMG)'!$B$18,IF(LQF!H101='def. pseudo-mineral groups(PMG)'!$A$19,'def. pseudo-mineral groups(PMG)'!$B$19,IF(LQF!H101='def. pseudo-mineral groups(PMG)'!$A$20,'def. pseudo-mineral groups(PMG)'!$B$20,IF(LQF!H101='def. pseudo-mineral groups(PMG)'!$A$21,'def. pseudo-mineral groups(PMG)'!$B$21,IF(LQF!H101='def. pseudo-mineral groups(PMG)'!$A$22,'def. pseudo-mineral groups(PMG)'!$B$22,IF(LQF!H101='def. pseudo-mineral groups(PMG)'!$A$23,'def. pseudo-mineral groups(PMG)'!$B$23,IF(LQF!H101='def. pseudo-mineral groups(PMG)'!$A$24,'def. pseudo-mineral groups(PMG)'!$B$24,IF(LQF!H101='def. pseudo-mineral groups(PMG)'!$A$25,'def. pseudo-mineral groups(PMG)'!$B$25,IF(LQF!H101='def. pseudo-mineral groups(PMG)'!$A$26,'def. pseudo-mineral groups(PMG)'!$B$26,IF(LQF!H101='def. pseudo-mineral groups(PMG)'!$A$27,'def. pseudo-mineral groups(PMG)'!$B$27,IF(LQF!H101='def. pseudo-mineral groups(PMG)'!$A$28,'def. pseudo-mineral groups(PMG)'!$B$28,IF(LQF!H101='def. pseudo-mineral groups(PMG)'!$A$29,'def. pseudo-mineral groups(PMG)'!$B$29,IF(LQF!H101='def. pseudo-mineral groups(PMG)'!$A$30,'def. pseudo-mineral groups(PMG)'!$B$30,IF(LQF!H101='def. pseudo-mineral groups(PMG)'!$A$31,'def. pseudo-mineral groups(PMG)'!$B$31,IF(LQF!H101='def. pseudo-mineral groups(PMG)'!$A$32,'def. pseudo-mineral groups(PMG)'!$B$32,IF(LQF!H101='def. pseudo-mineral groups(PMG)'!$A$33,'def. pseudo-mineral groups(PMG)'!$B$33,IF(LQF!H101='def. pseudo-mineral groups(PMG)'!$A$34,'def. pseudo-mineral groups(PMG)'!$B$34,IF(LQF!H101='def. pseudo-mineral groups(PMG)'!$A$35,'def. pseudo-mineral groups(PMG)'!$B$35,IF(LQF!H101='def. pseudo-mineral groups(PMG)'!$A$36,'def. pseudo-mineral groups(PMG)'!$B$36,IF(LQF!H101='def. pseudo-mineral groups(PMG)'!$A$37,'def. pseudo-mineral groups(PMG)'!$B$37,IF(LQF!H101='def. pseudo-mineral groups(PMG)'!$A$38,'def. pseudo-mineral groups(PMG)'!$B$38,IF(LQF!H101='def. pseudo-mineral groups(PMG)'!$A$39,'def. pseudo-mineral groups(PMG)'!$B$39,IF(LQF!H101='def. pseudo-mineral groups(PMG)'!$A$40,'def. pseudo-mineral groups(PMG)'!$B$40,IF(LQF!H101='def. pseudo-mineral groups(PMG)'!$A$41,'def. pseudo-mineral groups(PMG)'!$B$41,IF(LQF!H101='def. pseudo-mineral groups(PMG)'!$A$41,'def. pseudo-mineral groups(PMG)'!$B$41,IF(LQF!H101='def. pseudo-mineral groups(PMG)'!$A$42,'def. pseudo-mineral groups(PMG)'!$B$42,IF(LQF!H101='def. pseudo-mineral groups(PMG)'!$A$43,'def. pseudo-mineral groups(PMG)'!$B$43,IF(LQF!H101='def. pseudo-mineral groups(PMG)'!$A$44,'def. pseudo-mineral groups(PMG)'!$B$44,IF(LQF!H101='def. pseudo-mineral groups(PMG)'!$A$45,'def. pseudo-mineral groups(PMG)'!$B$45,IF(LQF!H101='def. pseudo-mineral groups(PMG)'!$A$46,'def. pseudo-mineral groups(PMG)'!$B$46,IF(LQF!H101='def. pseudo-mineral groups(PMG)'!$A$47,'def. pseudo-mineral groups(PMG)'!$B$47,IF(LQF!H101='def. pseudo-mineral groups(PMG)'!$A$48,'def. pseudo-mineral groups(PMG)'!$B$48,IF(LQF!H101='def. pseudo-mineral groups(PMG)'!$A$49,'def. pseudo-mineral groups(PMG)'!$B$49,IF(LQF!H101='def. pseudo-mineral groups(PMG)'!$A$50,'def. pseudo-mineral groups(PMG)'!$B$50,IF(LQF!H101='def. pseudo-mineral groups(PMG)'!$A$51,'def. pseudo-mineral groups(PMG)'!$B$51,IF(LQF!H101='def. pseudo-mineral groups(PMG)'!$A$52,'def. pseudo-mineral groups(PMG)'!$B$52,IF(LQF!H101='def. pseudo-mineral groups(PMG)'!$A$53,'def. pseudo-mineral groups(PMG)'!$B$53,IF(LQF!H101='def. pseudo-mineral groups(PMG)'!$A$54,'def. pseudo-mineral groups(PMG)'!$B$54,IF(LQF!H101='def. pseudo-mineral groups(PMG)'!$A$55,'def. pseudo-mineral groups(PMG)'!$B$55,IF(LQF!H101='def. pseudo-mineral groups(PMG)'!$A$56,'def. pseudo-mineral groups(PMG)'!$B$56,IF(LQF!H101='def. pseudo-mineral groups(PMG)'!$A$57,'def. pseudo-mineral groups(PMG)'!$B$57,IF(LQF!H101='def. pseudo-mineral groups(PMG)'!$A$58,'def. pseudo-mineral groups(PMG)'!$B$58,IF(LQF!H101='def. pseudo-mineral groups(PMG)'!$A$59,'def. pseudo-mineral groups(PMG)'!$B$59,IF(LQF!H101='def. pseudo-mineral groups(PMG)'!$A$60,'def. pseudo-mineral groups(PMG)'!$B$60,IF(LQF!H101='def. pseudo-mineral groups(PMG)'!$A$61,'def. pseudo-mineral groups(PMG)'!$B$61,IF(LQF!H101='def. pseudo-mineral groups(PMG)'!$A$62,'def. pseudo-mineral groups(PMG)'!$B$62,IF(LQF!H101='def. pseudo-mineral groups(PMG)'!$A$63,'def. pseudo-mineral groups(PMG)'!$B$63,IF(LQF!H101='def. pseudo-mineral groups(PMG)'!$A$64,'def. pseudo-mineral groups(PMG)'!$B$64)))))))))))))))))))))))))))))))))))))))))))))))))))))))))))))))))</f>
        <v>Fe(III) Clay</v>
      </c>
      <c r="I101" s="1">
        <f t="shared" si="1"/>
        <v>1.0049999999999999</v>
      </c>
      <c r="J101" s="6">
        <v>2.2000000000000001E-4</v>
      </c>
      <c r="K101" s="1" t="e">
        <v>#N/A</v>
      </c>
      <c r="L101" s="1">
        <v>63.730549277046975</v>
      </c>
      <c r="M101" s="21">
        <v>42719</v>
      </c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2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/>
  </sheetViews>
  <sheetFormatPr defaultColWidth="12.6640625" defaultRowHeight="15" customHeight="1" x14ac:dyDescent="0.3"/>
  <cols>
    <col min="1" max="1" width="27.6640625" customWidth="1"/>
    <col min="2" max="5" width="7.6640625" customWidth="1"/>
    <col min="6" max="6" width="13.5" customWidth="1"/>
    <col min="7" max="26" width="7.6640625" customWidth="1"/>
  </cols>
  <sheetData>
    <row r="1" spans="1:7" ht="14.25" customHeight="1" x14ac:dyDescent="0.35">
      <c r="A1" s="8" t="s">
        <v>111</v>
      </c>
      <c r="F1" s="1" t="s">
        <v>3</v>
      </c>
      <c r="G1" s="3" t="s">
        <v>5</v>
      </c>
    </row>
    <row r="2" spans="1:7" ht="14.25" customHeight="1" x14ac:dyDescent="0.35">
      <c r="A2" s="1" t="s">
        <v>63</v>
      </c>
      <c r="B2" s="1" t="s">
        <v>17</v>
      </c>
      <c r="C2" s="3" t="s">
        <v>18</v>
      </c>
      <c r="D2" s="2" t="s">
        <v>112</v>
      </c>
      <c r="F2" s="1" t="s">
        <v>17</v>
      </c>
      <c r="G2" s="3" t="s">
        <v>18</v>
      </c>
    </row>
    <row r="3" spans="1:7" ht="14.25" customHeight="1" x14ac:dyDescent="0.35">
      <c r="A3" s="1" t="s">
        <v>65</v>
      </c>
      <c r="B3" s="1" t="s">
        <v>66</v>
      </c>
      <c r="D3" s="9" t="s">
        <v>113</v>
      </c>
      <c r="F3" s="1" t="s">
        <v>20</v>
      </c>
      <c r="G3" s="1" t="s">
        <v>21</v>
      </c>
    </row>
    <row r="4" spans="1:7" ht="14.25" customHeight="1" x14ac:dyDescent="0.35">
      <c r="A4" s="1" t="s">
        <v>67</v>
      </c>
      <c r="B4" s="1" t="s">
        <v>22</v>
      </c>
      <c r="D4" s="10" t="s">
        <v>114</v>
      </c>
      <c r="F4" s="1" t="s">
        <v>22</v>
      </c>
      <c r="G4" s="1" t="s">
        <v>23</v>
      </c>
    </row>
    <row r="5" spans="1:7" ht="14.25" customHeight="1" x14ac:dyDescent="0.4">
      <c r="A5" s="1" t="s">
        <v>100</v>
      </c>
      <c r="B5" s="1" t="s">
        <v>20</v>
      </c>
      <c r="D5" s="11" t="s">
        <v>115</v>
      </c>
      <c r="F5" s="1" t="s">
        <v>20</v>
      </c>
      <c r="G5" s="1" t="s">
        <v>27</v>
      </c>
    </row>
    <row r="6" spans="1:7" ht="14.25" customHeight="1" x14ac:dyDescent="0.4">
      <c r="A6" s="1" t="s">
        <v>101</v>
      </c>
      <c r="B6" s="1" t="s">
        <v>69</v>
      </c>
      <c r="D6" s="11" t="s">
        <v>116</v>
      </c>
      <c r="F6" s="1" t="s">
        <v>17</v>
      </c>
      <c r="G6" s="1" t="s">
        <v>18</v>
      </c>
    </row>
    <row r="7" spans="1:7" ht="14.25" customHeight="1" x14ac:dyDescent="0.35">
      <c r="A7" s="1" t="s">
        <v>102</v>
      </c>
      <c r="B7" s="1" t="s">
        <v>71</v>
      </c>
      <c r="F7" s="1" t="s">
        <v>20</v>
      </c>
      <c r="G7" s="1" t="s">
        <v>33</v>
      </c>
    </row>
    <row r="8" spans="1:7" ht="14.25" customHeight="1" x14ac:dyDescent="0.35">
      <c r="A8" s="1" t="s">
        <v>68</v>
      </c>
      <c r="B8" s="1" t="s">
        <v>117</v>
      </c>
      <c r="F8" s="1" t="s">
        <v>20</v>
      </c>
      <c r="G8" s="1" t="s">
        <v>36</v>
      </c>
    </row>
    <row r="9" spans="1:7" ht="14.25" customHeight="1" x14ac:dyDescent="0.35">
      <c r="A9" s="1" t="s">
        <v>31</v>
      </c>
      <c r="B9" s="1" t="s">
        <v>17</v>
      </c>
      <c r="D9" s="2" t="s">
        <v>118</v>
      </c>
      <c r="F9" s="1" t="s">
        <v>37</v>
      </c>
      <c r="G9" s="1" t="s">
        <v>38</v>
      </c>
    </row>
    <row r="10" spans="1:7" ht="14.25" customHeight="1" x14ac:dyDescent="0.35">
      <c r="A10" s="1" t="s">
        <v>70</v>
      </c>
      <c r="B10" s="1" t="s">
        <v>71</v>
      </c>
      <c r="D10" s="2" t="s">
        <v>5</v>
      </c>
      <c r="F10" s="1" t="s">
        <v>3</v>
      </c>
      <c r="G10" s="1" t="s">
        <v>40</v>
      </c>
    </row>
    <row r="11" spans="1:7" ht="14.25" customHeight="1" x14ac:dyDescent="0.35">
      <c r="A11" s="1" t="s">
        <v>119</v>
      </c>
      <c r="B11" s="1" t="s">
        <v>117</v>
      </c>
      <c r="F11" s="1" t="s">
        <v>42</v>
      </c>
      <c r="G11" s="1" t="s">
        <v>43</v>
      </c>
    </row>
    <row r="12" spans="1:7" ht="14.25" customHeight="1" x14ac:dyDescent="0.35">
      <c r="A12" s="1" t="s">
        <v>72</v>
      </c>
      <c r="B12" s="1" t="s">
        <v>120</v>
      </c>
      <c r="D12" s="12" t="s">
        <v>121</v>
      </c>
      <c r="F12" s="1" t="s">
        <v>3</v>
      </c>
      <c r="G12" s="1" t="s">
        <v>18</v>
      </c>
    </row>
    <row r="13" spans="1:7" ht="14.25" customHeight="1" x14ac:dyDescent="0.35">
      <c r="A13" s="1" t="s">
        <v>73</v>
      </c>
      <c r="B13" s="1" t="s">
        <v>122</v>
      </c>
      <c r="D13" s="13" t="s">
        <v>123</v>
      </c>
      <c r="F13" s="1" t="s">
        <v>3</v>
      </c>
      <c r="G13" s="1" t="s">
        <v>46</v>
      </c>
    </row>
    <row r="14" spans="1:7" ht="14.25" customHeight="1" x14ac:dyDescent="0.35">
      <c r="A14" s="1" t="s">
        <v>75</v>
      </c>
      <c r="B14" s="1" t="s">
        <v>71</v>
      </c>
      <c r="D14" s="12" t="s">
        <v>124</v>
      </c>
      <c r="F14" s="1" t="s">
        <v>48</v>
      </c>
      <c r="G14" s="1" t="s">
        <v>49</v>
      </c>
    </row>
    <row r="15" spans="1:7" ht="14.25" customHeight="1" x14ac:dyDescent="0.35">
      <c r="A15" s="1" t="s">
        <v>99</v>
      </c>
      <c r="B15" s="1" t="s">
        <v>69</v>
      </c>
      <c r="D15" s="14" t="s">
        <v>125</v>
      </c>
      <c r="F15" s="1" t="s">
        <v>48</v>
      </c>
      <c r="G15" s="1" t="s">
        <v>51</v>
      </c>
    </row>
    <row r="16" spans="1:7" ht="14.25" customHeight="1" x14ac:dyDescent="0.35">
      <c r="A16" s="1" t="s">
        <v>76</v>
      </c>
      <c r="B16" s="1" t="s">
        <v>20</v>
      </c>
      <c r="D16" s="12" t="s">
        <v>126</v>
      </c>
      <c r="F16" s="1" t="s">
        <v>48</v>
      </c>
      <c r="G16" s="1" t="s">
        <v>40</v>
      </c>
    </row>
    <row r="17" spans="1:7" ht="14.25" customHeight="1" x14ac:dyDescent="0.35">
      <c r="A17" s="1" t="s">
        <v>109</v>
      </c>
      <c r="B17" s="1" t="s">
        <v>104</v>
      </c>
      <c r="F17" s="1" t="s">
        <v>48</v>
      </c>
      <c r="G17" s="1" t="s">
        <v>49</v>
      </c>
    </row>
    <row r="18" spans="1:7" ht="14.25" customHeight="1" x14ac:dyDescent="0.4">
      <c r="A18" s="1" t="s">
        <v>77</v>
      </c>
      <c r="B18" s="1" t="s">
        <v>127</v>
      </c>
      <c r="D18" s="15" t="s">
        <v>128</v>
      </c>
      <c r="F18" s="1" t="s">
        <v>55</v>
      </c>
      <c r="G18" s="1" t="s">
        <v>56</v>
      </c>
    </row>
    <row r="19" spans="1:7" ht="14.25" customHeight="1" x14ac:dyDescent="0.35">
      <c r="A19" s="1" t="s">
        <v>78</v>
      </c>
      <c r="B19" s="1" t="s">
        <v>71</v>
      </c>
      <c r="D19" s="16" t="s">
        <v>129</v>
      </c>
      <c r="F19" s="1" t="s">
        <v>3</v>
      </c>
      <c r="G19" s="1" t="s">
        <v>58</v>
      </c>
    </row>
    <row r="20" spans="1:7" ht="14.25" customHeight="1" x14ac:dyDescent="0.35">
      <c r="A20" s="1" t="s">
        <v>79</v>
      </c>
      <c r="B20" s="1" t="s">
        <v>42</v>
      </c>
      <c r="D20" s="16" t="s">
        <v>130</v>
      </c>
      <c r="F20" s="1" t="s">
        <v>42</v>
      </c>
      <c r="G20" s="1" t="s">
        <v>60</v>
      </c>
    </row>
    <row r="21" spans="1:7" ht="14.25" customHeight="1" x14ac:dyDescent="0.35">
      <c r="A21" s="1" t="s">
        <v>80</v>
      </c>
      <c r="B21" s="1" t="s">
        <v>120</v>
      </c>
      <c r="F21" s="1" t="s">
        <v>22</v>
      </c>
      <c r="G21" s="1" t="s">
        <v>62</v>
      </c>
    </row>
    <row r="22" spans="1:7" ht="14.25" customHeight="1" x14ac:dyDescent="0.35">
      <c r="A22" s="1" t="s">
        <v>70</v>
      </c>
      <c r="B22" s="1" t="s">
        <v>3</v>
      </c>
      <c r="D22" s="17" t="s">
        <v>131</v>
      </c>
      <c r="F22" s="1"/>
    </row>
    <row r="23" spans="1:7" ht="14.25" customHeight="1" x14ac:dyDescent="0.35">
      <c r="A23" s="1" t="s">
        <v>81</v>
      </c>
      <c r="B23" s="1" t="s">
        <v>20</v>
      </c>
      <c r="D23" s="12" t="s">
        <v>132</v>
      </c>
      <c r="F23" s="1"/>
    </row>
    <row r="24" spans="1:7" ht="14.25" customHeight="1" x14ac:dyDescent="0.35">
      <c r="A24" s="1" t="s">
        <v>82</v>
      </c>
      <c r="B24" s="1" t="s">
        <v>83</v>
      </c>
      <c r="F24" s="1"/>
    </row>
    <row r="25" spans="1:7" ht="14.25" customHeight="1" x14ac:dyDescent="0.35">
      <c r="A25" s="1" t="s">
        <v>84</v>
      </c>
      <c r="B25" s="1" t="s">
        <v>20</v>
      </c>
      <c r="F25" s="1"/>
    </row>
    <row r="26" spans="1:7" ht="14.25" customHeight="1" x14ac:dyDescent="0.35">
      <c r="A26" s="1" t="s">
        <v>85</v>
      </c>
      <c r="B26" s="1" t="s">
        <v>83</v>
      </c>
      <c r="F26" s="1"/>
    </row>
    <row r="27" spans="1:7" ht="14.25" customHeight="1" x14ac:dyDescent="0.35">
      <c r="A27" s="1" t="s">
        <v>103</v>
      </c>
      <c r="B27" s="1" t="s">
        <v>104</v>
      </c>
      <c r="F27" s="1"/>
    </row>
    <row r="28" spans="1:7" ht="14.25" customHeight="1" x14ac:dyDescent="0.35">
      <c r="A28" s="1" t="s">
        <v>105</v>
      </c>
      <c r="B28" s="1" t="s">
        <v>104</v>
      </c>
      <c r="F28" s="1"/>
    </row>
    <row r="29" spans="1:7" ht="14.25" customHeight="1" x14ac:dyDescent="0.4">
      <c r="A29" s="1" t="s">
        <v>106</v>
      </c>
      <c r="B29" s="1" t="s">
        <v>42</v>
      </c>
      <c r="D29" s="18" t="s">
        <v>133</v>
      </c>
      <c r="E29" s="2" t="s">
        <v>134</v>
      </c>
      <c r="F29" s="1"/>
    </row>
    <row r="30" spans="1:7" ht="14.25" customHeight="1" x14ac:dyDescent="0.4">
      <c r="A30" s="1" t="s">
        <v>135</v>
      </c>
      <c r="B30" s="1" t="s">
        <v>127</v>
      </c>
      <c r="D30" s="18" t="s">
        <v>136</v>
      </c>
      <c r="F30" s="1"/>
    </row>
    <row r="31" spans="1:7" ht="14.25" customHeight="1" x14ac:dyDescent="0.4">
      <c r="A31" s="1" t="s">
        <v>87</v>
      </c>
      <c r="B31" s="1" t="s">
        <v>20</v>
      </c>
      <c r="D31" s="11" t="s">
        <v>137</v>
      </c>
      <c r="F31" s="1"/>
    </row>
    <row r="32" spans="1:7" ht="14.25" customHeight="1" x14ac:dyDescent="0.4">
      <c r="A32" s="1" t="s">
        <v>88</v>
      </c>
      <c r="B32" s="1" t="s">
        <v>71</v>
      </c>
      <c r="D32" s="11" t="s">
        <v>138</v>
      </c>
      <c r="F32" s="1"/>
    </row>
    <row r="33" spans="1:6" ht="14.25" customHeight="1" x14ac:dyDescent="0.4">
      <c r="A33" s="1" t="s">
        <v>89</v>
      </c>
      <c r="B33" s="1" t="s">
        <v>20</v>
      </c>
      <c r="D33" s="19" t="s">
        <v>139</v>
      </c>
      <c r="F33" s="1"/>
    </row>
    <row r="34" spans="1:6" ht="14.25" customHeight="1" x14ac:dyDescent="0.35">
      <c r="A34" s="1" t="s">
        <v>90</v>
      </c>
      <c r="B34" s="1" t="s">
        <v>120</v>
      </c>
      <c r="D34" s="12" t="s">
        <v>140</v>
      </c>
      <c r="F34" s="1"/>
    </row>
    <row r="35" spans="1:6" ht="14.25" customHeight="1" x14ac:dyDescent="0.35">
      <c r="A35" s="1" t="s">
        <v>97</v>
      </c>
      <c r="B35" s="1" t="s">
        <v>98</v>
      </c>
      <c r="D35" s="12" t="s">
        <v>141</v>
      </c>
      <c r="F35" s="1"/>
    </row>
    <row r="36" spans="1:6" ht="14.25" customHeight="1" x14ac:dyDescent="0.35">
      <c r="A36" s="1" t="s">
        <v>41</v>
      </c>
      <c r="B36" s="1" t="s">
        <v>98</v>
      </c>
      <c r="D36" s="12" t="s">
        <v>141</v>
      </c>
      <c r="F36" s="1"/>
    </row>
    <row r="37" spans="1:6" ht="14.25" customHeight="1" x14ac:dyDescent="0.35">
      <c r="A37" s="1" t="s">
        <v>91</v>
      </c>
      <c r="B37" s="1" t="s">
        <v>127</v>
      </c>
      <c r="D37" s="12" t="s">
        <v>142</v>
      </c>
      <c r="F37" s="1"/>
    </row>
    <row r="38" spans="1:6" ht="14.25" customHeight="1" x14ac:dyDescent="0.35">
      <c r="A38" s="1" t="s">
        <v>92</v>
      </c>
      <c r="B38" s="1" t="s">
        <v>83</v>
      </c>
      <c r="D38" s="12" t="s">
        <v>143</v>
      </c>
      <c r="F38" s="1"/>
    </row>
    <row r="39" spans="1:6" ht="14.25" customHeight="1" x14ac:dyDescent="0.35">
      <c r="A39" s="1" t="s">
        <v>95</v>
      </c>
      <c r="B39" s="1" t="s">
        <v>96</v>
      </c>
      <c r="D39" s="17" t="s">
        <v>144</v>
      </c>
      <c r="F39" s="1"/>
    </row>
    <row r="40" spans="1:6" ht="14.25" customHeight="1" x14ac:dyDescent="0.35">
      <c r="A40" s="1" t="s">
        <v>107</v>
      </c>
      <c r="B40" s="1" t="s">
        <v>104</v>
      </c>
      <c r="F40" s="1"/>
    </row>
    <row r="41" spans="1:6" ht="14.25" customHeight="1" x14ac:dyDescent="0.35">
      <c r="A41" s="1" t="s">
        <v>108</v>
      </c>
      <c r="B41" s="1" t="s">
        <v>104</v>
      </c>
      <c r="F41" s="1"/>
    </row>
    <row r="42" spans="1:6" ht="14.25" customHeight="1" x14ac:dyDescent="0.4">
      <c r="A42" s="1" t="s">
        <v>34</v>
      </c>
      <c r="B42" s="1" t="s">
        <v>127</v>
      </c>
      <c r="D42" s="20" t="s">
        <v>145</v>
      </c>
      <c r="F42" s="1"/>
    </row>
    <row r="43" spans="1:6" ht="14.25" customHeight="1" x14ac:dyDescent="0.35">
      <c r="A43" s="1" t="s">
        <v>93</v>
      </c>
      <c r="B43" s="1" t="s">
        <v>66</v>
      </c>
      <c r="D43" s="12" t="s">
        <v>146</v>
      </c>
      <c r="F43" s="1"/>
    </row>
    <row r="44" spans="1:6" ht="14.25" customHeight="1" x14ac:dyDescent="0.35">
      <c r="A44" s="1" t="s">
        <v>94</v>
      </c>
      <c r="B44" s="1" t="s">
        <v>74</v>
      </c>
      <c r="F44" s="1"/>
    </row>
    <row r="45" spans="1:6" ht="14.25" customHeight="1" x14ac:dyDescent="0.35">
      <c r="A45" s="1" t="s">
        <v>109</v>
      </c>
      <c r="B45" s="1" t="s">
        <v>104</v>
      </c>
      <c r="F45" s="1"/>
    </row>
    <row r="46" spans="1:6" ht="14.25" customHeight="1" x14ac:dyDescent="0.35">
      <c r="F46" s="1"/>
    </row>
    <row r="47" spans="1:6" ht="14.25" customHeight="1" x14ac:dyDescent="0.35">
      <c r="F47" s="1"/>
    </row>
    <row r="48" spans="1:6" ht="14.25" customHeight="1" x14ac:dyDescent="0.35">
      <c r="F48" s="1"/>
    </row>
    <row r="49" spans="6:6" ht="14.25" customHeight="1" x14ac:dyDescent="0.35">
      <c r="F49" s="1"/>
    </row>
    <row r="50" spans="6:6" ht="14.25" customHeight="1" x14ac:dyDescent="0.35">
      <c r="F50" s="1"/>
    </row>
    <row r="51" spans="6:6" ht="14.25" customHeight="1" x14ac:dyDescent="0.35">
      <c r="F51" s="1"/>
    </row>
    <row r="52" spans="6:6" ht="14.25" customHeight="1" x14ac:dyDescent="0.35">
      <c r="F52" s="1"/>
    </row>
    <row r="53" spans="6:6" ht="14.25" customHeight="1" x14ac:dyDescent="0.35">
      <c r="F53" s="1"/>
    </row>
    <row r="54" spans="6:6" ht="14.25" customHeight="1" x14ac:dyDescent="0.35">
      <c r="F54" s="1"/>
    </row>
    <row r="55" spans="6:6" ht="14.25" customHeight="1" x14ac:dyDescent="0.3"/>
    <row r="56" spans="6:6" ht="14.25" customHeight="1" x14ac:dyDescent="0.3"/>
    <row r="57" spans="6:6" ht="14.25" customHeight="1" x14ac:dyDescent="0.3"/>
    <row r="58" spans="6:6" ht="14.25" customHeight="1" x14ac:dyDescent="0.3"/>
    <row r="59" spans="6:6" ht="14.25" customHeight="1" x14ac:dyDescent="0.3"/>
    <row r="60" spans="6:6" ht="14.25" customHeight="1" x14ac:dyDescent="0.3"/>
    <row r="61" spans="6:6" ht="14.25" customHeight="1" x14ac:dyDescent="0.3"/>
    <row r="62" spans="6:6" ht="14.25" customHeight="1" x14ac:dyDescent="0.3"/>
    <row r="63" spans="6:6" ht="14.25" customHeight="1" x14ac:dyDescent="0.3"/>
    <row r="64" spans="6:6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workbookViewId="0"/>
  </sheetViews>
  <sheetFormatPr defaultColWidth="12.6640625" defaultRowHeight="15" customHeight="1" x14ac:dyDescent="0.3"/>
  <cols>
    <col min="1" max="1" width="18.4140625" customWidth="1"/>
    <col min="2" max="13" width="7.6640625" customWidth="1"/>
    <col min="14" max="14" width="18.4140625" customWidth="1"/>
    <col min="15" max="15" width="7.9140625" customWidth="1"/>
    <col min="16" max="26" width="7.6640625" customWidth="1"/>
  </cols>
  <sheetData>
    <row r="1" spans="1:26" ht="14.25" customHeight="1" x14ac:dyDescent="0.35">
      <c r="A1" s="1" t="s">
        <v>148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2" t="s">
        <v>149</v>
      </c>
      <c r="B2" s="2" t="s">
        <v>150</v>
      </c>
      <c r="N2" s="1"/>
      <c r="O2" s="1"/>
    </row>
    <row r="3" spans="1:26" ht="14.25" customHeight="1" x14ac:dyDescent="0.35">
      <c r="A3" s="1" t="s">
        <v>3</v>
      </c>
      <c r="B3" s="22">
        <f>(SUMIF('PMG %LQF'!$D:$D,'%disb by PMG'!A3,'PMG %LQF'!$C:$C)+SUMIF('PMG %LQF'!$F:$F,'%disb by PMG'!A3,'PMG %LQF'!$E:$E)+SUMIF('PMG %LQF'!$H:$H,'%disb by PMG'!A3,'PMG %LQF'!$G:$G))/(SUM(('PMG %LQF'!$C:$C,'PMG %LQF'!$E:$E,'PMG %LQF'!$G:$G)))</f>
        <v>0.13510764184433968</v>
      </c>
      <c r="N3" s="1"/>
      <c r="O3" s="22"/>
    </row>
    <row r="4" spans="1:26" ht="14.25" customHeight="1" x14ac:dyDescent="0.35">
      <c r="A4" s="1" t="s">
        <v>17</v>
      </c>
      <c r="B4" s="22">
        <f>(SUMIF('PMG %LQF'!D:D,'%disb by PMG'!A4,'PMG %LQF'!C:C)+SUMIF('PMG %LQF'!F:F,'%disb by PMG'!A4,'PMG %LQF'!E:E)+SUMIF('PMG %LQF'!H:H,'%disb by PMG'!A4,'PMG %LQF'!G:G))/(SUM(('PMG %LQF'!C:C,'PMG %LQF'!E:E,'PMG %LQF'!G:G)))</f>
        <v>6.782370404201872E-2</v>
      </c>
      <c r="N4" s="1"/>
      <c r="O4" s="22"/>
    </row>
    <row r="5" spans="1:26" ht="14.25" customHeight="1" x14ac:dyDescent="0.35">
      <c r="A5" s="1" t="s">
        <v>20</v>
      </c>
      <c r="B5" s="22">
        <f>(SUMIF('PMG %LQF'!D:D,'%disb by PMG'!A5,'PMG %LQF'!C:C)+SUMIF('PMG %LQF'!F:F,'%disb by PMG'!A5,'PMG %LQF'!E:E)+SUMIF('PMG %LQF'!H:H,'%disb by PMG'!A5,'PMG %LQF'!G:G))/(SUM(('PMG %LQF'!C:C,'PMG %LQF'!E:E,'PMG %LQF'!G:G)))</f>
        <v>0.2374556249870248</v>
      </c>
      <c r="N5" s="1"/>
      <c r="O5" s="22"/>
    </row>
    <row r="6" spans="1:26" ht="14.25" customHeight="1" x14ac:dyDescent="0.35">
      <c r="A6" s="1" t="s">
        <v>22</v>
      </c>
      <c r="B6" s="22">
        <f>(SUMIF('PMG %LQF'!D:D,'%disb by PMG'!A6,'PMG %LQF'!C:C)+SUMIF('PMG %LQF'!F:F,'%disb by PMG'!A6,'PMG %LQF'!E:E)+SUMIF('PMG %LQF'!H:H,'%disb by PMG'!A6,'PMG %LQF'!G:G))/(SUM(('PMG %LQF'!C:C,'PMG %LQF'!E:E,'PMG %LQF'!G:G)))</f>
        <v>1.2944009632751352E-2</v>
      </c>
      <c r="N6" s="1"/>
      <c r="O6" s="22"/>
    </row>
    <row r="7" spans="1:26" ht="14.25" customHeight="1" x14ac:dyDescent="0.35">
      <c r="A7" s="1" t="s">
        <v>37</v>
      </c>
      <c r="B7" s="22">
        <f>(SUMIF('PMG %LQF'!D:D,'%disb by PMG'!A7,'PMG %LQF'!C:C)+SUMIF('PMG %LQF'!F:F,'%disb by PMG'!A7,'PMG %LQF'!E:E)+SUMIF('PMG %LQF'!H:H,'%disb by PMG'!A7,'PMG %LQF'!G:G))/(SUM(('PMG %LQF'!C:C,'PMG %LQF'!E:E,'PMG %LQF'!G:G)))</f>
        <v>4.6907762253731645E-2</v>
      </c>
      <c r="N7" s="1"/>
      <c r="O7" s="22"/>
    </row>
    <row r="8" spans="1:26" ht="14.25" customHeight="1" x14ac:dyDescent="0.35">
      <c r="A8" s="1" t="s">
        <v>42</v>
      </c>
      <c r="B8" s="22">
        <f>(SUMIF('PMG %LQF'!D:D,'%disb by PMG'!A8,'PMG %LQF'!C:C)+SUMIF('PMG %LQF'!F:F,'%disb by PMG'!A8,'PMG %LQF'!E:E)+SUMIF('PMG %LQF'!H:H,'%disb by PMG'!A8,'PMG %LQF'!G:G))/(SUM(('PMG %LQF'!C:C,'PMG %LQF'!E:E,'PMG %LQF'!G:G)))</f>
        <v>1.7490502190205315E-2</v>
      </c>
      <c r="N8" s="1"/>
      <c r="O8" s="22"/>
    </row>
    <row r="9" spans="1:26" ht="14.25" customHeight="1" x14ac:dyDescent="0.35">
      <c r="A9" s="1" t="s">
        <v>48</v>
      </c>
      <c r="B9" s="22">
        <f>(SUMIF('PMG %LQF'!D:D,'%disb by PMG'!A9,'PMG %LQF'!C:C)+SUMIF('PMG %LQF'!F:F,'%disb by PMG'!A9,'PMG %LQF'!E:E)+SUMIF('PMG %LQF'!H:H,'%disb by PMG'!A9,'PMG %LQF'!G:G))/(SUM(('PMG %LQF'!C:C,'PMG %LQF'!E:E,'PMG %LQF'!G:G)))</f>
        <v>0.14236334572027651</v>
      </c>
      <c r="N9" s="1"/>
      <c r="O9" s="22"/>
    </row>
    <row r="10" spans="1:26" ht="14.25" customHeight="1" x14ac:dyDescent="0.35">
      <c r="A10" s="1" t="s">
        <v>55</v>
      </c>
      <c r="B10" s="22">
        <f>(SUMIF('PMG %LQF'!D:D,'%disb by PMG'!A10,'PMG %LQF'!C:C)+SUMIF('PMG %LQF'!F:F,'%disb by PMG'!A10,'PMG %LQF'!E:E)+SUMIF('PMG %LQF'!H:H,'%disb by PMG'!A10,'PMG %LQF'!G:G))/(SUM(('PMG %LQF'!C:C,'PMG %LQF'!E:E,'PMG %LQF'!G:G)))</f>
        <v>2.2888164587182624E-2</v>
      </c>
      <c r="N10" s="1"/>
      <c r="O10" s="22"/>
    </row>
    <row r="11" spans="1:26" ht="14.25" customHeight="1" x14ac:dyDescent="0.35">
      <c r="A11" s="1" t="s">
        <v>66</v>
      </c>
      <c r="B11" s="22">
        <f>(SUMIF('PMG %LQF'!D:D,'%disb by PMG'!A11,'PMG %LQF'!C:C)+SUMIF('PMG %LQF'!F:F,'%disb by PMG'!A11,'PMG %LQF'!E:E)+SUMIF('PMG %LQF'!H:H,'%disb by PMG'!A11,'PMG %LQF'!G:G))/(SUM(('PMG %LQF'!C:C,'PMG %LQF'!E:E,'PMG %LQF'!G:G)))</f>
        <v>9.0826049949137393E-3</v>
      </c>
      <c r="N11" s="1"/>
      <c r="O11" s="22"/>
    </row>
    <row r="12" spans="1:26" ht="14.25" customHeight="1" x14ac:dyDescent="0.35">
      <c r="A12" s="1" t="s">
        <v>69</v>
      </c>
      <c r="B12" s="22">
        <f>(SUMIF('PMG %LQF'!D:D,'%disb by PMG'!A12,'PMG %LQF'!C:C)+SUMIF('PMG %LQF'!F:F,'%disb by PMG'!A12,'PMG %LQF'!E:E)+SUMIF('PMG %LQF'!H:H,'%disb by PMG'!A12,'PMG %LQF'!G:G))/(SUM(('PMG %LQF'!C:C,'PMG %LQF'!E:E,'PMG %LQF'!G:G)))</f>
        <v>0.13840852000249118</v>
      </c>
      <c r="N12" s="1"/>
      <c r="O12" s="22"/>
    </row>
    <row r="13" spans="1:26" ht="14.25" customHeight="1" x14ac:dyDescent="0.35">
      <c r="A13" s="1" t="s">
        <v>71</v>
      </c>
      <c r="B13" s="22">
        <f>(SUMIF('PMG %LQF'!D:D,'%disb by PMG'!A13,'PMG %LQF'!C:C)+SUMIF('PMG %LQF'!F:F,'%disb by PMG'!A13,'PMG %LQF'!E:E)+SUMIF('PMG %LQF'!H:H,'%disb by PMG'!A13,'PMG %LQF'!G:G))/(SUM(('PMG %LQF'!C:C,'PMG %LQF'!E:E,'PMG %LQF'!G:G)))</f>
        <v>5.9052502646930585E-2</v>
      </c>
      <c r="N13" s="1"/>
      <c r="O13" s="22"/>
    </row>
    <row r="14" spans="1:26" ht="14.25" customHeight="1" x14ac:dyDescent="0.35">
      <c r="A14" s="1" t="s">
        <v>74</v>
      </c>
      <c r="B14" s="22">
        <f>(SUMIF('PMG %LQF'!D:D,'%disb by PMG'!A14,'PMG %LQF'!C:C)+SUMIF('PMG %LQF'!F:F,'%disb by PMG'!A14,'PMG %LQF'!E:E)+SUMIF('PMG %LQF'!H:H,'%disb by PMG'!A14,'PMG %LQF'!G:G))/(SUM(('PMG %LQF'!C:C,'PMG %LQF'!E:E,'PMG %LQF'!G:G)))</f>
        <v>2.7185534264776091E-2</v>
      </c>
      <c r="N14" s="1"/>
      <c r="O14" s="22"/>
    </row>
    <row r="15" spans="1:26" ht="14.25" customHeight="1" x14ac:dyDescent="0.35">
      <c r="A15" s="1" t="s">
        <v>83</v>
      </c>
      <c r="B15" s="22">
        <f>(SUMIF('PMG %LQF'!D:D,'%disb by PMG'!A15,'PMG %LQF'!C:C)+SUMIF('PMG %LQF'!F:F,'%disb by PMG'!A15,'PMG %LQF'!E:E)+SUMIF('PMG %LQF'!H:H,'%disb by PMG'!A15,'PMG %LQF'!G:G))/(SUM(('PMG %LQF'!C:C,'PMG %LQF'!E:E,'PMG %LQF'!G:G)))</f>
        <v>1.6026905271024929E-2</v>
      </c>
      <c r="N15" s="1"/>
      <c r="O15" s="22"/>
    </row>
    <row r="16" spans="1:26" ht="14.25" customHeight="1" x14ac:dyDescent="0.35">
      <c r="A16" s="1" t="s">
        <v>96</v>
      </c>
      <c r="B16" s="22">
        <f>(SUMIF('PMG %LQF'!D:D,'%disb by PMG'!A16,'PMG %LQF'!C:C)+SUMIF('PMG %LQF'!F:F,'%disb by PMG'!A16,'PMG %LQF'!E:E)+SUMIF('PMG %LQF'!H:H,'%disb by PMG'!A16,'PMG %LQF'!G:G))/(SUM(('PMG %LQF'!C:C,'PMG %LQF'!E:E,'PMG %LQF'!G:G)))</f>
        <v>2.1071643588199875E-3</v>
      </c>
      <c r="N16" s="1"/>
      <c r="O16" s="22"/>
    </row>
    <row r="17" spans="1:15" ht="14.25" customHeight="1" x14ac:dyDescent="0.35">
      <c r="A17" s="1" t="s">
        <v>98</v>
      </c>
      <c r="B17" s="22">
        <f>(SUMIF('PMG %LQF'!D:D,'%disb by PMG'!A17,'PMG %LQF'!C:C)+SUMIF('PMG %LQF'!F:F,'%disb by PMG'!A17,'PMG %LQF'!E:E)+SUMIF('PMG %LQF'!H:H,'%disb by PMG'!A17,'PMG %LQF'!G:G))/(SUM(('PMG %LQF'!C:C,'PMG %LQF'!E:E,'PMG %LQF'!G:G)))</f>
        <v>4.5662147854429187E-2</v>
      </c>
      <c r="N17" s="7"/>
      <c r="O17" s="22"/>
    </row>
    <row r="18" spans="1:15" ht="14.25" customHeight="1" x14ac:dyDescent="0.35">
      <c r="A18" s="1" t="s">
        <v>104</v>
      </c>
      <c r="B18" s="22">
        <f>(SUMIF('PMG %LQF'!D:D,'%disb by PMG'!A18,'PMG %LQF'!C:C)+SUMIF('PMG %LQF'!F:F,'%disb by PMG'!A18,'PMG %LQF'!E:E)+SUMIF('PMG %LQF'!H:H,'%disb by PMG'!A18,'PMG %LQF'!G:G))/(SUM(('PMG %LQF'!C:C,'PMG %LQF'!E:E,'PMG %LQF'!G:G)))</f>
        <v>1.9493865349083431E-2</v>
      </c>
      <c r="N18" s="1"/>
      <c r="O18" s="22"/>
    </row>
    <row r="19" spans="1:15" ht="14.25" customHeight="1" x14ac:dyDescent="0.35">
      <c r="A19" s="1" t="s">
        <v>148</v>
      </c>
      <c r="B19" s="22">
        <f>SUM(B3:B18)</f>
        <v>0.99999999999999989</v>
      </c>
      <c r="N19" s="1"/>
      <c r="O19" s="1"/>
    </row>
    <row r="20" spans="1:15" ht="14.25" customHeight="1" x14ac:dyDescent="0.35">
      <c r="B20" s="1"/>
      <c r="N20" s="1"/>
      <c r="O20" s="1"/>
    </row>
    <row r="21" spans="1:15" ht="14.25" customHeight="1" x14ac:dyDescent="0.35">
      <c r="B21" s="1"/>
      <c r="N21" s="1"/>
      <c r="O21" s="1"/>
    </row>
    <row r="22" spans="1:15" ht="14.25" customHeight="1" x14ac:dyDescent="0.35">
      <c r="B22" s="1"/>
      <c r="N22" s="1"/>
      <c r="O22" s="1"/>
    </row>
    <row r="23" spans="1:15" ht="14.25" customHeight="1" x14ac:dyDescent="0.35">
      <c r="B23" s="1"/>
      <c r="N23" s="1"/>
      <c r="O23" s="1"/>
    </row>
    <row r="24" spans="1:15" ht="14.25" customHeight="1" x14ac:dyDescent="0.35">
      <c r="N24" s="1"/>
      <c r="O24" s="1"/>
    </row>
    <row r="25" spans="1:15" ht="14.25" customHeight="1" x14ac:dyDescent="0.35">
      <c r="A25" s="2" t="s">
        <v>13</v>
      </c>
      <c r="N25" s="1"/>
      <c r="O25" s="1"/>
    </row>
    <row r="26" spans="1:15" ht="14.25" customHeight="1" x14ac:dyDescent="0.35">
      <c r="A26" s="1" t="s">
        <v>149</v>
      </c>
      <c r="B26" s="1" t="s">
        <v>150</v>
      </c>
      <c r="N26" s="1"/>
      <c r="O26" s="1"/>
    </row>
    <row r="27" spans="1:15" ht="14.25" customHeight="1" x14ac:dyDescent="0.35">
      <c r="A27" s="1" t="s">
        <v>3</v>
      </c>
      <c r="B27" s="22">
        <f>(SUMIF('PMG %LQF'!$D$3:$D$34,'%disb by PMG'!A27,'PMG %LQF'!$C$3:$C$34)+SUMIF('PMG %LQF'!$F$3:$F$34,'%disb by PMG'!A27,'PMG %LQF'!$E$3:$E$34)+SUMIF('PMG %LQF'!$H$3:$H$34,'%disb by PMG'!A27,'PMG %LQF'!$G$3:$G$34))/(SUM(('PMG %LQF'!$C$3:$C$34,'PMG %LQF'!$E$3:$E$34,'PMG %LQF'!$G$3:$G$34)))</f>
        <v>0.14055089975963103</v>
      </c>
      <c r="N27" s="1"/>
      <c r="O27" s="22"/>
    </row>
    <row r="28" spans="1:15" ht="14.25" customHeight="1" x14ac:dyDescent="0.35">
      <c r="A28" s="1" t="s">
        <v>17</v>
      </c>
      <c r="B28" s="22">
        <f>(SUMIF('PMG %LQF'!$D$3:$D$34,'%disb by PMG'!A28,'PMG %LQF'!$C$3:$C$34)+SUMIF('PMG %LQF'!$F$3:$F$34,'%disb by PMG'!A28,'PMG %LQF'!$E$3:$E$34)+SUMIF('PMG %LQF'!$H$3:$H$34,'%disb by PMG'!A28,'PMG %LQF'!$G$3:$G$34))/(SUM(('PMG %LQF'!$C$3:$C$34,'PMG %LQF'!$E$3:$E$34,'PMG %LQF'!$G$3:$G$34)))</f>
        <v>8.6890144871045308E-2</v>
      </c>
      <c r="N28" s="1"/>
      <c r="O28" s="22"/>
    </row>
    <row r="29" spans="1:15" ht="14.25" customHeight="1" x14ac:dyDescent="0.35">
      <c r="A29" s="1" t="s">
        <v>20</v>
      </c>
      <c r="B29" s="22">
        <f>(SUMIF('PMG %LQF'!$D$3:$D$34,'%disb by PMG'!A29,'PMG %LQF'!$C$3:$C$34)+SUMIF('PMG %LQF'!$F$3:$F$34,'%disb by PMG'!A29,'PMG %LQF'!$E$3:$E$34)+SUMIF('PMG %LQF'!$H$3:$H$34,'%disb by PMG'!A29,'PMG %LQF'!$G$3:$G$34))/(SUM(('PMG %LQF'!$C$3:$C$34,'PMG %LQF'!$E$3:$E$34,'PMG %LQF'!$G$3:$G$34)))</f>
        <v>0.24166829078152413</v>
      </c>
      <c r="N29" s="1"/>
      <c r="O29" s="22"/>
    </row>
    <row r="30" spans="1:15" ht="14.25" customHeight="1" x14ac:dyDescent="0.35">
      <c r="A30" s="1" t="s">
        <v>22</v>
      </c>
      <c r="B30" s="22">
        <f>(SUMIF('PMG %LQF'!$D$3:$D$34,'%disb by PMG'!A30,'PMG %LQF'!$C$3:$C$34)+SUMIF('PMG %LQF'!$F$3:$F$34,'%disb by PMG'!A30,'PMG %LQF'!$E$3:$E$34)+SUMIF('PMG %LQF'!$H$3:$H$34,'%disb by PMG'!A30,'PMG %LQF'!$G$3:$G$34))/(SUM(('PMG %LQF'!$C$3:$C$34,'PMG %LQF'!$E$3:$E$34,'PMG %LQF'!$G$3:$G$34)))</f>
        <v>8.4453972584941223E-3</v>
      </c>
      <c r="N30" s="1"/>
      <c r="O30" s="22"/>
    </row>
    <row r="31" spans="1:15" ht="14.25" customHeight="1" x14ac:dyDescent="0.35">
      <c r="A31" s="1" t="s">
        <v>37</v>
      </c>
      <c r="B31" s="22">
        <f>(SUMIF('PMG %LQF'!$D$3:$D$34,'%disb by PMG'!A31,'PMG %LQF'!$C$3:$C$34)+SUMIF('PMG %LQF'!$F$3:$F$34,'%disb by PMG'!A31,'PMG %LQF'!$E$3:$E$34)+SUMIF('PMG %LQF'!$H$3:$H$34,'%disb by PMG'!A31,'PMG %LQF'!$G$3:$G$34))/(SUM(('PMG %LQF'!$C$3:$C$34,'PMG %LQF'!$E$3:$E$34,'PMG %LQF'!$G$3:$G$34)))</f>
        <v>5.2101604625479123E-2</v>
      </c>
      <c r="N31" s="1"/>
      <c r="O31" s="22"/>
    </row>
    <row r="32" spans="1:15" ht="14.25" customHeight="1" x14ac:dyDescent="0.35">
      <c r="A32" s="1" t="s">
        <v>42</v>
      </c>
      <c r="B32" s="22">
        <f>(SUMIF('PMG %LQF'!$D$3:$D$34,'%disb by PMG'!A32,'PMG %LQF'!$C$3:$C$34)+SUMIF('PMG %LQF'!$F$3:$F$34,'%disb by PMG'!A32,'PMG %LQF'!$E$3:$E$34)+SUMIF('PMG %LQF'!$H$3:$H$34,'%disb by PMG'!A32,'PMG %LQF'!$G$3:$G$34))/(SUM(('PMG %LQF'!$C$3:$C$34,'PMG %LQF'!$E$3:$E$34,'PMG %LQF'!$G$3:$G$34)))</f>
        <v>2.400441759241214E-2</v>
      </c>
      <c r="N32" s="1"/>
      <c r="O32" s="22"/>
    </row>
    <row r="33" spans="1:15" ht="14.25" customHeight="1" x14ac:dyDescent="0.35">
      <c r="A33" s="1" t="s">
        <v>48</v>
      </c>
      <c r="B33" s="22">
        <f>(SUMIF('PMG %LQF'!$D$3:$D$34,'%disb by PMG'!A33,'PMG %LQF'!$C$3:$C$34)+SUMIF('PMG %LQF'!$F$3:$F$34,'%disb by PMG'!A33,'PMG %LQF'!$E$3:$E$34)+SUMIF('PMG %LQF'!$H$3:$H$34,'%disb by PMG'!A33,'PMG %LQF'!$G$3:$G$34))/(SUM(('PMG %LQF'!$C$3:$C$34,'PMG %LQF'!$E$3:$E$34,'PMG %LQF'!$G$3:$G$34)))</f>
        <v>3.1377899045020467E-2</v>
      </c>
      <c r="N33" s="1"/>
      <c r="O33" s="22"/>
    </row>
    <row r="34" spans="1:15" ht="14.25" customHeight="1" x14ac:dyDescent="0.35">
      <c r="A34" s="1" t="s">
        <v>55</v>
      </c>
      <c r="B34" s="22">
        <f>(SUMIF('PMG %LQF'!$D$3:$D$34,'%disb by PMG'!A34,'PMG %LQF'!$C$3:$C$34)+SUMIF('PMG %LQF'!$F$3:$F$34,'%disb by PMG'!A34,'PMG %LQF'!$E$3:$E$34)+SUMIF('PMG %LQF'!$H$3:$H$34,'%disb by PMG'!A34,'PMG %LQF'!$G$3:$G$34))/(SUM(('PMG %LQF'!$C$3:$C$34,'PMG %LQF'!$E$3:$E$34,'PMG %LQF'!$G$3:$G$34)))</f>
        <v>0</v>
      </c>
      <c r="N34" s="1"/>
      <c r="O34" s="22"/>
    </row>
    <row r="35" spans="1:15" ht="14.25" customHeight="1" x14ac:dyDescent="0.35">
      <c r="A35" s="1" t="s">
        <v>66</v>
      </c>
      <c r="B35" s="22">
        <f>(SUMIF('PMG %LQF'!$D$3:$D$34,'%disb by PMG'!A35,'PMG %LQF'!$C$3:$C$34)+SUMIF('PMG %LQF'!$F$3:$F$34,'%disb by PMG'!A35,'PMG %LQF'!$E$3:$E$34)+SUMIF('PMG %LQF'!$H$3:$H$34,'%disb by PMG'!A35,'PMG %LQF'!$G$3:$G$34))/(SUM(('PMG %LQF'!$C$3:$C$34,'PMG %LQF'!$E$3:$E$34,'PMG %LQF'!$G$3:$G$34)))</f>
        <v>1.6793347625544082E-2</v>
      </c>
      <c r="N35" s="1"/>
      <c r="O35" s="22"/>
    </row>
    <row r="36" spans="1:15" ht="14.25" customHeight="1" x14ac:dyDescent="0.35">
      <c r="A36" s="1" t="s">
        <v>69</v>
      </c>
      <c r="B36" s="22">
        <f>(SUMIF('PMG %LQF'!$D$3:$D$34,'%disb by PMG'!A36,'PMG %LQF'!$C$3:$C$34)+SUMIF('PMG %LQF'!$F$3:$F$34,'%disb by PMG'!A36,'PMG %LQF'!$E$3:$E$34)+SUMIF('PMG %LQF'!$H$3:$H$34,'%disb by PMG'!A36,'PMG %LQF'!$G$3:$G$34))/(SUM(('PMG %LQF'!$C$3:$C$34,'PMG %LQF'!$E$3:$E$34,'PMG %LQF'!$G$3:$G$34)))</f>
        <v>0.20610017540440459</v>
      </c>
      <c r="N36" s="1"/>
      <c r="O36" s="22"/>
    </row>
    <row r="37" spans="1:15" ht="14.25" customHeight="1" x14ac:dyDescent="0.35">
      <c r="A37" s="1" t="s">
        <v>71</v>
      </c>
      <c r="B37" s="22">
        <f>(SUMIF('PMG %LQF'!$D$3:$D$34,'%disb by PMG'!A37,'PMG %LQF'!$C$3:$C$34)+SUMIF('PMG %LQF'!$F$3:$F$34,'%disb by PMG'!A37,'PMG %LQF'!$E$3:$E$34)+SUMIF('PMG %LQF'!$H$3:$H$34,'%disb by PMG'!A37,'PMG %LQF'!$G$3:$G$34))/(SUM(('PMG %LQF'!$C$3:$C$34,'PMG %LQF'!$E$3:$E$34,'PMG %LQF'!$G$3:$G$34)))</f>
        <v>9.965568765023064E-2</v>
      </c>
      <c r="N37" s="1"/>
      <c r="O37" s="22"/>
    </row>
    <row r="38" spans="1:15" ht="14.25" customHeight="1" x14ac:dyDescent="0.35">
      <c r="A38" s="1" t="s">
        <v>74</v>
      </c>
      <c r="B38" s="22">
        <f>(SUMIF('PMG %LQF'!$D$3:$D$34,'%disb by PMG'!A38,'PMG %LQF'!$C$3:$C$34)+SUMIF('PMG %LQF'!$F$3:$F$34,'%disb by PMG'!A38,'PMG %LQF'!$E$3:$E$34)+SUMIF('PMG %LQF'!$H$3:$H$34,'%disb by PMG'!A38,'PMG %LQF'!$G$3:$G$34))/(SUM(('PMG %LQF'!$C$3:$C$34,'PMG %LQF'!$E$3:$E$34,'PMG %LQF'!$G$3:$G$34)))</f>
        <v>2.6635483661404537E-2</v>
      </c>
      <c r="N38" s="1"/>
      <c r="O38" s="22"/>
    </row>
    <row r="39" spans="1:15" ht="14.25" customHeight="1" x14ac:dyDescent="0.35">
      <c r="A39" s="1" t="s">
        <v>83</v>
      </c>
      <c r="B39" s="22">
        <f>(SUMIF('PMG %LQF'!$D$3:$D$34,'%disb by PMG'!A39,'PMG %LQF'!$C$3:$C$34)+SUMIF('PMG %LQF'!$F$3:$F$34,'%disb by PMG'!A39,'PMG %LQF'!$E$3:$E$34)+SUMIF('PMG %LQF'!$H$3:$H$34,'%disb by PMG'!A39,'PMG %LQF'!$G$3:$G$34))/(SUM(('PMG %LQF'!$C$3:$C$34,'PMG %LQF'!$E$3:$E$34,'PMG %LQF'!$G$3:$G$34)))</f>
        <v>5.1971675436886904E-3</v>
      </c>
      <c r="N39" s="1"/>
      <c r="O39" s="22"/>
    </row>
    <row r="40" spans="1:15" ht="14.25" customHeight="1" x14ac:dyDescent="0.35">
      <c r="A40" s="1" t="s">
        <v>96</v>
      </c>
      <c r="B40" s="22">
        <f>(SUMIF('PMG %LQF'!$D$3:$D$34,'%disb by PMG'!A40,'PMG %LQF'!$C$3:$C$34)+SUMIF('PMG %LQF'!$F$3:$F$34,'%disb by PMG'!A40,'PMG %LQF'!$E$3:$E$34)+SUMIF('PMG %LQF'!$H$3:$H$34,'%disb by PMG'!A40,'PMG %LQF'!$G$3:$G$34))/(SUM(('PMG %LQF'!$C$3:$C$34,'PMG %LQF'!$E$3:$E$34,'PMG %LQF'!$G$3:$G$34)))</f>
        <v>6.5939063210550264E-3</v>
      </c>
      <c r="N40" s="1"/>
      <c r="O40" s="22"/>
    </row>
    <row r="41" spans="1:15" ht="14.25" customHeight="1" x14ac:dyDescent="0.35">
      <c r="A41" s="1" t="s">
        <v>98</v>
      </c>
      <c r="B41" s="22">
        <f>(SUMIF('PMG %LQF'!$D$3:$D$34,'%disb by PMG'!A41,'PMG %LQF'!$C$3:$C$34)+SUMIF('PMG %LQF'!$F$3:$F$34,'%disb by PMG'!A41,'PMG %LQF'!$E$3:$E$34)+SUMIF('PMG %LQF'!$H$3:$H$34,'%disb by PMG'!A41,'PMG %LQF'!$G$3:$G$34))/(SUM(('PMG %LQF'!$C$3:$C$34,'PMG %LQF'!$E$3:$E$34,'PMG %LQF'!$G$3:$G$34)))</f>
        <v>2.3971935295264084E-2</v>
      </c>
      <c r="N41" s="7"/>
      <c r="O41" s="22"/>
    </row>
    <row r="42" spans="1:15" ht="14.25" customHeight="1" x14ac:dyDescent="0.35">
      <c r="A42" s="1" t="s">
        <v>104</v>
      </c>
      <c r="B42" s="22">
        <f>(SUMIF('PMG %LQF'!$D$3:$D$34,'%disb by PMG'!A42,'PMG %LQF'!$C$3:$C$34)+SUMIF('PMG %LQF'!$F$3:$F$34,'%disb by PMG'!A42,'PMG %LQF'!$E$3:$E$34)+SUMIF('PMG %LQF'!$H$3:$H$34,'%disb by PMG'!A42,'PMG %LQF'!$G$3:$G$34))/(SUM(('PMG %LQF'!$C$3:$C$34,'PMG %LQF'!$E$3:$E$34,'PMG %LQF'!$G$3:$G$34)))</f>
        <v>3.0013642564802191E-2</v>
      </c>
      <c r="N42" s="1"/>
      <c r="O42" s="22"/>
    </row>
    <row r="43" spans="1:15" ht="14.25" customHeight="1" x14ac:dyDescent="0.35">
      <c r="A43" s="1" t="s">
        <v>148</v>
      </c>
      <c r="B43" s="22">
        <f>SUM(B27:B42)</f>
        <v>1.0000000000000002</v>
      </c>
      <c r="N43" s="1"/>
      <c r="O43" s="1"/>
    </row>
    <row r="44" spans="1:15" ht="14.25" customHeight="1" x14ac:dyDescent="0.35">
      <c r="N44" s="1"/>
      <c r="O44" s="1"/>
    </row>
    <row r="45" spans="1:15" ht="14.25" customHeight="1" x14ac:dyDescent="0.35">
      <c r="N45" s="1"/>
      <c r="O45" s="1"/>
    </row>
    <row r="46" spans="1:15" ht="14.25" customHeight="1" x14ac:dyDescent="0.35">
      <c r="N46" s="1"/>
      <c r="O46" s="1"/>
    </row>
    <row r="47" spans="1:15" ht="14.25" customHeight="1" x14ac:dyDescent="0.35">
      <c r="N47" s="1"/>
      <c r="O47" s="1"/>
    </row>
    <row r="48" spans="1:15" ht="14.25" customHeight="1" x14ac:dyDescent="0.35">
      <c r="N48" s="1"/>
      <c r="O48" s="1"/>
    </row>
    <row r="49" spans="1:15" ht="14.25" customHeight="1" x14ac:dyDescent="0.35">
      <c r="N49" s="1"/>
      <c r="O49" s="1"/>
    </row>
    <row r="50" spans="1:15" ht="14.25" customHeight="1" x14ac:dyDescent="0.35">
      <c r="N50" s="1"/>
      <c r="O50" s="1"/>
    </row>
    <row r="51" spans="1:15" ht="14.25" customHeight="1" x14ac:dyDescent="0.35">
      <c r="N51" s="1"/>
      <c r="O51" s="1"/>
    </row>
    <row r="52" spans="1:15" ht="14.25" customHeight="1" x14ac:dyDescent="0.35">
      <c r="N52" s="1"/>
      <c r="O52" s="1"/>
    </row>
    <row r="53" spans="1:15" ht="14.25" customHeight="1" x14ac:dyDescent="0.35">
      <c r="N53" s="1"/>
      <c r="O53" s="1"/>
    </row>
    <row r="54" spans="1:15" ht="14.25" customHeight="1" x14ac:dyDescent="0.35">
      <c r="N54" s="1"/>
      <c r="O54" s="1"/>
    </row>
    <row r="55" spans="1:15" ht="14.25" customHeight="1" x14ac:dyDescent="0.35">
      <c r="N55" s="1"/>
      <c r="O55" s="1"/>
    </row>
    <row r="56" spans="1:15" ht="14.25" customHeight="1" x14ac:dyDescent="0.35">
      <c r="N56" s="1"/>
      <c r="O56" s="1"/>
    </row>
    <row r="57" spans="1:15" ht="14.25" customHeight="1" x14ac:dyDescent="0.35">
      <c r="A57" s="2" t="s">
        <v>152</v>
      </c>
      <c r="N57" s="1"/>
      <c r="O57" s="1"/>
    </row>
    <row r="58" spans="1:15" ht="14.25" customHeight="1" x14ac:dyDescent="0.35">
      <c r="A58" s="1" t="s">
        <v>149</v>
      </c>
      <c r="B58" s="1" t="s">
        <v>150</v>
      </c>
      <c r="N58" s="1"/>
      <c r="O58" s="1"/>
    </row>
    <row r="59" spans="1:15" ht="14.25" customHeight="1" x14ac:dyDescent="0.35">
      <c r="A59" s="1" t="s">
        <v>3</v>
      </c>
      <c r="B59" s="22">
        <f>(SUMIF('PMG %LQF'!$D$34:$D$70,'%disb by PMG'!A59,'PMG %LQF'!$C$34:$C$70)+SUMIF('PMG %LQF'!$F$34:$F$70,'%disb by PMG'!A59,'PMG %LQF'!$E$34:$E$70)+SUMIF('PMG %LQF'!$H$34:$H$70,'%disb by PMG'!A59,'PMG %LQF'!$G$34:$G$70))/(SUM(('PMG %LQF'!$C$34:$C$70,'PMG %LQF'!$E$34:$E$70,'PMG %LQF'!$G$34:$G$70)))</f>
        <v>0.20564806027665156</v>
      </c>
      <c r="N59" s="1"/>
      <c r="O59" s="22"/>
    </row>
    <row r="60" spans="1:15" ht="14.25" customHeight="1" x14ac:dyDescent="0.35">
      <c r="A60" s="1" t="s">
        <v>17</v>
      </c>
      <c r="B60" s="22">
        <f>(SUMIF('PMG %LQF'!$D$34:$D$70,'%disb by PMG'!A60,'PMG %LQF'!$C$34:$C$70)+SUMIF('PMG %LQF'!$F$34:$F$70,'%disb by PMG'!A60,'PMG %LQF'!$E$34:$E$70)+SUMIF('PMG %LQF'!$H$34:$H$70,'%disb by PMG'!A60,'PMG %LQF'!$G$34:$G$70))/(SUM(('PMG %LQF'!$C$34:$C$70,'PMG %LQF'!$E$34:$E$70,'PMG %LQF'!$G$34:$G$70)))</f>
        <v>4.9981307336151651E-2</v>
      </c>
      <c r="N60" s="1"/>
      <c r="O60" s="22"/>
    </row>
    <row r="61" spans="1:15" ht="14.25" customHeight="1" x14ac:dyDescent="0.35">
      <c r="A61" s="1" t="s">
        <v>20</v>
      </c>
      <c r="B61" s="22">
        <f>(SUMIF('PMG %LQF'!$D$34:$D$70,'%disb by PMG'!A61,'PMG %LQF'!$C$34:$C$70)+SUMIF('PMG %LQF'!$F$34:$F$70,'%disb by PMG'!A61,'PMG %LQF'!$E$34:$E$70)+SUMIF('PMG %LQF'!$H$34:$H$70,'%disb by PMG'!A61,'PMG %LQF'!$G$34:$G$70))/(SUM(('PMG %LQF'!$C$34:$C$70,'PMG %LQF'!$E$34:$E$70,'PMG %LQF'!$G$34:$G$70)))</f>
        <v>0.20308860322664152</v>
      </c>
      <c r="N61" s="1"/>
      <c r="O61" s="22"/>
    </row>
    <row r="62" spans="1:15" ht="14.25" customHeight="1" x14ac:dyDescent="0.35">
      <c r="A62" s="1" t="s">
        <v>22</v>
      </c>
      <c r="B62" s="22">
        <f>(SUMIF('PMG %LQF'!$D$34:$D$70,'%disb by PMG'!A62,'PMG %LQF'!$C$34:$C$70)+SUMIF('PMG %LQF'!$F$34:$F$70,'%disb by PMG'!A62,'PMG %LQF'!$E$34:$E$70)+SUMIF('PMG %LQF'!$H$34:$H$70,'%disb by PMG'!A62,'PMG %LQF'!$G$34:$G$70))/(SUM(('PMG %LQF'!$C$34:$C$70,'PMG %LQF'!$E$34:$E$70,'PMG %LQF'!$G$34:$G$70)))</f>
        <v>2.8384091105167823E-2</v>
      </c>
      <c r="N62" s="1"/>
      <c r="O62" s="22"/>
    </row>
    <row r="63" spans="1:15" ht="14.25" customHeight="1" x14ac:dyDescent="0.35">
      <c r="A63" s="1" t="s">
        <v>37</v>
      </c>
      <c r="B63" s="22">
        <f>(SUMIF('PMG %LQF'!$D$34:$D$70,'%disb by PMG'!A63,'PMG %LQF'!$C$34:$C$70)+SUMIF('PMG %LQF'!$F$34:$F$70,'%disb by PMG'!A63,'PMG %LQF'!$E$34:$E$70)+SUMIF('PMG %LQF'!$H$34:$H$70,'%disb by PMG'!A63,'PMG %LQF'!$G$34:$G$70))/(SUM(('PMG %LQF'!$C$34:$C$70,'PMG %LQF'!$E$34:$E$70,'PMG %LQF'!$G$34:$G$70)))</f>
        <v>4.4747361458602974E-2</v>
      </c>
      <c r="N63" s="1"/>
      <c r="O63" s="22"/>
    </row>
    <row r="64" spans="1:15" ht="14.25" customHeight="1" x14ac:dyDescent="0.35">
      <c r="A64" s="1" t="s">
        <v>42</v>
      </c>
      <c r="B64" s="22">
        <f>(SUMIF('PMG %LQF'!$D$34:$D$70,'%disb by PMG'!A64,'PMG %LQF'!$C$34:$C$70)+SUMIF('PMG %LQF'!$F$34:$F$70,'%disb by PMG'!A64,'PMG %LQF'!$E$34:$E$70)+SUMIF('PMG %LQF'!$H$34:$H$70,'%disb by PMG'!A64,'PMG %LQF'!$G$34:$G$70))/(SUM(('PMG %LQF'!$C$34:$C$70,'PMG %LQF'!$E$34:$E$70,'PMG %LQF'!$G$34:$G$70)))</f>
        <v>1.5414258188824675E-2</v>
      </c>
      <c r="N64" s="1"/>
      <c r="O64" s="22"/>
    </row>
    <row r="65" spans="1:15" ht="14.25" customHeight="1" x14ac:dyDescent="0.35">
      <c r="A65" s="1" t="s">
        <v>48</v>
      </c>
      <c r="B65" s="22">
        <f>(SUMIF('PMG %LQF'!$D$34:$D$70,'%disb by PMG'!A65,'PMG %LQF'!$C$34:$C$70)+SUMIF('PMG %LQF'!$F$34:$F$70,'%disb by PMG'!A65,'PMG %LQF'!$E$34:$E$70)+SUMIF('PMG %LQF'!$H$34:$H$70,'%disb by PMG'!A65,'PMG %LQF'!$G$34:$G$70))/(SUM(('PMG %LQF'!$C$34:$C$70,'PMG %LQF'!$E$34:$E$70,'PMG %LQF'!$G$34:$G$70)))</f>
        <v>0.12748396744600707</v>
      </c>
      <c r="N65" s="1"/>
      <c r="O65" s="22"/>
    </row>
    <row r="66" spans="1:15" ht="14.25" customHeight="1" x14ac:dyDescent="0.35">
      <c r="A66" s="1" t="s">
        <v>55</v>
      </c>
      <c r="B66" s="22">
        <f>(SUMIF('PMG %LQF'!$D$34:$D$70,'%disb by PMG'!A66,'PMG %LQF'!$C$34:$C$70)+SUMIF('PMG %LQF'!$F$34:$F$70,'%disb by PMG'!A66,'PMG %LQF'!$E$34:$E$70)+SUMIF('PMG %LQF'!$H$34:$H$70,'%disb by PMG'!A66,'PMG %LQF'!$G$34:$G$70))/(SUM(('PMG %LQF'!$C$34:$C$70,'PMG %LQF'!$E$34:$E$70,'PMG %LQF'!$G$34:$G$70)))</f>
        <v>3.3876858482155728E-2</v>
      </c>
      <c r="N66" s="1"/>
      <c r="O66" s="22"/>
    </row>
    <row r="67" spans="1:15" ht="14.25" customHeight="1" x14ac:dyDescent="0.35">
      <c r="A67" s="1" t="s">
        <v>66</v>
      </c>
      <c r="B67" s="22">
        <f>(SUMIF('PMG %LQF'!$D$34:$D$70,'%disb by PMG'!A67,'PMG %LQF'!$C$34:$C$70)+SUMIF('PMG %LQF'!$F$34:$F$70,'%disb by PMG'!A67,'PMG %LQF'!$E$34:$E$70)+SUMIF('PMG %LQF'!$H$34:$H$70,'%disb by PMG'!A67,'PMG %LQF'!$G$34:$G$70))/(SUM(('PMG %LQF'!$C$34:$C$70,'PMG %LQF'!$E$34:$E$70,'PMG %LQF'!$G$34:$G$70)))</f>
        <v>1.029534408880454E-2</v>
      </c>
      <c r="N67" s="1"/>
      <c r="O67" s="22"/>
    </row>
    <row r="68" spans="1:15" ht="14.25" customHeight="1" x14ac:dyDescent="0.35">
      <c r="A68" s="1" t="s">
        <v>69</v>
      </c>
      <c r="B68" s="22">
        <f>(SUMIF('PMG %LQF'!$D$34:$D$70,'%disb by PMG'!A68,'PMG %LQF'!$C$34:$C$70)+SUMIF('PMG %LQF'!$F$34:$F$70,'%disb by PMG'!A68,'PMG %LQF'!$E$34:$E$70)+SUMIF('PMG %LQF'!$H$34:$H$70,'%disb by PMG'!A68,'PMG %LQF'!$G$34:$G$70))/(SUM(('PMG %LQF'!$C$34:$C$70,'PMG %LQF'!$E$34:$E$70,'PMG %LQF'!$G$34:$G$70)))</f>
        <v>0.10203318666781706</v>
      </c>
      <c r="N68" s="1"/>
      <c r="O68" s="22"/>
    </row>
    <row r="69" spans="1:15" ht="14.25" customHeight="1" x14ac:dyDescent="0.35">
      <c r="A69" s="1" t="s">
        <v>71</v>
      </c>
      <c r="B69" s="22">
        <f>(SUMIF('PMG %LQF'!$D$34:$D$70,'%disb by PMG'!A69,'PMG %LQF'!$C$34:$C$70)+SUMIF('PMG %LQF'!$F$34:$F$70,'%disb by PMG'!A69,'PMG %LQF'!$E$34:$E$70)+SUMIF('PMG %LQF'!$H$34:$H$70,'%disb by PMG'!A69,'PMG %LQF'!$G$34:$G$70))/(SUM(('PMG %LQF'!$C$34:$C$70,'PMG %LQF'!$E$34:$E$70,'PMG %LQF'!$G$34:$G$70)))</f>
        <v>5.5847927990107307E-2</v>
      </c>
      <c r="N69" s="1"/>
      <c r="O69" s="22"/>
    </row>
    <row r="70" spans="1:15" ht="14.25" customHeight="1" x14ac:dyDescent="0.35">
      <c r="A70" s="1" t="s">
        <v>74</v>
      </c>
      <c r="B70" s="22">
        <f>(SUMIF('PMG %LQF'!$D$34:$D$70,'%disb by PMG'!A70,'PMG %LQF'!$C$34:$C$70)+SUMIF('PMG %LQF'!$F$34:$F$70,'%disb by PMG'!A70,'PMG %LQF'!$E$34:$E$70)+SUMIF('PMG %LQF'!$H$34:$H$70,'%disb by PMG'!A70,'PMG %LQF'!$G$34:$G$70))/(SUM(('PMG %LQF'!$C$34:$C$70,'PMG %LQF'!$E$34:$E$70,'PMG %LQF'!$G$34:$G$70)))</f>
        <v>2.9937020101803144E-2</v>
      </c>
      <c r="N70" s="1"/>
      <c r="O70" s="22"/>
    </row>
    <row r="71" spans="1:15" ht="14.25" customHeight="1" x14ac:dyDescent="0.35">
      <c r="A71" s="1" t="s">
        <v>83</v>
      </c>
      <c r="B71" s="22">
        <f>(SUMIF('PMG %LQF'!$D$34:$D$70,'%disb by PMG'!A71,'PMG %LQF'!$C$34:$C$70)+SUMIF('PMG %LQF'!$F$34:$F$70,'%disb by PMG'!A71,'PMG %LQF'!$E$34:$E$70)+SUMIF('PMG %LQF'!$H$34:$H$70,'%disb by PMG'!A71,'PMG %LQF'!$G$34:$G$70))/(SUM(('PMG %LQF'!$C$34:$C$70,'PMG %LQF'!$E$34:$E$70,'PMG %LQF'!$G$34:$G$70)))</f>
        <v>2.4559284502343785E-2</v>
      </c>
      <c r="N71" s="1"/>
      <c r="O71" s="22"/>
    </row>
    <row r="72" spans="1:15" ht="14.25" customHeight="1" x14ac:dyDescent="0.35">
      <c r="A72" s="1" t="s">
        <v>96</v>
      </c>
      <c r="B72" s="22">
        <f>(SUMIF('PMG %LQF'!$D$34:$D$70,'%disb by PMG'!A72,'PMG %LQF'!$C$34:$C$70)+SUMIF('PMG %LQF'!$F$34:$F$70,'%disb by PMG'!A72,'PMG %LQF'!$E$34:$E$70)+SUMIF('PMG %LQF'!$H$34:$H$70,'%disb by PMG'!A72,'PMG %LQF'!$G$34:$G$70))/(SUM(('PMG %LQF'!$C$34:$C$70,'PMG %LQF'!$E$34:$E$70,'PMG %LQF'!$G$34:$G$70)))</f>
        <v>0</v>
      </c>
      <c r="N72" s="1"/>
      <c r="O72" s="22"/>
    </row>
    <row r="73" spans="1:15" ht="14.25" customHeight="1" x14ac:dyDescent="0.35">
      <c r="A73" s="1" t="s">
        <v>98</v>
      </c>
      <c r="B73" s="22">
        <f>(SUMIF('PMG %LQF'!$D$34:$D$70,'%disb by PMG'!A73,'PMG %LQF'!$C$34:$C$70)+SUMIF('PMG %LQF'!$F$34:$F$70,'%disb by PMG'!A73,'PMG %LQF'!$E$34:$E$70)+SUMIF('PMG %LQF'!$H$34:$H$70,'%disb by PMG'!A73,'PMG %LQF'!$G$34:$G$70))/(SUM(('PMG %LQF'!$C$34:$C$70,'PMG %LQF'!$E$34:$E$70,'PMG %LQF'!$G$34:$G$70)))</f>
        <v>5.6106749489546533E-2</v>
      </c>
      <c r="N73" s="7"/>
      <c r="O73" s="22"/>
    </row>
    <row r="74" spans="1:15" ht="14.25" customHeight="1" x14ac:dyDescent="0.35">
      <c r="A74" s="1" t="s">
        <v>104</v>
      </c>
      <c r="B74" s="22">
        <f>(SUMIF('PMG %LQF'!$D$34:$D$70,'%disb by PMG'!A74,'PMG %LQF'!$C$34:$C$70)+SUMIF('PMG %LQF'!$F$34:$F$70,'%disb by PMG'!A74,'PMG %LQF'!$E$34:$E$70)+SUMIF('PMG %LQF'!$H$34:$H$70,'%disb by PMG'!A74,'PMG %LQF'!$G$34:$G$70))/(SUM(('PMG %LQF'!$C$34:$C$70,'PMG %LQF'!$E$34:$E$70,'PMG %LQF'!$G$34:$G$70)))</f>
        <v>1.2595979639375386E-2</v>
      </c>
      <c r="N74" s="1"/>
      <c r="O74" s="22"/>
    </row>
    <row r="75" spans="1:15" ht="14.25" customHeight="1" x14ac:dyDescent="0.35">
      <c r="A75" s="1" t="s">
        <v>148</v>
      </c>
      <c r="B75" s="22">
        <f>SUM(B59:B74)</f>
        <v>1.0000000000000007</v>
      </c>
      <c r="N75" s="1"/>
      <c r="O75" s="1"/>
    </row>
    <row r="76" spans="1:15" ht="14.25" customHeight="1" x14ac:dyDescent="0.35">
      <c r="N76" s="1"/>
      <c r="O76" s="1"/>
    </row>
    <row r="77" spans="1:15" ht="14.25" customHeight="1" x14ac:dyDescent="0.35">
      <c r="N77" s="1"/>
      <c r="O77" s="1"/>
    </row>
    <row r="78" spans="1:15" ht="14.25" customHeight="1" x14ac:dyDescent="0.35">
      <c r="N78" s="1"/>
      <c r="O78" s="1"/>
    </row>
    <row r="79" spans="1:15" ht="14.25" customHeight="1" x14ac:dyDescent="0.35">
      <c r="N79" s="1"/>
      <c r="O79" s="1"/>
    </row>
    <row r="80" spans="1:15" ht="14.25" customHeight="1" x14ac:dyDescent="0.35">
      <c r="N80" s="1"/>
      <c r="O80" s="1"/>
    </row>
    <row r="81" spans="1:15" ht="14.25" customHeight="1" x14ac:dyDescent="0.35">
      <c r="N81" s="1"/>
      <c r="O81" s="1"/>
    </row>
    <row r="82" spans="1:15" ht="14.25" customHeight="1" x14ac:dyDescent="0.35">
      <c r="A82" s="2" t="s">
        <v>153</v>
      </c>
      <c r="N82" s="1"/>
      <c r="O82" s="1"/>
    </row>
    <row r="83" spans="1:15" ht="14.25" customHeight="1" x14ac:dyDescent="0.35">
      <c r="A83" s="1" t="s">
        <v>149</v>
      </c>
      <c r="B83" s="1" t="s">
        <v>150</v>
      </c>
      <c r="N83" s="1"/>
      <c r="O83" s="1"/>
    </row>
    <row r="84" spans="1:15" ht="14.25" customHeight="1" x14ac:dyDescent="0.35">
      <c r="A84" s="1" t="s">
        <v>3</v>
      </c>
      <c r="B84" s="22">
        <f>(SUMIF('PMG %LQF'!$D$70:$D$102,'%disb by PMG'!A84,'PMG %LQF'!$C$70:$C$102)+SUMIF('PMG %LQF'!$F$70:$F$102,'%disb by PMG'!A84,'PMG %LQF'!$E$70:$E$102)+SUMIF('PMG %LQF'!$H$70:$H$102,'%disb by PMG'!A84,'PMG %LQF'!$G$70:$G$102))/(SUM(('PMG %LQF'!$C$70:$C$102,'PMG %LQF'!$E$70:$E$102,'PMG %LQF'!$G$70:$G$102)))</f>
        <v>4.9969134799701116E-2</v>
      </c>
      <c r="N84" s="1"/>
      <c r="O84" s="22"/>
    </row>
    <row r="85" spans="1:15" ht="14.25" customHeight="1" x14ac:dyDescent="0.35">
      <c r="A85" s="1" t="s">
        <v>17</v>
      </c>
      <c r="B85" s="22">
        <f>(SUMIF('PMG %LQF'!$D$70:$D$102,'%disb by PMG'!A85,'PMG %LQF'!$C$70:$C$102)+SUMIF('PMG %LQF'!$F$70:$F$102,'%disb by PMG'!A85,'PMG %LQF'!$E$70:$E$102)+SUMIF('PMG %LQF'!$H$70:$H$102,'%disb by PMG'!A85,'PMG %LQF'!$G$70:$G$102))/(SUM(('PMG %LQF'!$C$70:$C$102,'PMG %LQF'!$E$70:$E$102,'PMG %LQF'!$G$70:$G$102)))</f>
        <v>6.8910620877871309E-2</v>
      </c>
      <c r="N85" s="1"/>
      <c r="O85" s="22"/>
    </row>
    <row r="86" spans="1:15" ht="14.25" customHeight="1" x14ac:dyDescent="0.35">
      <c r="A86" s="1" t="s">
        <v>20</v>
      </c>
      <c r="B86" s="22">
        <f>(SUMIF('PMG %LQF'!$D$70:$D$102,'%disb by PMG'!A86,'PMG %LQF'!$C$70:$C$102)+SUMIF('PMG %LQF'!$F$70:$F$102,'%disb by PMG'!A86,'PMG %LQF'!$E$70:$E$102)+SUMIF('PMG %LQF'!$H$70:$H$102,'%disb by PMG'!A86,'PMG %LQF'!$G$70:$G$102))/(SUM(('PMG %LQF'!$C$70:$C$102,'PMG %LQF'!$E$70:$E$102,'PMG %LQF'!$G$70:$G$102)))</f>
        <v>0.27206861821371725</v>
      </c>
      <c r="N86" s="1"/>
      <c r="O86" s="22"/>
    </row>
    <row r="87" spans="1:15" ht="14.25" customHeight="1" x14ac:dyDescent="0.35">
      <c r="A87" s="1" t="s">
        <v>22</v>
      </c>
      <c r="B87" s="22">
        <f>(SUMIF('PMG %LQF'!$D$70:$D$102,'%disb by PMG'!A87,'PMG %LQF'!$C$70:$C$102)+SUMIF('PMG %LQF'!$F$70:$F$102,'%disb by PMG'!A87,'PMG %LQF'!$E$70:$E$102)+SUMIF('PMG %LQF'!$H$70:$H$102,'%disb by PMG'!A87,'PMG %LQF'!$G$70:$G$102))/(SUM(('PMG %LQF'!$C$70:$C$102,'PMG %LQF'!$E$70:$E$102,'PMG %LQF'!$G$70:$G$102)))</f>
        <v>0</v>
      </c>
      <c r="N87" s="1"/>
      <c r="O87" s="22"/>
    </row>
    <row r="88" spans="1:15" ht="14.25" customHeight="1" x14ac:dyDescent="0.35">
      <c r="A88" s="1" t="s">
        <v>37</v>
      </c>
      <c r="B88" s="22">
        <f>(SUMIF('PMG %LQF'!$D$70:$D$102,'%disb by PMG'!A88,'PMG %LQF'!$C$70:$C$102)+SUMIF('PMG %LQF'!$F$70:$F$102,'%disb by PMG'!A88,'PMG %LQF'!$E$70:$E$102)+SUMIF('PMG %LQF'!$H$70:$H$102,'%disb by PMG'!A88,'PMG %LQF'!$G$70:$G$102))/(SUM(('PMG %LQF'!$C$70:$C$102,'PMG %LQF'!$E$70:$E$102,'PMG %LQF'!$G$70:$G$102)))</f>
        <v>4.4153481269696891E-2</v>
      </c>
      <c r="N88" s="1"/>
      <c r="O88" s="22"/>
    </row>
    <row r="89" spans="1:15" ht="14.25" customHeight="1" x14ac:dyDescent="0.35">
      <c r="A89" s="1" t="s">
        <v>42</v>
      </c>
      <c r="B89" s="22">
        <f>(SUMIF('PMG %LQF'!$D$70:$D$102,'%disb by PMG'!A89,'PMG %LQF'!$C$70:$C$102)+SUMIF('PMG %LQF'!$F$70:$F$102,'%disb by PMG'!A89,'PMG %LQF'!$E$70:$E$102)+SUMIF('PMG %LQF'!$H$70:$H$102,'%disb by PMG'!A89,'PMG %LQF'!$G$70:$G$102))/(SUM(('PMG %LQF'!$C$70:$C$102,'PMG %LQF'!$E$70:$E$102,'PMG %LQF'!$G$70:$G$102)))</f>
        <v>1.3320770655316942E-2</v>
      </c>
      <c r="N89" s="1"/>
      <c r="O89" s="22"/>
    </row>
    <row r="90" spans="1:15" ht="14.25" customHeight="1" x14ac:dyDescent="0.35">
      <c r="A90" s="1" t="s">
        <v>48</v>
      </c>
      <c r="B90" s="22">
        <f>(SUMIF('PMG %LQF'!$D$70:$D$102,'%disb by PMG'!A90,'PMG %LQF'!$C$70:$C$102)+SUMIF('PMG %LQF'!$F$70:$F$102,'%disb by PMG'!A90,'PMG %LQF'!$E$70:$E$102)+SUMIF('PMG %LQF'!$H$70:$H$102,'%disb by PMG'!A90,'PMG %LQF'!$G$70:$G$102))/(SUM(('PMG %LQF'!$C$70:$C$102,'PMG %LQF'!$E$70:$E$102,'PMG %LQF'!$G$70:$G$102)))</f>
        <v>0.27018421651125785</v>
      </c>
      <c r="N90" s="1"/>
      <c r="O90" s="22"/>
    </row>
    <row r="91" spans="1:15" ht="14.25" customHeight="1" x14ac:dyDescent="0.35">
      <c r="A91" s="1" t="s">
        <v>55</v>
      </c>
      <c r="B91" s="22">
        <f>(SUMIF('PMG %LQF'!$D$70:$D$102,'%disb by PMG'!A91,'PMG %LQF'!$C$70:$C$102)+SUMIF('PMG %LQF'!$F$70:$F$102,'%disb by PMG'!A91,'PMG %LQF'!$E$70:$E$102)+SUMIF('PMG %LQF'!$H$70:$H$102,'%disb by PMG'!A91,'PMG %LQF'!$G$70:$G$102))/(SUM(('PMG %LQF'!$C$70:$C$102,'PMG %LQF'!$E$70:$E$102,'PMG %LQF'!$G$70:$G$102)))</f>
        <v>3.3366906007342691E-2</v>
      </c>
      <c r="N91" s="1"/>
      <c r="O91" s="22"/>
    </row>
    <row r="92" spans="1:15" ht="14.25" customHeight="1" x14ac:dyDescent="0.35">
      <c r="A92" s="1" t="s">
        <v>66</v>
      </c>
      <c r="B92" s="22">
        <f>(SUMIF('PMG %LQF'!$D$70:$D$102,'%disb by PMG'!A92,'PMG %LQF'!$C$70:$C$102)+SUMIF('PMG %LQF'!$F$70:$F$102,'%disb by PMG'!A92,'PMG %LQF'!$E$70:$E$102)+SUMIF('PMG %LQF'!$H$70:$H$102,'%disb by PMG'!A92,'PMG %LQF'!$G$70:$G$102))/(SUM(('PMG %LQF'!$C$70:$C$102,'PMG %LQF'!$E$70:$E$102,'PMG %LQF'!$G$70:$G$102)))</f>
        <v>0</v>
      </c>
      <c r="N92" s="1"/>
      <c r="O92" s="22"/>
    </row>
    <row r="93" spans="1:15" ht="14.25" customHeight="1" x14ac:dyDescent="0.35">
      <c r="A93" s="1" t="s">
        <v>69</v>
      </c>
      <c r="B93" s="22">
        <f>(SUMIF('PMG %LQF'!$D$70:$D$102,'%disb by PMG'!A93,'PMG %LQF'!$C$70:$C$102)+SUMIF('PMG %LQF'!$F$70:$F$102,'%disb by PMG'!A93,'PMG %LQF'!$E$70:$E$102)+SUMIF('PMG %LQF'!$H$70:$H$102,'%disb by PMG'!A93,'PMG %LQF'!$G$70:$G$102))/(SUM(('PMG %LQF'!$C$70:$C$102,'PMG %LQF'!$E$70:$E$102,'PMG %LQF'!$G$70:$G$102)))</f>
        <v>0.11179700445108685</v>
      </c>
      <c r="N93" s="1"/>
      <c r="O93" s="22"/>
    </row>
    <row r="94" spans="1:15" ht="14.25" customHeight="1" x14ac:dyDescent="0.35">
      <c r="A94" s="1" t="s">
        <v>71</v>
      </c>
      <c r="B94" s="22">
        <f>(SUMIF('PMG %LQF'!$D$70:$D$102,'%disb by PMG'!A94,'PMG %LQF'!$C$70:$C$102)+SUMIF('PMG %LQF'!$F$70:$F$102,'%disb by PMG'!A94,'PMG %LQF'!$E$70:$E$102)+SUMIF('PMG %LQF'!$H$70:$H$102,'%disb by PMG'!A94,'PMG %LQF'!$G$70:$G$102))/(SUM(('PMG %LQF'!$C$70:$C$102,'PMG %LQF'!$E$70:$E$102,'PMG %LQF'!$G$70:$G$102)))</f>
        <v>2.2060495792585864E-2</v>
      </c>
      <c r="N94" s="1"/>
      <c r="O94" s="22"/>
    </row>
    <row r="95" spans="1:15" ht="14.25" customHeight="1" x14ac:dyDescent="0.35">
      <c r="A95" s="1" t="s">
        <v>74</v>
      </c>
      <c r="B95" s="22">
        <f>(SUMIF('PMG %LQF'!$D$70:$D$102,'%disb by PMG'!A95,'PMG %LQF'!$C$70:$C$102)+SUMIF('PMG %LQF'!$F$70:$F$102,'%disb by PMG'!A95,'PMG %LQF'!$E$70:$E$102)+SUMIF('PMG %LQF'!$H$70:$H$102,'%disb by PMG'!A95,'PMG %LQF'!$G$70:$G$102))/(SUM(('PMG %LQF'!$C$70:$C$102,'PMG %LQF'!$E$70:$E$102,'PMG %LQF'!$G$70:$G$102)))</f>
        <v>2.4627180870073762E-2</v>
      </c>
      <c r="N95" s="1"/>
      <c r="O95" s="22"/>
    </row>
    <row r="96" spans="1:15" ht="14.25" customHeight="1" x14ac:dyDescent="0.35">
      <c r="A96" s="1" t="s">
        <v>83</v>
      </c>
      <c r="B96" s="22">
        <f>(SUMIF('PMG %LQF'!$D$70:$D$102,'%disb by PMG'!A96,'PMG %LQF'!$C$70:$C$102)+SUMIF('PMG %LQF'!$F$70:$F$102,'%disb by PMG'!A96,'PMG %LQF'!$E$70:$E$102)+SUMIF('PMG %LQF'!$H$70:$H$102,'%disb by PMG'!A96,'PMG %LQF'!$G$70:$G$102))/(SUM(('PMG %LQF'!$C$70:$C$102,'PMG %LQF'!$E$70:$E$102,'PMG %LQF'!$G$70:$G$102)))</f>
        <v>1.7219532798336538E-2</v>
      </c>
      <c r="N96" s="1"/>
      <c r="O96" s="22"/>
    </row>
    <row r="97" spans="1:15" ht="14.25" customHeight="1" x14ac:dyDescent="0.35">
      <c r="A97" s="1" t="s">
        <v>96</v>
      </c>
      <c r="B97" s="22">
        <f>(SUMIF('PMG %LQF'!$D$70:$D$102,'%disb by PMG'!A97,'PMG %LQF'!$C$70:$C$102)+SUMIF('PMG %LQF'!$F$70:$F$102,'%disb by PMG'!A97,'PMG %LQF'!$E$70:$E$102)+SUMIF('PMG %LQF'!$H$70:$H$102,'%disb by PMG'!A97,'PMG %LQF'!$G$70:$G$102))/(SUM(('PMG %LQF'!$C$70:$C$102,'PMG %LQF'!$E$70:$E$102,'PMG %LQF'!$G$70:$G$102)))</f>
        <v>0</v>
      </c>
      <c r="N97" s="1"/>
      <c r="O97" s="22"/>
    </row>
    <row r="98" spans="1:15" ht="14.25" customHeight="1" x14ac:dyDescent="0.35">
      <c r="A98" s="1" t="s">
        <v>98</v>
      </c>
      <c r="B98" s="22">
        <f>(SUMIF('PMG %LQF'!$D$70:$D$102,'%disb by PMG'!A98,'PMG %LQF'!$C$70:$C$102)+SUMIF('PMG %LQF'!$F$70:$F$102,'%disb by PMG'!A98,'PMG %LQF'!$E$70:$E$102)+SUMIF('PMG %LQF'!$H$70:$H$102,'%disb by PMG'!A98,'PMG %LQF'!$G$70:$G$102))/(SUM(('PMG %LQF'!$C$70:$C$102,'PMG %LQF'!$E$70:$E$102,'PMG %LQF'!$G$70:$G$102)))</f>
        <v>5.5557360538029198E-2</v>
      </c>
      <c r="N98" s="7"/>
      <c r="O98" s="22"/>
    </row>
    <row r="99" spans="1:15" ht="14.25" customHeight="1" x14ac:dyDescent="0.35">
      <c r="A99" s="1" t="s">
        <v>104</v>
      </c>
      <c r="B99" s="22">
        <f>(SUMIF('PMG %LQF'!$D$70:$D$102,'%disb by PMG'!A99,'PMG %LQF'!$C$70:$C$102)+SUMIF('PMG %LQF'!$F$70:$F$102,'%disb by PMG'!A99,'PMG %LQF'!$E$70:$E$102)+SUMIF('PMG %LQF'!$H$70:$H$102,'%disb by PMG'!A99,'PMG %LQF'!$G$70:$G$102))/(SUM(('PMG %LQF'!$C$70:$C$102,'PMG %LQF'!$E$70:$E$102,'PMG %LQF'!$G$70:$G$102)))</f>
        <v>1.6764677214984251E-2</v>
      </c>
      <c r="N99" s="1"/>
      <c r="O99" s="22"/>
    </row>
    <row r="100" spans="1:15" ht="14.25" customHeight="1" x14ac:dyDescent="0.35">
      <c r="A100" s="1" t="s">
        <v>148</v>
      </c>
      <c r="B100" s="22">
        <f>SUM(B84:B99)</f>
        <v>1.0000000000000004</v>
      </c>
      <c r="N100" s="1"/>
      <c r="O100" s="1"/>
    </row>
    <row r="101" spans="1:15" ht="14.25" customHeight="1" x14ac:dyDescent="0.35">
      <c r="N101" s="1"/>
      <c r="O101" s="1"/>
    </row>
    <row r="102" spans="1:15" ht="14.25" customHeight="1" x14ac:dyDescent="0.35">
      <c r="N102" s="1"/>
      <c r="O102" s="1"/>
    </row>
    <row r="103" spans="1:15" ht="14.25" customHeight="1" x14ac:dyDescent="0.35">
      <c r="N103" s="1"/>
      <c r="O103" s="1"/>
    </row>
    <row r="104" spans="1:15" ht="14.25" customHeight="1" x14ac:dyDescent="0.35">
      <c r="N104" s="1"/>
      <c r="O104" s="1"/>
    </row>
    <row r="105" spans="1:15" ht="14.25" customHeight="1" x14ac:dyDescent="0.35">
      <c r="N105" s="1"/>
      <c r="O105" s="1"/>
    </row>
    <row r="106" spans="1:15" ht="14.25" customHeight="1" x14ac:dyDescent="0.35">
      <c r="N106" s="1"/>
      <c r="O106" s="1"/>
    </row>
    <row r="107" spans="1:15" ht="14.25" customHeight="1" x14ac:dyDescent="0.35">
      <c r="N107" s="1"/>
      <c r="O107" s="1"/>
    </row>
    <row r="108" spans="1:15" ht="14.25" customHeight="1" x14ac:dyDescent="0.35">
      <c r="N108" s="1"/>
      <c r="O108" s="1"/>
    </row>
    <row r="109" spans="1:15" ht="14.25" customHeight="1" x14ac:dyDescent="0.35">
      <c r="N109" s="1"/>
      <c r="O109" s="1"/>
    </row>
    <row r="110" spans="1:15" ht="14.25" customHeight="1" x14ac:dyDescent="0.35">
      <c r="N110" s="1"/>
      <c r="O110" s="1"/>
    </row>
    <row r="111" spans="1:15" ht="14.25" customHeight="1" x14ac:dyDescent="0.35">
      <c r="N111" s="1"/>
      <c r="O111" s="1"/>
    </row>
    <row r="112" spans="1:15" ht="14.25" customHeight="1" x14ac:dyDescent="0.35">
      <c r="N112" s="1"/>
      <c r="O112" s="1"/>
    </row>
    <row r="113" spans="14:15" ht="14.25" customHeight="1" x14ac:dyDescent="0.35">
      <c r="N113" s="1"/>
      <c r="O113" s="1"/>
    </row>
    <row r="114" spans="14:15" ht="14.25" customHeight="1" x14ac:dyDescent="0.35">
      <c r="N114" s="1"/>
      <c r="O114" s="1"/>
    </row>
    <row r="115" spans="14:15" ht="14.25" customHeight="1" x14ac:dyDescent="0.35">
      <c r="N115" s="1"/>
      <c r="O115" s="1"/>
    </row>
    <row r="116" spans="14:15" ht="14.25" customHeight="1" x14ac:dyDescent="0.35">
      <c r="N116" s="1"/>
      <c r="O116" s="1"/>
    </row>
    <row r="117" spans="14:15" ht="14.25" customHeight="1" x14ac:dyDescent="0.35">
      <c r="N117" s="1"/>
      <c r="O117" s="1"/>
    </row>
    <row r="118" spans="14:15" ht="14.25" customHeight="1" x14ac:dyDescent="0.35">
      <c r="N118" s="1"/>
      <c r="O118" s="1"/>
    </row>
    <row r="119" spans="14:15" ht="14.25" customHeight="1" x14ac:dyDescent="0.35">
      <c r="N119" s="1"/>
      <c r="O119" s="1"/>
    </row>
    <row r="120" spans="14:15" ht="14.25" customHeight="1" x14ac:dyDescent="0.35">
      <c r="N120" s="1"/>
      <c r="O120" s="1"/>
    </row>
    <row r="121" spans="14:15" ht="14.25" customHeight="1" x14ac:dyDescent="0.35">
      <c r="N121" s="1"/>
      <c r="O121" s="1"/>
    </row>
    <row r="122" spans="14:15" ht="14.25" customHeight="1" x14ac:dyDescent="0.35">
      <c r="N122" s="1"/>
      <c r="O122" s="1"/>
    </row>
    <row r="123" spans="14:15" ht="14.25" customHeight="1" x14ac:dyDescent="0.35">
      <c r="N123" s="1"/>
      <c r="O123" s="1"/>
    </row>
    <row r="124" spans="14:15" ht="14.25" customHeight="1" x14ac:dyDescent="0.35">
      <c r="N124" s="1"/>
      <c r="O124" s="1"/>
    </row>
    <row r="125" spans="14:15" ht="14.25" customHeight="1" x14ac:dyDescent="0.35">
      <c r="N125" s="1"/>
      <c r="O125" s="1"/>
    </row>
    <row r="126" spans="14:15" ht="14.25" customHeight="1" x14ac:dyDescent="0.35">
      <c r="N126" s="1"/>
      <c r="O126" s="1"/>
    </row>
    <row r="127" spans="14:15" ht="14.25" customHeight="1" x14ac:dyDescent="0.35">
      <c r="N127" s="1"/>
      <c r="O127" s="1"/>
    </row>
    <row r="128" spans="14:15" ht="14.25" customHeight="1" x14ac:dyDescent="0.35">
      <c r="N128" s="1"/>
      <c r="O128" s="1"/>
    </row>
    <row r="129" spans="14:15" ht="14.25" customHeight="1" x14ac:dyDescent="0.35">
      <c r="N129" s="1"/>
      <c r="O129" s="1"/>
    </row>
    <row r="130" spans="14:15" ht="14.25" customHeight="1" x14ac:dyDescent="0.35">
      <c r="N130" s="1"/>
      <c r="O130" s="1"/>
    </row>
    <row r="131" spans="14:15" ht="14.25" customHeight="1" x14ac:dyDescent="0.35">
      <c r="N131" s="1"/>
      <c r="O131" s="1"/>
    </row>
    <row r="132" spans="14:15" ht="14.25" customHeight="1" x14ac:dyDescent="0.35">
      <c r="N132" s="1"/>
      <c r="O132" s="1"/>
    </row>
    <row r="133" spans="14:15" ht="14.25" customHeight="1" x14ac:dyDescent="0.35">
      <c r="N133" s="1"/>
      <c r="O133" s="1"/>
    </row>
    <row r="134" spans="14:15" ht="14.25" customHeight="1" x14ac:dyDescent="0.35">
      <c r="N134" s="1"/>
      <c r="O134" s="1"/>
    </row>
    <row r="135" spans="14:15" ht="14.25" customHeight="1" x14ac:dyDescent="0.35">
      <c r="N135" s="1"/>
      <c r="O135" s="1"/>
    </row>
    <row r="136" spans="14:15" ht="14.25" customHeight="1" x14ac:dyDescent="0.35">
      <c r="N136" s="1"/>
      <c r="O136" s="1"/>
    </row>
    <row r="137" spans="14:15" ht="14.25" customHeight="1" x14ac:dyDescent="0.35">
      <c r="N137" s="1"/>
      <c r="O137" s="1"/>
    </row>
    <row r="138" spans="14:15" ht="14.25" customHeight="1" x14ac:dyDescent="0.35">
      <c r="N138" s="1"/>
      <c r="O138" s="1"/>
    </row>
    <row r="139" spans="14:15" ht="14.25" customHeight="1" x14ac:dyDescent="0.35">
      <c r="N139" s="1"/>
      <c r="O139" s="1"/>
    </row>
    <row r="140" spans="14:15" ht="14.25" customHeight="1" x14ac:dyDescent="0.35">
      <c r="N140" s="1"/>
      <c r="O140" s="1"/>
    </row>
    <row r="141" spans="14:15" ht="14.25" customHeight="1" x14ac:dyDescent="0.35">
      <c r="N141" s="1"/>
      <c r="O141" s="1"/>
    </row>
    <row r="142" spans="14:15" ht="14.25" customHeight="1" x14ac:dyDescent="0.35">
      <c r="N142" s="1"/>
      <c r="O142" s="1"/>
    </row>
    <row r="143" spans="14:15" ht="14.25" customHeight="1" x14ac:dyDescent="0.35">
      <c r="N143" s="1"/>
      <c r="O143" s="1"/>
    </row>
    <row r="144" spans="14:15" ht="14.25" customHeight="1" x14ac:dyDescent="0.35">
      <c r="N144" s="1"/>
      <c r="O144" s="1"/>
    </row>
    <row r="145" spans="14:15" ht="14.25" customHeight="1" x14ac:dyDescent="0.35">
      <c r="N145" s="1"/>
      <c r="O145" s="1"/>
    </row>
    <row r="146" spans="14:15" ht="14.25" customHeight="1" x14ac:dyDescent="0.35">
      <c r="N146" s="1"/>
      <c r="O146" s="1"/>
    </row>
    <row r="147" spans="14:15" ht="14.25" customHeight="1" x14ac:dyDescent="0.35">
      <c r="N147" s="1"/>
      <c r="O147" s="1"/>
    </row>
    <row r="148" spans="14:15" ht="14.25" customHeight="1" x14ac:dyDescent="0.35">
      <c r="N148" s="1"/>
      <c r="O148" s="1"/>
    </row>
    <row r="149" spans="14:15" ht="14.25" customHeight="1" x14ac:dyDescent="0.35">
      <c r="N149" s="1"/>
      <c r="O149" s="1"/>
    </row>
    <row r="150" spans="14:15" ht="14.25" customHeight="1" x14ac:dyDescent="0.35">
      <c r="N150" s="1"/>
      <c r="O150" s="1"/>
    </row>
    <row r="151" spans="14:15" ht="14.25" customHeight="1" x14ac:dyDescent="0.35">
      <c r="N151" s="1"/>
      <c r="O151" s="1"/>
    </row>
    <row r="152" spans="14:15" ht="14.25" customHeight="1" x14ac:dyDescent="0.35">
      <c r="N152" s="1"/>
      <c r="O152" s="1"/>
    </row>
    <row r="153" spans="14:15" ht="14.25" customHeight="1" x14ac:dyDescent="0.35">
      <c r="N153" s="1"/>
      <c r="O153" s="1"/>
    </row>
    <row r="154" spans="14:15" ht="14.25" customHeight="1" x14ac:dyDescent="0.35">
      <c r="N154" s="1"/>
      <c r="O154" s="1"/>
    </row>
    <row r="155" spans="14:15" ht="14.25" customHeight="1" x14ac:dyDescent="0.35">
      <c r="N155" s="1"/>
      <c r="O155" s="1"/>
    </row>
    <row r="156" spans="14:15" ht="14.25" customHeight="1" x14ac:dyDescent="0.35">
      <c r="N156" s="1"/>
      <c r="O156" s="1"/>
    </row>
    <row r="157" spans="14:15" ht="14.25" customHeight="1" x14ac:dyDescent="0.35">
      <c r="N157" s="1"/>
      <c r="O157" s="1"/>
    </row>
    <row r="158" spans="14:15" ht="14.25" customHeight="1" x14ac:dyDescent="0.35">
      <c r="N158" s="1"/>
      <c r="O158" s="1"/>
    </row>
    <row r="159" spans="14:15" ht="14.25" customHeight="1" x14ac:dyDescent="0.35">
      <c r="N159" s="1"/>
      <c r="O159" s="1"/>
    </row>
    <row r="160" spans="14:15" ht="14.25" customHeight="1" x14ac:dyDescent="0.35">
      <c r="N160" s="1"/>
      <c r="O160" s="1"/>
    </row>
    <row r="161" spans="14:15" ht="14.25" customHeight="1" x14ac:dyDescent="0.35">
      <c r="N161" s="1"/>
      <c r="O161" s="1"/>
    </row>
    <row r="162" spans="14:15" ht="14.25" customHeight="1" x14ac:dyDescent="0.35">
      <c r="N162" s="1"/>
      <c r="O162" s="1"/>
    </row>
    <row r="163" spans="14:15" ht="14.25" customHeight="1" x14ac:dyDescent="0.35">
      <c r="N163" s="1"/>
      <c r="O163" s="1"/>
    </row>
    <row r="164" spans="14:15" ht="14.25" customHeight="1" x14ac:dyDescent="0.35">
      <c r="N164" s="1"/>
      <c r="O164" s="1"/>
    </row>
    <row r="165" spans="14:15" ht="14.25" customHeight="1" x14ac:dyDescent="0.35">
      <c r="N165" s="1"/>
      <c r="O165" s="1"/>
    </row>
    <row r="166" spans="14:15" ht="14.25" customHeight="1" x14ac:dyDescent="0.35">
      <c r="N166" s="1"/>
      <c r="O166" s="1"/>
    </row>
    <row r="167" spans="14:15" ht="14.25" customHeight="1" x14ac:dyDescent="0.35">
      <c r="N167" s="1"/>
      <c r="O167" s="1"/>
    </row>
    <row r="168" spans="14:15" ht="14.25" customHeight="1" x14ac:dyDescent="0.35">
      <c r="N168" s="1"/>
      <c r="O168" s="1"/>
    </row>
    <row r="169" spans="14:15" ht="14.25" customHeight="1" x14ac:dyDescent="0.35">
      <c r="N169" s="1"/>
      <c r="O169" s="1"/>
    </row>
    <row r="170" spans="14:15" ht="14.25" customHeight="1" x14ac:dyDescent="0.35">
      <c r="N170" s="1"/>
      <c r="O170" s="1"/>
    </row>
    <row r="171" spans="14:15" ht="14.25" customHeight="1" x14ac:dyDescent="0.35">
      <c r="N171" s="1"/>
      <c r="O171" s="1"/>
    </row>
    <row r="172" spans="14:15" ht="14.25" customHeight="1" x14ac:dyDescent="0.35">
      <c r="N172" s="1"/>
      <c r="O172" s="1"/>
    </row>
    <row r="173" spans="14:15" ht="14.25" customHeight="1" x14ac:dyDescent="0.35">
      <c r="N173" s="1"/>
      <c r="O173" s="1"/>
    </row>
    <row r="174" spans="14:15" ht="14.25" customHeight="1" x14ac:dyDescent="0.35">
      <c r="N174" s="1"/>
      <c r="O174" s="1"/>
    </row>
    <row r="175" spans="14:15" ht="14.25" customHeight="1" x14ac:dyDescent="0.35">
      <c r="N175" s="1"/>
      <c r="O175" s="1"/>
    </row>
    <row r="176" spans="14:15" ht="14.25" customHeight="1" x14ac:dyDescent="0.35">
      <c r="N176" s="1"/>
      <c r="O176" s="1"/>
    </row>
    <row r="177" spans="14:15" ht="14.25" customHeight="1" x14ac:dyDescent="0.35">
      <c r="N177" s="1"/>
      <c r="O177" s="1"/>
    </row>
    <row r="178" spans="14:15" ht="14.25" customHeight="1" x14ac:dyDescent="0.35">
      <c r="N178" s="1"/>
      <c r="O178" s="1"/>
    </row>
    <row r="179" spans="14:15" ht="14.25" customHeight="1" x14ac:dyDescent="0.35">
      <c r="N179" s="1"/>
      <c r="O179" s="1"/>
    </row>
    <row r="180" spans="14:15" ht="14.25" customHeight="1" x14ac:dyDescent="0.35">
      <c r="N180" s="1"/>
      <c r="O180" s="1"/>
    </row>
    <row r="181" spans="14:15" ht="14.25" customHeight="1" x14ac:dyDescent="0.35">
      <c r="N181" s="1"/>
      <c r="O181" s="1"/>
    </row>
    <row r="182" spans="14:15" ht="14.25" customHeight="1" x14ac:dyDescent="0.35">
      <c r="N182" s="1"/>
      <c r="O182" s="1"/>
    </row>
    <row r="183" spans="14:15" ht="14.25" customHeight="1" x14ac:dyDescent="0.35">
      <c r="N183" s="1"/>
      <c r="O183" s="1"/>
    </row>
    <row r="184" spans="14:15" ht="14.25" customHeight="1" x14ac:dyDescent="0.35">
      <c r="N184" s="1"/>
      <c r="O184" s="1"/>
    </row>
    <row r="185" spans="14:15" ht="14.25" customHeight="1" x14ac:dyDescent="0.35">
      <c r="N185" s="1"/>
      <c r="O185" s="1"/>
    </row>
    <row r="186" spans="14:15" ht="14.25" customHeight="1" x14ac:dyDescent="0.35">
      <c r="N186" s="1"/>
      <c r="O186" s="1"/>
    </row>
    <row r="187" spans="14:15" ht="14.25" customHeight="1" x14ac:dyDescent="0.35">
      <c r="N187" s="1"/>
      <c r="O187" s="1"/>
    </row>
    <row r="188" spans="14:15" ht="14.25" customHeight="1" x14ac:dyDescent="0.35">
      <c r="N188" s="1"/>
      <c r="O188" s="1"/>
    </row>
    <row r="189" spans="14:15" ht="14.25" customHeight="1" x14ac:dyDescent="0.35">
      <c r="N189" s="1"/>
      <c r="O189" s="1"/>
    </row>
    <row r="190" spans="14:15" ht="14.25" customHeight="1" x14ac:dyDescent="0.35">
      <c r="N190" s="1"/>
      <c r="O190" s="1"/>
    </row>
    <row r="191" spans="14:15" ht="14.25" customHeight="1" x14ac:dyDescent="0.35">
      <c r="N191" s="1"/>
      <c r="O191" s="1"/>
    </row>
    <row r="192" spans="14:15" ht="14.25" customHeight="1" x14ac:dyDescent="0.35">
      <c r="N192" s="1"/>
      <c r="O192" s="1"/>
    </row>
    <row r="193" spans="14:15" ht="14.25" customHeight="1" x14ac:dyDescent="0.35">
      <c r="N193" s="1"/>
      <c r="O193" s="1"/>
    </row>
    <row r="194" spans="14:15" ht="14.25" customHeight="1" x14ac:dyDescent="0.35">
      <c r="N194" s="1"/>
      <c r="O194" s="1"/>
    </row>
    <row r="195" spans="14:15" ht="14.25" customHeight="1" x14ac:dyDescent="0.35">
      <c r="N195" s="1"/>
      <c r="O195" s="1"/>
    </row>
    <row r="196" spans="14:15" ht="14.25" customHeight="1" x14ac:dyDescent="0.35">
      <c r="N196" s="1"/>
      <c r="O196" s="1"/>
    </row>
    <row r="197" spans="14:15" ht="14.25" customHeight="1" x14ac:dyDescent="0.35">
      <c r="N197" s="1"/>
      <c r="O197" s="1"/>
    </row>
    <row r="198" spans="14:15" ht="14.25" customHeight="1" x14ac:dyDescent="0.35">
      <c r="N198" s="1"/>
      <c r="O198" s="1"/>
    </row>
    <row r="199" spans="14:15" ht="14.25" customHeight="1" x14ac:dyDescent="0.35">
      <c r="N199" s="1"/>
      <c r="O199" s="1"/>
    </row>
    <row r="200" spans="14:15" ht="14.25" customHeight="1" x14ac:dyDescent="0.35">
      <c r="N200" s="1"/>
      <c r="O200" s="1"/>
    </row>
    <row r="201" spans="14:15" ht="14.25" customHeight="1" x14ac:dyDescent="0.35">
      <c r="N201" s="1"/>
      <c r="O201" s="1"/>
    </row>
    <row r="202" spans="14:15" ht="14.25" customHeight="1" x14ac:dyDescent="0.35">
      <c r="N202" s="1"/>
      <c r="O202" s="1"/>
    </row>
    <row r="203" spans="14:15" ht="14.25" customHeight="1" x14ac:dyDescent="0.35">
      <c r="N203" s="1"/>
      <c r="O203" s="1"/>
    </row>
    <row r="204" spans="14:15" ht="14.25" customHeight="1" x14ac:dyDescent="0.35">
      <c r="N204" s="1"/>
      <c r="O204" s="1"/>
    </row>
    <row r="205" spans="14:15" ht="14.25" customHeight="1" x14ac:dyDescent="0.35">
      <c r="N205" s="1"/>
      <c r="O205" s="1"/>
    </row>
    <row r="206" spans="14:15" ht="14.25" customHeight="1" x14ac:dyDescent="0.35">
      <c r="N206" s="1"/>
      <c r="O206" s="1"/>
    </row>
    <row r="207" spans="14:15" ht="14.25" customHeight="1" x14ac:dyDescent="0.35">
      <c r="N207" s="1"/>
      <c r="O207" s="1"/>
    </row>
    <row r="208" spans="14:15" ht="14.25" customHeight="1" x14ac:dyDescent="0.35">
      <c r="N208" s="1"/>
      <c r="O208" s="1"/>
    </row>
    <row r="209" spans="14:15" ht="14.25" customHeight="1" x14ac:dyDescent="0.35">
      <c r="N209" s="1"/>
      <c r="O209" s="1"/>
    </row>
    <row r="210" spans="14:15" ht="14.25" customHeight="1" x14ac:dyDescent="0.35">
      <c r="N210" s="1"/>
      <c r="O210" s="1"/>
    </row>
    <row r="211" spans="14:15" ht="14.25" customHeight="1" x14ac:dyDescent="0.35">
      <c r="N211" s="1"/>
      <c r="O211" s="1"/>
    </row>
    <row r="212" spans="14:15" ht="14.25" customHeight="1" x14ac:dyDescent="0.35">
      <c r="N212" s="1"/>
      <c r="O212" s="1"/>
    </row>
    <row r="213" spans="14:15" ht="14.25" customHeight="1" x14ac:dyDescent="0.35">
      <c r="N213" s="1"/>
      <c r="O213" s="1"/>
    </row>
    <row r="214" spans="14:15" ht="14.25" customHeight="1" x14ac:dyDescent="0.35">
      <c r="N214" s="1"/>
      <c r="O214" s="1"/>
    </row>
    <row r="215" spans="14:15" ht="14.25" customHeight="1" x14ac:dyDescent="0.35">
      <c r="N215" s="1"/>
      <c r="O215" s="1"/>
    </row>
    <row r="216" spans="14:15" ht="14.25" customHeight="1" x14ac:dyDescent="0.35">
      <c r="N216" s="1"/>
      <c r="O216" s="1"/>
    </row>
    <row r="217" spans="14:15" ht="14.25" customHeight="1" x14ac:dyDescent="0.35">
      <c r="N217" s="1"/>
      <c r="O217" s="1"/>
    </row>
    <row r="218" spans="14:15" ht="14.25" customHeight="1" x14ac:dyDescent="0.35">
      <c r="N218" s="1"/>
      <c r="O218" s="1"/>
    </row>
    <row r="219" spans="14:15" ht="14.25" customHeight="1" x14ac:dyDescent="0.35">
      <c r="N219" s="1"/>
      <c r="O219" s="1"/>
    </row>
    <row r="220" spans="14:15" ht="14.25" customHeight="1" x14ac:dyDescent="0.35">
      <c r="N220" s="1"/>
      <c r="O220" s="1"/>
    </row>
    <row r="221" spans="14:15" ht="14.25" customHeight="1" x14ac:dyDescent="0.35">
      <c r="N221" s="1"/>
      <c r="O221" s="1"/>
    </row>
    <row r="222" spans="14:15" ht="14.25" customHeight="1" x14ac:dyDescent="0.35">
      <c r="N222" s="1"/>
      <c r="O222" s="1"/>
    </row>
    <row r="223" spans="14:15" ht="14.25" customHeight="1" x14ac:dyDescent="0.35">
      <c r="N223" s="1"/>
      <c r="O223" s="1"/>
    </row>
    <row r="224" spans="14:15" ht="14.25" customHeight="1" x14ac:dyDescent="0.35">
      <c r="N224" s="1"/>
      <c r="O224" s="1"/>
    </row>
    <row r="225" spans="14:15" ht="14.25" customHeight="1" x14ac:dyDescent="0.35">
      <c r="N225" s="1"/>
      <c r="O225" s="1"/>
    </row>
    <row r="226" spans="14:15" ht="14.25" customHeight="1" x14ac:dyDescent="0.35">
      <c r="N226" s="1"/>
      <c r="O226" s="1"/>
    </row>
    <row r="227" spans="14:15" ht="14.25" customHeight="1" x14ac:dyDescent="0.35">
      <c r="N227" s="1"/>
      <c r="O227" s="1"/>
    </row>
    <row r="228" spans="14:15" ht="14.25" customHeight="1" x14ac:dyDescent="0.35">
      <c r="N228" s="1"/>
      <c r="O228" s="1"/>
    </row>
    <row r="229" spans="14:15" ht="14.25" customHeight="1" x14ac:dyDescent="0.35">
      <c r="N229" s="1"/>
      <c r="O229" s="1"/>
    </row>
    <row r="230" spans="14:15" ht="14.25" customHeight="1" x14ac:dyDescent="0.35">
      <c r="N230" s="1"/>
      <c r="O230" s="1"/>
    </row>
    <row r="231" spans="14:15" ht="14.25" customHeight="1" x14ac:dyDescent="0.35">
      <c r="N231" s="1"/>
      <c r="O231" s="1"/>
    </row>
    <row r="232" spans="14:15" ht="14.25" customHeight="1" x14ac:dyDescent="0.35">
      <c r="N232" s="1"/>
      <c r="O232" s="1"/>
    </row>
    <row r="233" spans="14:15" ht="14.25" customHeight="1" x14ac:dyDescent="0.35">
      <c r="N233" s="1"/>
      <c r="O233" s="1"/>
    </row>
    <row r="234" spans="14:15" ht="14.25" customHeight="1" x14ac:dyDescent="0.35">
      <c r="N234" s="1"/>
      <c r="O234" s="1"/>
    </row>
    <row r="235" spans="14:15" ht="14.25" customHeight="1" x14ac:dyDescent="0.35">
      <c r="N235" s="1"/>
      <c r="O235" s="1"/>
    </row>
    <row r="236" spans="14:15" ht="14.25" customHeight="1" x14ac:dyDescent="0.35">
      <c r="N236" s="1"/>
      <c r="O236" s="1"/>
    </row>
    <row r="237" spans="14:15" ht="14.25" customHeight="1" x14ac:dyDescent="0.35">
      <c r="N237" s="1"/>
      <c r="O237" s="1"/>
    </row>
    <row r="238" spans="14:15" ht="14.25" customHeight="1" x14ac:dyDescent="0.35">
      <c r="N238" s="1"/>
      <c r="O238" s="1"/>
    </row>
    <row r="239" spans="14:15" ht="14.25" customHeight="1" x14ac:dyDescent="0.35">
      <c r="N239" s="1"/>
      <c r="O239" s="1"/>
    </row>
    <row r="240" spans="14:15" ht="14.25" customHeight="1" x14ac:dyDescent="0.35">
      <c r="N240" s="1"/>
      <c r="O240" s="1"/>
    </row>
    <row r="241" spans="14:15" ht="14.25" customHeight="1" x14ac:dyDescent="0.35">
      <c r="N241" s="1"/>
      <c r="O241" s="1"/>
    </row>
    <row r="242" spans="14:15" ht="14.25" customHeight="1" x14ac:dyDescent="0.35">
      <c r="N242" s="1"/>
      <c r="O242" s="1"/>
    </row>
    <row r="243" spans="14:15" ht="14.25" customHeight="1" x14ac:dyDescent="0.35">
      <c r="N243" s="1"/>
      <c r="O243" s="1"/>
    </row>
    <row r="244" spans="14:15" ht="14.25" customHeight="1" x14ac:dyDescent="0.35">
      <c r="N244" s="1"/>
      <c r="O244" s="1"/>
    </row>
    <row r="245" spans="14:15" ht="14.25" customHeight="1" x14ac:dyDescent="0.35">
      <c r="N245" s="1"/>
      <c r="O245" s="1"/>
    </row>
    <row r="246" spans="14:15" ht="14.25" customHeight="1" x14ac:dyDescent="0.35">
      <c r="N246" s="1"/>
      <c r="O246" s="1"/>
    </row>
    <row r="247" spans="14:15" ht="14.25" customHeight="1" x14ac:dyDescent="0.35">
      <c r="N247" s="1"/>
      <c r="O247" s="1"/>
    </row>
    <row r="248" spans="14:15" ht="14.25" customHeight="1" x14ac:dyDescent="0.35">
      <c r="N248" s="1"/>
      <c r="O248" s="1"/>
    </row>
    <row r="249" spans="14:15" ht="14.25" customHeight="1" x14ac:dyDescent="0.35">
      <c r="N249" s="1"/>
      <c r="O249" s="1"/>
    </row>
    <row r="250" spans="14:15" ht="14.25" customHeight="1" x14ac:dyDescent="0.35">
      <c r="N250" s="1"/>
      <c r="O250" s="1"/>
    </row>
    <row r="251" spans="14:15" ht="14.25" customHeight="1" x14ac:dyDescent="0.35">
      <c r="N251" s="1"/>
      <c r="O251" s="1"/>
    </row>
    <row r="252" spans="14:15" ht="14.25" customHeight="1" x14ac:dyDescent="0.35">
      <c r="N252" s="1"/>
      <c r="O252" s="1"/>
    </row>
    <row r="253" spans="14:15" ht="14.25" customHeight="1" x14ac:dyDescent="0.35">
      <c r="N253" s="1"/>
      <c r="O253" s="1"/>
    </row>
    <row r="254" spans="14:15" ht="14.25" customHeight="1" x14ac:dyDescent="0.35">
      <c r="N254" s="1"/>
      <c r="O254" s="1"/>
    </row>
    <row r="255" spans="14:15" ht="14.25" customHeight="1" x14ac:dyDescent="0.35">
      <c r="N255" s="1"/>
      <c r="O255" s="1"/>
    </row>
    <row r="256" spans="14:15" ht="14.25" customHeight="1" x14ac:dyDescent="0.35">
      <c r="N256" s="1"/>
      <c r="O256" s="1"/>
    </row>
    <row r="257" spans="14:15" ht="14.25" customHeight="1" x14ac:dyDescent="0.35">
      <c r="N257" s="1"/>
      <c r="O257" s="1"/>
    </row>
    <row r="258" spans="14:15" ht="14.25" customHeight="1" x14ac:dyDescent="0.35">
      <c r="N258" s="1"/>
      <c r="O258" s="1"/>
    </row>
    <row r="259" spans="14:15" ht="14.25" customHeight="1" x14ac:dyDescent="0.35">
      <c r="N259" s="1"/>
      <c r="O259" s="1"/>
    </row>
    <row r="260" spans="14:15" ht="14.25" customHeight="1" x14ac:dyDescent="0.35">
      <c r="N260" s="1"/>
      <c r="O260" s="1"/>
    </row>
    <row r="261" spans="14:15" ht="14.25" customHeight="1" x14ac:dyDescent="0.35">
      <c r="N261" s="1"/>
      <c r="O261" s="1"/>
    </row>
    <row r="262" spans="14:15" ht="14.25" customHeight="1" x14ac:dyDescent="0.35">
      <c r="N262" s="1"/>
      <c r="O262" s="1"/>
    </row>
    <row r="263" spans="14:15" ht="14.25" customHeight="1" x14ac:dyDescent="0.35">
      <c r="N263" s="1"/>
      <c r="O263" s="1"/>
    </row>
    <row r="264" spans="14:15" ht="14.25" customHeight="1" x14ac:dyDescent="0.35">
      <c r="N264" s="1"/>
      <c r="O264" s="1"/>
    </row>
    <row r="265" spans="14:15" ht="14.25" customHeight="1" x14ac:dyDescent="0.35">
      <c r="N265" s="1"/>
      <c r="O265" s="1"/>
    </row>
    <row r="266" spans="14:15" ht="14.25" customHeight="1" x14ac:dyDescent="0.35">
      <c r="N266" s="1"/>
      <c r="O266" s="1"/>
    </row>
    <row r="267" spans="14:15" ht="14.25" customHeight="1" x14ac:dyDescent="0.35">
      <c r="N267" s="1"/>
      <c r="O267" s="1"/>
    </row>
    <row r="268" spans="14:15" ht="14.25" customHeight="1" x14ac:dyDescent="0.35">
      <c r="N268" s="1"/>
      <c r="O268" s="1"/>
    </row>
    <row r="269" spans="14:15" ht="14.25" customHeight="1" x14ac:dyDescent="0.35">
      <c r="N269" s="1"/>
      <c r="O269" s="1"/>
    </row>
    <row r="270" spans="14:15" ht="14.25" customHeight="1" x14ac:dyDescent="0.35">
      <c r="N270" s="1"/>
      <c r="O270" s="1"/>
    </row>
    <row r="271" spans="14:15" ht="14.25" customHeight="1" x14ac:dyDescent="0.35">
      <c r="N271" s="1"/>
      <c r="O271" s="1"/>
    </row>
    <row r="272" spans="14:15" ht="14.25" customHeight="1" x14ac:dyDescent="0.35">
      <c r="N272" s="1"/>
      <c r="O272" s="1"/>
    </row>
    <row r="273" spans="14:15" ht="14.25" customHeight="1" x14ac:dyDescent="0.35">
      <c r="N273" s="1"/>
      <c r="O273" s="1"/>
    </row>
    <row r="274" spans="14:15" ht="14.25" customHeight="1" x14ac:dyDescent="0.35">
      <c r="N274" s="1"/>
      <c r="O274" s="1"/>
    </row>
    <row r="275" spans="14:15" ht="14.25" customHeight="1" x14ac:dyDescent="0.35">
      <c r="N275" s="1"/>
      <c r="O275" s="1"/>
    </row>
    <row r="276" spans="14:15" ht="14.25" customHeight="1" x14ac:dyDescent="0.35">
      <c r="N276" s="1"/>
      <c r="O276" s="1"/>
    </row>
    <row r="277" spans="14:15" ht="14.25" customHeight="1" x14ac:dyDescent="0.35">
      <c r="N277" s="1"/>
      <c r="O277" s="1"/>
    </row>
    <row r="278" spans="14:15" ht="14.25" customHeight="1" x14ac:dyDescent="0.35">
      <c r="N278" s="1"/>
      <c r="O278" s="1"/>
    </row>
    <row r="279" spans="14:15" ht="14.25" customHeight="1" x14ac:dyDescent="0.35">
      <c r="N279" s="1"/>
      <c r="O279" s="1"/>
    </row>
    <row r="280" spans="14:15" ht="14.25" customHeight="1" x14ac:dyDescent="0.35">
      <c r="N280" s="1"/>
      <c r="O280" s="1"/>
    </row>
    <row r="281" spans="14:15" ht="14.25" customHeight="1" x14ac:dyDescent="0.35">
      <c r="N281" s="1"/>
      <c r="O281" s="1"/>
    </row>
    <row r="282" spans="14:15" ht="14.25" customHeight="1" x14ac:dyDescent="0.35">
      <c r="N282" s="1"/>
      <c r="O282" s="1"/>
    </row>
    <row r="283" spans="14:15" ht="14.25" customHeight="1" x14ac:dyDescent="0.35">
      <c r="N283" s="1"/>
      <c r="O283" s="1"/>
    </row>
    <row r="284" spans="14:15" ht="14.25" customHeight="1" x14ac:dyDescent="0.35">
      <c r="N284" s="1"/>
      <c r="O284" s="1"/>
    </row>
    <row r="285" spans="14:15" ht="14.25" customHeight="1" x14ac:dyDescent="0.35">
      <c r="N285" s="1"/>
      <c r="O285" s="1"/>
    </row>
    <row r="286" spans="14:15" ht="14.25" customHeight="1" x14ac:dyDescent="0.35">
      <c r="N286" s="1"/>
      <c r="O286" s="1"/>
    </row>
    <row r="287" spans="14:15" ht="14.25" customHeight="1" x14ac:dyDescent="0.35">
      <c r="N287" s="1"/>
      <c r="O287" s="1"/>
    </row>
    <row r="288" spans="14:15" ht="14.25" customHeight="1" x14ac:dyDescent="0.35">
      <c r="N288" s="1"/>
      <c r="O288" s="1"/>
    </row>
    <row r="289" spans="14:15" ht="14.25" customHeight="1" x14ac:dyDescent="0.35">
      <c r="N289" s="1"/>
      <c r="O289" s="1"/>
    </row>
    <row r="290" spans="14:15" ht="14.25" customHeight="1" x14ac:dyDescent="0.35">
      <c r="N290" s="1"/>
      <c r="O290" s="1"/>
    </row>
    <row r="291" spans="14:15" ht="14.25" customHeight="1" x14ac:dyDescent="0.35">
      <c r="N291" s="1"/>
      <c r="O291" s="1"/>
    </row>
    <row r="292" spans="14:15" ht="14.25" customHeight="1" x14ac:dyDescent="0.35">
      <c r="N292" s="1"/>
      <c r="O292" s="1"/>
    </row>
    <row r="293" spans="14:15" ht="14.25" customHeight="1" x14ac:dyDescent="0.35">
      <c r="N293" s="1"/>
      <c r="O293" s="1"/>
    </row>
    <row r="294" spans="14:15" ht="14.25" customHeight="1" x14ac:dyDescent="0.35">
      <c r="N294" s="1"/>
      <c r="O294" s="1"/>
    </row>
    <row r="295" spans="14:15" ht="14.25" customHeight="1" x14ac:dyDescent="0.35">
      <c r="N295" s="1"/>
      <c r="O295" s="1"/>
    </row>
    <row r="296" spans="14:15" ht="14.25" customHeight="1" x14ac:dyDescent="0.35">
      <c r="N296" s="1"/>
      <c r="O296" s="1"/>
    </row>
    <row r="297" spans="14:15" ht="14.25" customHeight="1" x14ac:dyDescent="0.35">
      <c r="N297" s="1"/>
      <c r="O297" s="1"/>
    </row>
    <row r="298" spans="14:15" ht="14.25" customHeight="1" x14ac:dyDescent="0.35">
      <c r="N298" s="1"/>
      <c r="O298" s="1"/>
    </row>
    <row r="299" spans="14:15" ht="14.25" customHeight="1" x14ac:dyDescent="0.35">
      <c r="N299" s="1"/>
      <c r="O299" s="1"/>
    </row>
    <row r="300" spans="14:15" ht="14.25" customHeight="1" x14ac:dyDescent="0.35">
      <c r="N300" s="1"/>
      <c r="O300" s="1"/>
    </row>
    <row r="301" spans="14:15" ht="14.25" customHeight="1" x14ac:dyDescent="0.35">
      <c r="N301" s="1"/>
      <c r="O301" s="1"/>
    </row>
    <row r="302" spans="14:15" ht="14.25" customHeight="1" x14ac:dyDescent="0.35">
      <c r="N302" s="1"/>
      <c r="O302" s="1"/>
    </row>
    <row r="303" spans="14:15" ht="14.25" customHeight="1" x14ac:dyDescent="0.35">
      <c r="N303" s="1"/>
      <c r="O303" s="1"/>
    </row>
    <row r="304" spans="14:15" ht="14.25" customHeight="1" x14ac:dyDescent="0.35">
      <c r="N304" s="1"/>
      <c r="O304" s="1"/>
    </row>
    <row r="305" spans="14:15" ht="14.25" customHeight="1" x14ac:dyDescent="0.35">
      <c r="N305" s="1"/>
      <c r="O305" s="1"/>
    </row>
    <row r="306" spans="14:15" ht="14.25" customHeight="1" x14ac:dyDescent="0.35">
      <c r="N306" s="1"/>
      <c r="O306" s="1"/>
    </row>
    <row r="307" spans="14:15" ht="14.25" customHeight="1" x14ac:dyDescent="0.35">
      <c r="N307" s="1"/>
      <c r="O307" s="1"/>
    </row>
    <row r="308" spans="14:15" ht="14.25" customHeight="1" x14ac:dyDescent="0.35">
      <c r="N308" s="1"/>
      <c r="O308" s="1"/>
    </row>
    <row r="309" spans="14:15" ht="14.25" customHeight="1" x14ac:dyDescent="0.35">
      <c r="N309" s="1"/>
      <c r="O309" s="1"/>
    </row>
    <row r="310" spans="14:15" ht="14.25" customHeight="1" x14ac:dyDescent="0.35">
      <c r="N310" s="1"/>
      <c r="O310" s="1"/>
    </row>
    <row r="311" spans="14:15" ht="14.25" customHeight="1" x14ac:dyDescent="0.35">
      <c r="N311" s="1"/>
      <c r="O311" s="1"/>
    </row>
    <row r="312" spans="14:15" ht="14.25" customHeight="1" x14ac:dyDescent="0.35">
      <c r="N312" s="1"/>
      <c r="O312" s="1"/>
    </row>
    <row r="313" spans="14:15" ht="14.25" customHeight="1" x14ac:dyDescent="0.35">
      <c r="N313" s="1"/>
      <c r="O313" s="1"/>
    </row>
    <row r="314" spans="14:15" ht="14.25" customHeight="1" x14ac:dyDescent="0.35">
      <c r="N314" s="1"/>
      <c r="O314" s="1"/>
    </row>
    <row r="315" spans="14:15" ht="14.25" customHeight="1" x14ac:dyDescent="0.35">
      <c r="N315" s="1"/>
      <c r="O315" s="1"/>
    </row>
    <row r="316" spans="14:15" ht="14.25" customHeight="1" x14ac:dyDescent="0.35">
      <c r="N316" s="1"/>
      <c r="O316" s="1"/>
    </row>
    <row r="317" spans="14:15" ht="14.25" customHeight="1" x14ac:dyDescent="0.35">
      <c r="N317" s="1"/>
      <c r="O317" s="1"/>
    </row>
    <row r="318" spans="14:15" ht="14.25" customHeight="1" x14ac:dyDescent="0.35">
      <c r="N318" s="1"/>
      <c r="O318" s="1"/>
    </row>
    <row r="319" spans="14:15" ht="14.25" customHeight="1" x14ac:dyDescent="0.35">
      <c r="N319" s="1"/>
      <c r="O319" s="1"/>
    </row>
    <row r="320" spans="14:15" ht="14.25" customHeight="1" x14ac:dyDescent="0.35">
      <c r="N320" s="1"/>
      <c r="O320" s="1"/>
    </row>
    <row r="321" spans="14:15" ht="14.25" customHeight="1" x14ac:dyDescent="0.35">
      <c r="N321" s="1"/>
      <c r="O321" s="1"/>
    </row>
    <row r="322" spans="14:15" ht="14.25" customHeight="1" x14ac:dyDescent="0.35">
      <c r="N322" s="1"/>
      <c r="O322" s="1"/>
    </row>
    <row r="323" spans="14:15" ht="14.25" customHeight="1" x14ac:dyDescent="0.35">
      <c r="N323" s="1"/>
      <c r="O323" s="1"/>
    </row>
    <row r="324" spans="14:15" ht="14.25" customHeight="1" x14ac:dyDescent="0.35">
      <c r="N324" s="1"/>
      <c r="O324" s="1"/>
    </row>
    <row r="325" spans="14:15" ht="14.25" customHeight="1" x14ac:dyDescent="0.35">
      <c r="N325" s="1"/>
      <c r="O325" s="1"/>
    </row>
    <row r="326" spans="14:15" ht="14.25" customHeight="1" x14ac:dyDescent="0.35">
      <c r="N326" s="1"/>
      <c r="O326" s="1"/>
    </row>
    <row r="327" spans="14:15" ht="14.25" customHeight="1" x14ac:dyDescent="0.35">
      <c r="N327" s="1"/>
      <c r="O327" s="1"/>
    </row>
    <row r="328" spans="14:15" ht="14.25" customHeight="1" x14ac:dyDescent="0.35">
      <c r="N328" s="1"/>
      <c r="O328" s="1"/>
    </row>
    <row r="329" spans="14:15" ht="14.25" customHeight="1" x14ac:dyDescent="0.35">
      <c r="N329" s="1"/>
      <c r="O329" s="1"/>
    </row>
    <row r="330" spans="14:15" ht="14.25" customHeight="1" x14ac:dyDescent="0.35">
      <c r="N330" s="1"/>
      <c r="O330" s="1"/>
    </row>
    <row r="331" spans="14:15" ht="14.25" customHeight="1" x14ac:dyDescent="0.35">
      <c r="N331" s="1"/>
      <c r="O331" s="1"/>
    </row>
    <row r="332" spans="14:15" ht="14.25" customHeight="1" x14ac:dyDescent="0.35">
      <c r="N332" s="1"/>
      <c r="O332" s="1"/>
    </row>
    <row r="333" spans="14:15" ht="14.25" customHeight="1" x14ac:dyDescent="0.35">
      <c r="N333" s="1"/>
      <c r="O333" s="1"/>
    </row>
    <row r="334" spans="14:15" ht="14.25" customHeight="1" x14ac:dyDescent="0.35">
      <c r="N334" s="1"/>
      <c r="O334" s="1"/>
    </row>
    <row r="335" spans="14:15" ht="14.25" customHeight="1" x14ac:dyDescent="0.35">
      <c r="N335" s="1"/>
      <c r="O335" s="1"/>
    </row>
    <row r="336" spans="14:15" ht="14.25" customHeight="1" x14ac:dyDescent="0.35">
      <c r="N336" s="1"/>
      <c r="O336" s="1"/>
    </row>
    <row r="337" spans="14:15" ht="14.25" customHeight="1" x14ac:dyDescent="0.35">
      <c r="N337" s="1"/>
      <c r="O337" s="1"/>
    </row>
    <row r="338" spans="14:15" ht="14.25" customHeight="1" x14ac:dyDescent="0.35">
      <c r="N338" s="1"/>
      <c r="O338" s="1"/>
    </row>
    <row r="339" spans="14:15" ht="14.25" customHeight="1" x14ac:dyDescent="0.35">
      <c r="N339" s="1"/>
      <c r="O339" s="1"/>
    </row>
    <row r="340" spans="14:15" ht="14.25" customHeight="1" x14ac:dyDescent="0.35">
      <c r="N340" s="1"/>
      <c r="O340" s="1"/>
    </row>
    <row r="341" spans="14:15" ht="14.25" customHeight="1" x14ac:dyDescent="0.35">
      <c r="N341" s="1"/>
      <c r="O341" s="1"/>
    </row>
    <row r="342" spans="14:15" ht="14.25" customHeight="1" x14ac:dyDescent="0.35">
      <c r="N342" s="1"/>
      <c r="O342" s="1"/>
    </row>
    <row r="343" spans="14:15" ht="14.25" customHeight="1" x14ac:dyDescent="0.35">
      <c r="N343" s="1"/>
      <c r="O343" s="1"/>
    </row>
    <row r="344" spans="14:15" ht="14.25" customHeight="1" x14ac:dyDescent="0.35">
      <c r="N344" s="1"/>
      <c r="O344" s="1"/>
    </row>
    <row r="345" spans="14:15" ht="14.25" customHeight="1" x14ac:dyDescent="0.35">
      <c r="N345" s="1"/>
      <c r="O345" s="1"/>
    </row>
    <row r="346" spans="14:15" ht="14.25" customHeight="1" x14ac:dyDescent="0.35">
      <c r="N346" s="1"/>
      <c r="O346" s="1"/>
    </row>
    <row r="347" spans="14:15" ht="14.25" customHeight="1" x14ac:dyDescent="0.35">
      <c r="N347" s="1"/>
      <c r="O347" s="1"/>
    </row>
    <row r="348" spans="14:15" ht="14.25" customHeight="1" x14ac:dyDescent="0.35">
      <c r="N348" s="1"/>
      <c r="O348" s="1"/>
    </row>
    <row r="349" spans="14:15" ht="14.25" customHeight="1" x14ac:dyDescent="0.35">
      <c r="N349" s="1"/>
      <c r="O349" s="1"/>
    </row>
    <row r="350" spans="14:15" ht="14.25" customHeight="1" x14ac:dyDescent="0.35">
      <c r="N350" s="1"/>
      <c r="O350" s="1"/>
    </row>
    <row r="351" spans="14:15" ht="14.25" customHeight="1" x14ac:dyDescent="0.35">
      <c r="N351" s="1"/>
      <c r="O351" s="1"/>
    </row>
    <row r="352" spans="14:15" ht="14.25" customHeight="1" x14ac:dyDescent="0.35">
      <c r="N352" s="1"/>
      <c r="O352" s="1"/>
    </row>
    <row r="353" spans="14:15" ht="14.25" customHeight="1" x14ac:dyDescent="0.35">
      <c r="N353" s="1"/>
      <c r="O353" s="1"/>
    </row>
    <row r="354" spans="14:15" ht="14.25" customHeight="1" x14ac:dyDescent="0.35">
      <c r="N354" s="1"/>
      <c r="O354" s="1"/>
    </row>
    <row r="355" spans="14:15" ht="14.25" customHeight="1" x14ac:dyDescent="0.35">
      <c r="N355" s="1"/>
      <c r="O355" s="1"/>
    </row>
    <row r="356" spans="14:15" ht="14.25" customHeight="1" x14ac:dyDescent="0.35">
      <c r="N356" s="1"/>
      <c r="O356" s="1"/>
    </row>
    <row r="357" spans="14:15" ht="14.25" customHeight="1" x14ac:dyDescent="0.35">
      <c r="N357" s="1"/>
      <c r="O357" s="1"/>
    </row>
    <row r="358" spans="14:15" ht="14.25" customHeight="1" x14ac:dyDescent="0.35">
      <c r="N358" s="1"/>
      <c r="O358" s="1"/>
    </row>
    <row r="359" spans="14:15" ht="14.25" customHeight="1" x14ac:dyDescent="0.35">
      <c r="N359" s="1"/>
      <c r="O359" s="1"/>
    </row>
    <row r="360" spans="14:15" ht="14.25" customHeight="1" x14ac:dyDescent="0.35">
      <c r="N360" s="1"/>
      <c r="O360" s="1"/>
    </row>
    <row r="361" spans="14:15" ht="14.25" customHeight="1" x14ac:dyDescent="0.35">
      <c r="N361" s="1"/>
      <c r="O361" s="1"/>
    </row>
    <row r="362" spans="14:15" ht="14.25" customHeight="1" x14ac:dyDescent="0.35">
      <c r="N362" s="1"/>
      <c r="O362" s="1"/>
    </row>
    <row r="363" spans="14:15" ht="14.25" customHeight="1" x14ac:dyDescent="0.35">
      <c r="N363" s="1"/>
      <c r="O363" s="1"/>
    </row>
    <row r="364" spans="14:15" ht="14.25" customHeight="1" x14ac:dyDescent="0.35">
      <c r="N364" s="1"/>
      <c r="O364" s="1"/>
    </row>
    <row r="365" spans="14:15" ht="14.25" customHeight="1" x14ac:dyDescent="0.35">
      <c r="N365" s="1"/>
      <c r="O365" s="1"/>
    </row>
    <row r="366" spans="14:15" ht="14.25" customHeight="1" x14ac:dyDescent="0.35">
      <c r="N366" s="1"/>
      <c r="O366" s="1"/>
    </row>
    <row r="367" spans="14:15" ht="14.25" customHeight="1" x14ac:dyDescent="0.35">
      <c r="N367" s="1"/>
      <c r="O367" s="1"/>
    </row>
    <row r="368" spans="14:15" ht="14.25" customHeight="1" x14ac:dyDescent="0.35">
      <c r="N368" s="1"/>
      <c r="O368" s="1"/>
    </row>
    <row r="369" spans="14:15" ht="14.25" customHeight="1" x14ac:dyDescent="0.35">
      <c r="N369" s="1"/>
      <c r="O369" s="1"/>
    </row>
    <row r="370" spans="14:15" ht="14.25" customHeight="1" x14ac:dyDescent="0.35">
      <c r="N370" s="1"/>
      <c r="O370" s="1"/>
    </row>
    <row r="371" spans="14:15" ht="14.25" customHeight="1" x14ac:dyDescent="0.35">
      <c r="N371" s="1"/>
      <c r="O371" s="1"/>
    </row>
    <row r="372" spans="14:15" ht="14.25" customHeight="1" x14ac:dyDescent="0.35">
      <c r="N372" s="1"/>
      <c r="O372" s="1"/>
    </row>
    <row r="373" spans="14:15" ht="14.25" customHeight="1" x14ac:dyDescent="0.35">
      <c r="N373" s="1"/>
      <c r="O373" s="1"/>
    </row>
    <row r="374" spans="14:15" ht="14.25" customHeight="1" x14ac:dyDescent="0.35">
      <c r="N374" s="1"/>
      <c r="O374" s="1"/>
    </row>
    <row r="375" spans="14:15" ht="14.25" customHeight="1" x14ac:dyDescent="0.35">
      <c r="N375" s="1"/>
      <c r="O375" s="1"/>
    </row>
    <row r="376" spans="14:15" ht="14.25" customHeight="1" x14ac:dyDescent="0.35">
      <c r="N376" s="1"/>
      <c r="O376" s="1"/>
    </row>
    <row r="377" spans="14:15" ht="14.25" customHeight="1" x14ac:dyDescent="0.35">
      <c r="N377" s="1"/>
      <c r="O377" s="1"/>
    </row>
    <row r="378" spans="14:15" ht="14.25" customHeight="1" x14ac:dyDescent="0.35">
      <c r="N378" s="1"/>
      <c r="O378" s="1"/>
    </row>
    <row r="379" spans="14:15" ht="14.25" customHeight="1" x14ac:dyDescent="0.35">
      <c r="N379" s="1"/>
      <c r="O379" s="1"/>
    </row>
    <row r="380" spans="14:15" ht="14.25" customHeight="1" x14ac:dyDescent="0.35">
      <c r="N380" s="1"/>
      <c r="O380" s="1"/>
    </row>
    <row r="381" spans="14:15" ht="14.25" customHeight="1" x14ac:dyDescent="0.35">
      <c r="N381" s="1"/>
      <c r="O381" s="1"/>
    </row>
    <row r="382" spans="14:15" ht="14.25" customHeight="1" x14ac:dyDescent="0.35">
      <c r="N382" s="1"/>
      <c r="O382" s="1"/>
    </row>
    <row r="383" spans="14:15" ht="14.25" customHeight="1" x14ac:dyDescent="0.35">
      <c r="N383" s="1"/>
      <c r="O383" s="1"/>
    </row>
    <row r="384" spans="14:15" ht="14.25" customHeight="1" x14ac:dyDescent="0.35">
      <c r="N384" s="1"/>
      <c r="O384" s="1"/>
    </row>
    <row r="385" spans="14:15" ht="14.25" customHeight="1" x14ac:dyDescent="0.35">
      <c r="N385" s="1"/>
      <c r="O385" s="1"/>
    </row>
    <row r="386" spans="14:15" ht="14.25" customHeight="1" x14ac:dyDescent="0.35">
      <c r="N386" s="1"/>
      <c r="O386" s="1"/>
    </row>
    <row r="387" spans="14:15" ht="14.25" customHeight="1" x14ac:dyDescent="0.35">
      <c r="N387" s="1"/>
      <c r="O387" s="1"/>
    </row>
    <row r="388" spans="14:15" ht="14.25" customHeight="1" x14ac:dyDescent="0.35">
      <c r="N388" s="1"/>
      <c r="O388" s="1"/>
    </row>
    <row r="389" spans="14:15" ht="14.25" customHeight="1" x14ac:dyDescent="0.35">
      <c r="N389" s="1"/>
      <c r="O389" s="1"/>
    </row>
    <row r="390" spans="14:15" ht="14.25" customHeight="1" x14ac:dyDescent="0.35">
      <c r="N390" s="1"/>
      <c r="O390" s="1"/>
    </row>
    <row r="391" spans="14:15" ht="14.25" customHeight="1" x14ac:dyDescent="0.35">
      <c r="N391" s="1"/>
      <c r="O391" s="1"/>
    </row>
    <row r="392" spans="14:15" ht="14.25" customHeight="1" x14ac:dyDescent="0.35">
      <c r="N392" s="1"/>
      <c r="O392" s="1"/>
    </row>
    <row r="393" spans="14:15" ht="14.25" customHeight="1" x14ac:dyDescent="0.35">
      <c r="N393" s="1"/>
      <c r="O393" s="1"/>
    </row>
    <row r="394" spans="14:15" ht="14.25" customHeight="1" x14ac:dyDescent="0.35">
      <c r="N394" s="1"/>
      <c r="O394" s="1"/>
    </row>
    <row r="395" spans="14:15" ht="14.25" customHeight="1" x14ac:dyDescent="0.35">
      <c r="N395" s="1"/>
      <c r="O395" s="1"/>
    </row>
    <row r="396" spans="14:15" ht="14.25" customHeight="1" x14ac:dyDescent="0.35">
      <c r="N396" s="1"/>
      <c r="O396" s="1"/>
    </row>
    <row r="397" spans="14:15" ht="14.25" customHeight="1" x14ac:dyDescent="0.35">
      <c r="N397" s="1"/>
      <c r="O397" s="1"/>
    </row>
    <row r="398" spans="14:15" ht="14.25" customHeight="1" x14ac:dyDescent="0.35">
      <c r="N398" s="1"/>
      <c r="O398" s="1"/>
    </row>
    <row r="399" spans="14:15" ht="14.25" customHeight="1" x14ac:dyDescent="0.35">
      <c r="N399" s="1"/>
      <c r="O399" s="1"/>
    </row>
    <row r="400" spans="14:15" ht="14.25" customHeight="1" x14ac:dyDescent="0.35">
      <c r="N400" s="1"/>
      <c r="O400" s="1"/>
    </row>
    <row r="401" spans="14:15" ht="14.25" customHeight="1" x14ac:dyDescent="0.35">
      <c r="N401" s="1"/>
      <c r="O401" s="1"/>
    </row>
    <row r="402" spans="14:15" ht="14.25" customHeight="1" x14ac:dyDescent="0.35">
      <c r="N402" s="1"/>
      <c r="O402" s="1"/>
    </row>
    <row r="403" spans="14:15" ht="14.25" customHeight="1" x14ac:dyDescent="0.35">
      <c r="N403" s="1"/>
      <c r="O403" s="1"/>
    </row>
    <row r="404" spans="14:15" ht="14.25" customHeight="1" x14ac:dyDescent="0.35">
      <c r="N404" s="1"/>
      <c r="O404" s="1"/>
    </row>
    <row r="405" spans="14:15" ht="14.25" customHeight="1" x14ac:dyDescent="0.35">
      <c r="N405" s="1"/>
      <c r="O405" s="1"/>
    </row>
    <row r="406" spans="14:15" ht="14.25" customHeight="1" x14ac:dyDescent="0.35">
      <c r="N406" s="1"/>
      <c r="O406" s="1"/>
    </row>
    <row r="407" spans="14:15" ht="14.25" customHeight="1" x14ac:dyDescent="0.35">
      <c r="N407" s="1"/>
      <c r="O407" s="1"/>
    </row>
    <row r="408" spans="14:15" ht="14.25" customHeight="1" x14ac:dyDescent="0.35">
      <c r="N408" s="1"/>
      <c r="O408" s="1"/>
    </row>
    <row r="409" spans="14:15" ht="14.25" customHeight="1" x14ac:dyDescent="0.35">
      <c r="N409" s="1"/>
      <c r="O409" s="1"/>
    </row>
    <row r="410" spans="14:15" ht="14.25" customHeight="1" x14ac:dyDescent="0.35">
      <c r="N410" s="1"/>
      <c r="O410" s="1"/>
    </row>
    <row r="411" spans="14:15" ht="14.25" customHeight="1" x14ac:dyDescent="0.35">
      <c r="N411" s="1"/>
      <c r="O411" s="1"/>
    </row>
    <row r="412" spans="14:15" ht="14.25" customHeight="1" x14ac:dyDescent="0.35">
      <c r="N412" s="1"/>
      <c r="O412" s="1"/>
    </row>
    <row r="413" spans="14:15" ht="14.25" customHeight="1" x14ac:dyDescent="0.35">
      <c r="N413" s="1"/>
      <c r="O413" s="1"/>
    </row>
    <row r="414" spans="14:15" ht="14.25" customHeight="1" x14ac:dyDescent="0.35">
      <c r="N414" s="1"/>
      <c r="O414" s="1"/>
    </row>
    <row r="415" spans="14:15" ht="14.25" customHeight="1" x14ac:dyDescent="0.35">
      <c r="N415" s="1"/>
      <c r="O415" s="1"/>
    </row>
    <row r="416" spans="14:15" ht="14.25" customHeight="1" x14ac:dyDescent="0.35">
      <c r="N416" s="1"/>
      <c r="O416" s="1"/>
    </row>
    <row r="417" spans="14:15" ht="14.25" customHeight="1" x14ac:dyDescent="0.35">
      <c r="N417" s="1"/>
      <c r="O417" s="1"/>
    </row>
    <row r="418" spans="14:15" ht="14.25" customHeight="1" x14ac:dyDescent="0.35">
      <c r="N418" s="1"/>
      <c r="O418" s="1"/>
    </row>
    <row r="419" spans="14:15" ht="14.25" customHeight="1" x14ac:dyDescent="0.35">
      <c r="N419" s="1"/>
      <c r="O419" s="1"/>
    </row>
    <row r="420" spans="14:15" ht="14.25" customHeight="1" x14ac:dyDescent="0.35">
      <c r="N420" s="1"/>
      <c r="O420" s="1"/>
    </row>
    <row r="421" spans="14:15" ht="14.25" customHeight="1" x14ac:dyDescent="0.35">
      <c r="N421" s="1"/>
      <c r="O421" s="1"/>
    </row>
    <row r="422" spans="14:15" ht="14.25" customHeight="1" x14ac:dyDescent="0.35">
      <c r="N422" s="1"/>
      <c r="O422" s="1"/>
    </row>
    <row r="423" spans="14:15" ht="14.25" customHeight="1" x14ac:dyDescent="0.35">
      <c r="N423" s="1"/>
      <c r="O423" s="1"/>
    </row>
    <row r="424" spans="14:15" ht="14.25" customHeight="1" x14ac:dyDescent="0.35">
      <c r="N424" s="1"/>
      <c r="O424" s="1"/>
    </row>
    <row r="425" spans="14:15" ht="14.25" customHeight="1" x14ac:dyDescent="0.35">
      <c r="N425" s="1"/>
      <c r="O425" s="1"/>
    </row>
    <row r="426" spans="14:15" ht="14.25" customHeight="1" x14ac:dyDescent="0.35">
      <c r="N426" s="1"/>
      <c r="O426" s="1"/>
    </row>
    <row r="427" spans="14:15" ht="14.25" customHeight="1" x14ac:dyDescent="0.35">
      <c r="N427" s="1"/>
      <c r="O427" s="1"/>
    </row>
    <row r="428" spans="14:15" ht="14.25" customHeight="1" x14ac:dyDescent="0.35">
      <c r="N428" s="1"/>
      <c r="O428" s="1"/>
    </row>
    <row r="429" spans="14:15" ht="14.25" customHeight="1" x14ac:dyDescent="0.35">
      <c r="N429" s="1"/>
      <c r="O429" s="1"/>
    </row>
    <row r="430" spans="14:15" ht="14.25" customHeight="1" x14ac:dyDescent="0.35">
      <c r="N430" s="1"/>
      <c r="O430" s="1"/>
    </row>
    <row r="431" spans="14:15" ht="14.25" customHeight="1" x14ac:dyDescent="0.35">
      <c r="N431" s="1"/>
      <c r="O431" s="1"/>
    </row>
    <row r="432" spans="14:15" ht="14.25" customHeight="1" x14ac:dyDescent="0.35">
      <c r="N432" s="1"/>
      <c r="O432" s="1"/>
    </row>
    <row r="433" spans="14:15" ht="14.25" customHeight="1" x14ac:dyDescent="0.35">
      <c r="N433" s="1"/>
      <c r="O433" s="1"/>
    </row>
    <row r="434" spans="14:15" ht="14.25" customHeight="1" x14ac:dyDescent="0.35">
      <c r="N434" s="1"/>
      <c r="O434" s="1"/>
    </row>
    <row r="435" spans="14:15" ht="14.25" customHeight="1" x14ac:dyDescent="0.35">
      <c r="N435" s="1"/>
      <c r="O435" s="1"/>
    </row>
    <row r="436" spans="14:15" ht="14.25" customHeight="1" x14ac:dyDescent="0.35">
      <c r="N436" s="1"/>
      <c r="O436" s="1"/>
    </row>
    <row r="437" spans="14:15" ht="14.25" customHeight="1" x14ac:dyDescent="0.35">
      <c r="N437" s="1"/>
      <c r="O437" s="1"/>
    </row>
    <row r="438" spans="14:15" ht="14.25" customHeight="1" x14ac:dyDescent="0.35">
      <c r="N438" s="1"/>
      <c r="O438" s="1"/>
    </row>
    <row r="439" spans="14:15" ht="14.25" customHeight="1" x14ac:dyDescent="0.35">
      <c r="N439" s="1"/>
      <c r="O439" s="1"/>
    </row>
    <row r="440" spans="14:15" ht="14.25" customHeight="1" x14ac:dyDescent="0.35">
      <c r="N440" s="1"/>
      <c r="O440" s="1"/>
    </row>
    <row r="441" spans="14:15" ht="14.25" customHeight="1" x14ac:dyDescent="0.35">
      <c r="N441" s="1"/>
      <c r="O441" s="1"/>
    </row>
    <row r="442" spans="14:15" ht="14.25" customHeight="1" x14ac:dyDescent="0.35">
      <c r="N442" s="1"/>
      <c r="O442" s="1"/>
    </row>
    <row r="443" spans="14:15" ht="14.25" customHeight="1" x14ac:dyDescent="0.35">
      <c r="N443" s="1"/>
      <c r="O443" s="1"/>
    </row>
    <row r="444" spans="14:15" ht="14.25" customHeight="1" x14ac:dyDescent="0.35">
      <c r="N444" s="1"/>
      <c r="O444" s="1"/>
    </row>
    <row r="445" spans="14:15" ht="14.25" customHeight="1" x14ac:dyDescent="0.35">
      <c r="N445" s="1"/>
      <c r="O445" s="1"/>
    </row>
    <row r="446" spans="14:15" ht="14.25" customHeight="1" x14ac:dyDescent="0.35">
      <c r="N446" s="1"/>
      <c r="O446" s="1"/>
    </row>
    <row r="447" spans="14:15" ht="14.25" customHeight="1" x14ac:dyDescent="0.35">
      <c r="N447" s="1"/>
      <c r="O447" s="1"/>
    </row>
    <row r="448" spans="14:15" ht="14.25" customHeight="1" x14ac:dyDescent="0.35">
      <c r="N448" s="1"/>
      <c r="O448" s="1"/>
    </row>
    <row r="449" spans="14:15" ht="14.25" customHeight="1" x14ac:dyDescent="0.35">
      <c r="N449" s="1"/>
      <c r="O449" s="1"/>
    </row>
    <row r="450" spans="14:15" ht="14.25" customHeight="1" x14ac:dyDescent="0.35">
      <c r="N450" s="1"/>
      <c r="O450" s="1"/>
    </row>
    <row r="451" spans="14:15" ht="14.25" customHeight="1" x14ac:dyDescent="0.35">
      <c r="N451" s="1"/>
      <c r="O451" s="1"/>
    </row>
    <row r="452" spans="14:15" ht="14.25" customHeight="1" x14ac:dyDescent="0.35">
      <c r="N452" s="1"/>
      <c r="O452" s="1"/>
    </row>
    <row r="453" spans="14:15" ht="14.25" customHeight="1" x14ac:dyDescent="0.35">
      <c r="N453" s="1"/>
      <c r="O453" s="1"/>
    </row>
    <row r="454" spans="14:15" ht="14.25" customHeight="1" x14ac:dyDescent="0.35">
      <c r="N454" s="1"/>
      <c r="O454" s="1"/>
    </row>
    <row r="455" spans="14:15" ht="14.25" customHeight="1" x14ac:dyDescent="0.35">
      <c r="N455" s="1"/>
      <c r="O455" s="1"/>
    </row>
    <row r="456" spans="14:15" ht="14.25" customHeight="1" x14ac:dyDescent="0.35">
      <c r="N456" s="1"/>
      <c r="O456" s="1"/>
    </row>
    <row r="457" spans="14:15" ht="14.25" customHeight="1" x14ac:dyDescent="0.35">
      <c r="N457" s="1"/>
      <c r="O457" s="1"/>
    </row>
    <row r="458" spans="14:15" ht="14.25" customHeight="1" x14ac:dyDescent="0.35">
      <c r="N458" s="1"/>
      <c r="O458" s="1"/>
    </row>
    <row r="459" spans="14:15" ht="14.25" customHeight="1" x14ac:dyDescent="0.35">
      <c r="N459" s="1"/>
      <c r="O459" s="1"/>
    </row>
    <row r="460" spans="14:15" ht="14.25" customHeight="1" x14ac:dyDescent="0.35">
      <c r="N460" s="1"/>
      <c r="O460" s="1"/>
    </row>
    <row r="461" spans="14:15" ht="14.25" customHeight="1" x14ac:dyDescent="0.35">
      <c r="N461" s="1"/>
      <c r="O461" s="1"/>
    </row>
    <row r="462" spans="14:15" ht="14.25" customHeight="1" x14ac:dyDescent="0.35">
      <c r="N462" s="1"/>
      <c r="O462" s="1"/>
    </row>
    <row r="463" spans="14:15" ht="14.25" customHeight="1" x14ac:dyDescent="0.35">
      <c r="N463" s="1"/>
      <c r="O463" s="1"/>
    </row>
    <row r="464" spans="14:15" ht="14.25" customHeight="1" x14ac:dyDescent="0.35">
      <c r="N464" s="1"/>
      <c r="O464" s="1"/>
    </row>
    <row r="465" spans="14:15" ht="14.25" customHeight="1" x14ac:dyDescent="0.35">
      <c r="N465" s="1"/>
      <c r="O465" s="1"/>
    </row>
    <row r="466" spans="14:15" ht="14.25" customHeight="1" x14ac:dyDescent="0.35">
      <c r="N466" s="1"/>
      <c r="O466" s="1"/>
    </row>
    <row r="467" spans="14:15" ht="14.25" customHeight="1" x14ac:dyDescent="0.35">
      <c r="N467" s="1"/>
      <c r="O467" s="1"/>
    </row>
    <row r="468" spans="14:15" ht="14.25" customHeight="1" x14ac:dyDescent="0.35">
      <c r="N468" s="1"/>
      <c r="O468" s="1"/>
    </row>
    <row r="469" spans="14:15" ht="14.25" customHeight="1" x14ac:dyDescent="0.35">
      <c r="N469" s="1"/>
      <c r="O469" s="1"/>
    </row>
    <row r="470" spans="14:15" ht="14.25" customHeight="1" x14ac:dyDescent="0.35">
      <c r="N470" s="1"/>
      <c r="O470" s="1"/>
    </row>
    <row r="471" spans="14:15" ht="14.25" customHeight="1" x14ac:dyDescent="0.35">
      <c r="N471" s="1"/>
      <c r="O471" s="1"/>
    </row>
    <row r="472" spans="14:15" ht="14.25" customHeight="1" x14ac:dyDescent="0.35">
      <c r="N472" s="1"/>
      <c r="O472" s="1"/>
    </row>
    <row r="473" spans="14:15" ht="14.25" customHeight="1" x14ac:dyDescent="0.35">
      <c r="N473" s="1"/>
      <c r="O473" s="1"/>
    </row>
    <row r="474" spans="14:15" ht="14.25" customHeight="1" x14ac:dyDescent="0.35">
      <c r="N474" s="1"/>
      <c r="O474" s="1"/>
    </row>
    <row r="475" spans="14:15" ht="14.25" customHeight="1" x14ac:dyDescent="0.35">
      <c r="N475" s="1"/>
      <c r="O475" s="1"/>
    </row>
    <row r="476" spans="14:15" ht="14.25" customHeight="1" x14ac:dyDescent="0.35">
      <c r="N476" s="1"/>
      <c r="O476" s="1"/>
    </row>
    <row r="477" spans="14:15" ht="14.25" customHeight="1" x14ac:dyDescent="0.35">
      <c r="N477" s="1"/>
      <c r="O477" s="1"/>
    </row>
    <row r="478" spans="14:15" ht="14.25" customHeight="1" x14ac:dyDescent="0.35">
      <c r="N478" s="1"/>
      <c r="O478" s="1"/>
    </row>
    <row r="479" spans="14:15" ht="14.25" customHeight="1" x14ac:dyDescent="0.35">
      <c r="N479" s="1"/>
      <c r="O479" s="1"/>
    </row>
    <row r="480" spans="14:15" ht="14.25" customHeight="1" x14ac:dyDescent="0.35">
      <c r="N480" s="1"/>
      <c r="O480" s="1"/>
    </row>
    <row r="481" spans="14:15" ht="14.25" customHeight="1" x14ac:dyDescent="0.35">
      <c r="N481" s="1"/>
      <c r="O481" s="1"/>
    </row>
    <row r="482" spans="14:15" ht="14.25" customHeight="1" x14ac:dyDescent="0.35">
      <c r="N482" s="1"/>
      <c r="O482" s="1"/>
    </row>
    <row r="483" spans="14:15" ht="14.25" customHeight="1" x14ac:dyDescent="0.35">
      <c r="N483" s="1"/>
      <c r="O483" s="1"/>
    </row>
    <row r="484" spans="14:15" ht="14.25" customHeight="1" x14ac:dyDescent="0.35">
      <c r="N484" s="1"/>
      <c r="O484" s="1"/>
    </row>
    <row r="485" spans="14:15" ht="14.25" customHeight="1" x14ac:dyDescent="0.35">
      <c r="N485" s="1"/>
      <c r="O485" s="1"/>
    </row>
    <row r="486" spans="14:15" ht="14.25" customHeight="1" x14ac:dyDescent="0.35">
      <c r="N486" s="1"/>
      <c r="O486" s="1"/>
    </row>
    <row r="487" spans="14:15" ht="14.25" customHeight="1" x14ac:dyDescent="0.35">
      <c r="N487" s="1"/>
      <c r="O487" s="1"/>
    </row>
    <row r="488" spans="14:15" ht="14.25" customHeight="1" x14ac:dyDescent="0.35">
      <c r="N488" s="1"/>
      <c r="O488" s="1"/>
    </row>
    <row r="489" spans="14:15" ht="14.25" customHeight="1" x14ac:dyDescent="0.35">
      <c r="N489" s="1"/>
      <c r="O489" s="1"/>
    </row>
    <row r="490" spans="14:15" ht="14.25" customHeight="1" x14ac:dyDescent="0.35">
      <c r="N490" s="1"/>
      <c r="O490" s="1"/>
    </row>
    <row r="491" spans="14:15" ht="14.25" customHeight="1" x14ac:dyDescent="0.35">
      <c r="N491" s="1"/>
      <c r="O491" s="1"/>
    </row>
    <row r="492" spans="14:15" ht="14.25" customHeight="1" x14ac:dyDescent="0.35">
      <c r="N492" s="1"/>
      <c r="O492" s="1"/>
    </row>
    <row r="493" spans="14:15" ht="14.25" customHeight="1" x14ac:dyDescent="0.35">
      <c r="N493" s="1"/>
      <c r="O493" s="1"/>
    </row>
    <row r="494" spans="14:15" ht="14.25" customHeight="1" x14ac:dyDescent="0.35">
      <c r="N494" s="1"/>
      <c r="O494" s="1"/>
    </row>
    <row r="495" spans="14:15" ht="14.25" customHeight="1" x14ac:dyDescent="0.35">
      <c r="N495" s="1"/>
      <c r="O495" s="1"/>
    </row>
    <row r="496" spans="14:15" ht="14.25" customHeight="1" x14ac:dyDescent="0.35">
      <c r="N496" s="1"/>
      <c r="O496" s="1"/>
    </row>
    <row r="497" spans="14:15" ht="14.25" customHeight="1" x14ac:dyDescent="0.35">
      <c r="N497" s="1"/>
      <c r="O497" s="1"/>
    </row>
    <row r="498" spans="14:15" ht="14.25" customHeight="1" x14ac:dyDescent="0.35">
      <c r="N498" s="1"/>
      <c r="O498" s="1"/>
    </row>
    <row r="499" spans="14:15" ht="14.25" customHeight="1" x14ac:dyDescent="0.35">
      <c r="N499" s="1"/>
      <c r="O499" s="1"/>
    </row>
    <row r="500" spans="14:15" ht="14.25" customHeight="1" x14ac:dyDescent="0.35">
      <c r="N500" s="1"/>
      <c r="O500" s="1"/>
    </row>
    <row r="501" spans="14:15" ht="14.25" customHeight="1" x14ac:dyDescent="0.35">
      <c r="N501" s="1"/>
      <c r="O501" s="1"/>
    </row>
    <row r="502" spans="14:15" ht="14.25" customHeight="1" x14ac:dyDescent="0.35">
      <c r="N502" s="1"/>
      <c r="O502" s="1"/>
    </row>
    <row r="503" spans="14:15" ht="14.25" customHeight="1" x14ac:dyDescent="0.35">
      <c r="N503" s="1"/>
      <c r="O503" s="1"/>
    </row>
    <row r="504" spans="14:15" ht="14.25" customHeight="1" x14ac:dyDescent="0.35">
      <c r="N504" s="1"/>
      <c r="O504" s="1"/>
    </row>
    <row r="505" spans="14:15" ht="14.25" customHeight="1" x14ac:dyDescent="0.35">
      <c r="N505" s="1"/>
      <c r="O505" s="1"/>
    </row>
    <row r="506" spans="14:15" ht="14.25" customHeight="1" x14ac:dyDescent="0.35">
      <c r="N506" s="1"/>
      <c r="O506" s="1"/>
    </row>
    <row r="507" spans="14:15" ht="14.25" customHeight="1" x14ac:dyDescent="0.35">
      <c r="N507" s="1"/>
      <c r="O507" s="1"/>
    </row>
    <row r="508" spans="14:15" ht="14.25" customHeight="1" x14ac:dyDescent="0.35">
      <c r="N508" s="1"/>
      <c r="O508" s="1"/>
    </row>
    <row r="509" spans="14:15" ht="14.25" customHeight="1" x14ac:dyDescent="0.35">
      <c r="N509" s="1"/>
      <c r="O509" s="1"/>
    </row>
    <row r="510" spans="14:15" ht="14.25" customHeight="1" x14ac:dyDescent="0.35">
      <c r="N510" s="1"/>
      <c r="O510" s="1"/>
    </row>
    <row r="511" spans="14:15" ht="14.25" customHeight="1" x14ac:dyDescent="0.35">
      <c r="N511" s="1"/>
      <c r="O511" s="1"/>
    </row>
    <row r="512" spans="14:15" ht="14.25" customHeight="1" x14ac:dyDescent="0.35">
      <c r="N512" s="1"/>
      <c r="O512" s="1"/>
    </row>
    <row r="513" spans="14:15" ht="14.25" customHeight="1" x14ac:dyDescent="0.35">
      <c r="N513" s="1"/>
      <c r="O513" s="1"/>
    </row>
    <row r="514" spans="14:15" ht="14.25" customHeight="1" x14ac:dyDescent="0.35">
      <c r="N514" s="1"/>
      <c r="O514" s="1"/>
    </row>
    <row r="515" spans="14:15" ht="14.25" customHeight="1" x14ac:dyDescent="0.35">
      <c r="N515" s="1"/>
      <c r="O515" s="1"/>
    </row>
    <row r="516" spans="14:15" ht="14.25" customHeight="1" x14ac:dyDescent="0.35">
      <c r="N516" s="1"/>
      <c r="O516" s="1"/>
    </row>
    <row r="517" spans="14:15" ht="14.25" customHeight="1" x14ac:dyDescent="0.35">
      <c r="N517" s="1"/>
      <c r="O517" s="1"/>
    </row>
    <row r="518" spans="14:15" ht="14.25" customHeight="1" x14ac:dyDescent="0.35">
      <c r="N518" s="1"/>
      <c r="O518" s="1"/>
    </row>
    <row r="519" spans="14:15" ht="14.25" customHeight="1" x14ac:dyDescent="0.35">
      <c r="N519" s="1"/>
      <c r="O519" s="1"/>
    </row>
    <row r="520" spans="14:15" ht="14.25" customHeight="1" x14ac:dyDescent="0.35">
      <c r="N520" s="1"/>
      <c r="O520" s="1"/>
    </row>
    <row r="521" spans="14:15" ht="14.25" customHeight="1" x14ac:dyDescent="0.35">
      <c r="N521" s="1"/>
      <c r="O521" s="1"/>
    </row>
    <row r="522" spans="14:15" ht="14.25" customHeight="1" x14ac:dyDescent="0.35">
      <c r="N522" s="1"/>
      <c r="O522" s="1"/>
    </row>
    <row r="523" spans="14:15" ht="14.25" customHeight="1" x14ac:dyDescent="0.35">
      <c r="N523" s="1"/>
      <c r="O523" s="1"/>
    </row>
    <row r="524" spans="14:15" ht="14.25" customHeight="1" x14ac:dyDescent="0.35">
      <c r="N524" s="1"/>
      <c r="O524" s="1"/>
    </row>
    <row r="525" spans="14:15" ht="14.25" customHeight="1" x14ac:dyDescent="0.35">
      <c r="N525" s="1"/>
      <c r="O525" s="1"/>
    </row>
    <row r="526" spans="14:15" ht="14.25" customHeight="1" x14ac:dyDescent="0.35">
      <c r="N526" s="1"/>
      <c r="O526" s="1"/>
    </row>
    <row r="527" spans="14:15" ht="14.25" customHeight="1" x14ac:dyDescent="0.35">
      <c r="N527" s="1"/>
      <c r="O527" s="1"/>
    </row>
    <row r="528" spans="14:15" ht="14.25" customHeight="1" x14ac:dyDescent="0.35">
      <c r="N528" s="1"/>
      <c r="O528" s="1"/>
    </row>
    <row r="529" spans="14:15" ht="14.25" customHeight="1" x14ac:dyDescent="0.35">
      <c r="N529" s="1"/>
      <c r="O529" s="1"/>
    </row>
    <row r="530" spans="14:15" ht="14.25" customHeight="1" x14ac:dyDescent="0.35">
      <c r="N530" s="1"/>
      <c r="O530" s="1"/>
    </row>
    <row r="531" spans="14:15" ht="14.25" customHeight="1" x14ac:dyDescent="0.35">
      <c r="N531" s="1"/>
      <c r="O531" s="1"/>
    </row>
    <row r="532" spans="14:15" ht="14.25" customHeight="1" x14ac:dyDescent="0.35">
      <c r="N532" s="1"/>
      <c r="O532" s="1"/>
    </row>
    <row r="533" spans="14:15" ht="14.25" customHeight="1" x14ac:dyDescent="0.35">
      <c r="N533" s="1"/>
      <c r="O533" s="1"/>
    </row>
    <row r="534" spans="14:15" ht="14.25" customHeight="1" x14ac:dyDescent="0.35">
      <c r="N534" s="1"/>
      <c r="O534" s="1"/>
    </row>
    <row r="535" spans="14:15" ht="14.25" customHeight="1" x14ac:dyDescent="0.35">
      <c r="N535" s="1"/>
      <c r="O535" s="1"/>
    </row>
    <row r="536" spans="14:15" ht="14.25" customHeight="1" x14ac:dyDescent="0.35">
      <c r="N536" s="1"/>
      <c r="O536" s="1"/>
    </row>
    <row r="537" spans="14:15" ht="14.25" customHeight="1" x14ac:dyDescent="0.35">
      <c r="N537" s="1"/>
      <c r="O537" s="1"/>
    </row>
    <row r="538" spans="14:15" ht="14.25" customHeight="1" x14ac:dyDescent="0.35">
      <c r="N538" s="1"/>
      <c r="O538" s="1"/>
    </row>
    <row r="539" spans="14:15" ht="14.25" customHeight="1" x14ac:dyDescent="0.35">
      <c r="N539" s="1"/>
      <c r="O539" s="1"/>
    </row>
    <row r="540" spans="14:15" ht="14.25" customHeight="1" x14ac:dyDescent="0.35">
      <c r="N540" s="1"/>
      <c r="O540" s="1"/>
    </row>
    <row r="541" spans="14:15" ht="14.25" customHeight="1" x14ac:dyDescent="0.35">
      <c r="N541" s="1"/>
      <c r="O541" s="1"/>
    </row>
    <row r="542" spans="14:15" ht="14.25" customHeight="1" x14ac:dyDescent="0.35">
      <c r="N542" s="1"/>
      <c r="O542" s="1"/>
    </row>
    <row r="543" spans="14:15" ht="14.25" customHeight="1" x14ac:dyDescent="0.35">
      <c r="N543" s="1"/>
      <c r="O543" s="1"/>
    </row>
    <row r="544" spans="14:15" ht="14.25" customHeight="1" x14ac:dyDescent="0.35">
      <c r="N544" s="1"/>
      <c r="O544" s="1"/>
    </row>
    <row r="545" spans="14:15" ht="14.25" customHeight="1" x14ac:dyDescent="0.35">
      <c r="N545" s="1"/>
      <c r="O545" s="1"/>
    </row>
    <row r="546" spans="14:15" ht="14.25" customHeight="1" x14ac:dyDescent="0.35">
      <c r="N546" s="1"/>
      <c r="O546" s="1"/>
    </row>
    <row r="547" spans="14:15" ht="14.25" customHeight="1" x14ac:dyDescent="0.35">
      <c r="N547" s="1"/>
      <c r="O547" s="1"/>
    </row>
    <row r="548" spans="14:15" ht="14.25" customHeight="1" x14ac:dyDescent="0.35">
      <c r="N548" s="1"/>
      <c r="O548" s="1"/>
    </row>
    <row r="549" spans="14:15" ht="14.25" customHeight="1" x14ac:dyDescent="0.35">
      <c r="N549" s="1"/>
      <c r="O549" s="1"/>
    </row>
    <row r="550" spans="14:15" ht="14.25" customHeight="1" x14ac:dyDescent="0.35">
      <c r="N550" s="1"/>
      <c r="O550" s="1"/>
    </row>
    <row r="551" spans="14:15" ht="14.25" customHeight="1" x14ac:dyDescent="0.35">
      <c r="N551" s="1"/>
      <c r="O551" s="1"/>
    </row>
    <row r="552" spans="14:15" ht="14.25" customHeight="1" x14ac:dyDescent="0.35">
      <c r="N552" s="1"/>
      <c r="O552" s="1"/>
    </row>
    <row r="553" spans="14:15" ht="14.25" customHeight="1" x14ac:dyDescent="0.35">
      <c r="N553" s="1"/>
      <c r="O553" s="1"/>
    </row>
    <row r="554" spans="14:15" ht="14.25" customHeight="1" x14ac:dyDescent="0.35">
      <c r="N554" s="1"/>
      <c r="O554" s="1"/>
    </row>
    <row r="555" spans="14:15" ht="14.25" customHeight="1" x14ac:dyDescent="0.35">
      <c r="N555" s="1"/>
      <c r="O555" s="1"/>
    </row>
    <row r="556" spans="14:15" ht="14.25" customHeight="1" x14ac:dyDescent="0.35">
      <c r="N556" s="1"/>
      <c r="O556" s="1"/>
    </row>
    <row r="557" spans="14:15" ht="14.25" customHeight="1" x14ac:dyDescent="0.35">
      <c r="N557" s="1"/>
      <c r="O557" s="1"/>
    </row>
    <row r="558" spans="14:15" ht="14.25" customHeight="1" x14ac:dyDescent="0.35">
      <c r="N558" s="1"/>
      <c r="O558" s="1"/>
    </row>
    <row r="559" spans="14:15" ht="14.25" customHeight="1" x14ac:dyDescent="0.35">
      <c r="N559" s="1"/>
      <c r="O559" s="1"/>
    </row>
    <row r="560" spans="14:15" ht="14.25" customHeight="1" x14ac:dyDescent="0.35">
      <c r="N560" s="1"/>
      <c r="O560" s="1"/>
    </row>
    <row r="561" spans="14:15" ht="14.25" customHeight="1" x14ac:dyDescent="0.35">
      <c r="N561" s="1"/>
      <c r="O561" s="1"/>
    </row>
    <row r="562" spans="14:15" ht="14.25" customHeight="1" x14ac:dyDescent="0.35">
      <c r="N562" s="1"/>
      <c r="O562" s="1"/>
    </row>
    <row r="563" spans="14:15" ht="14.25" customHeight="1" x14ac:dyDescent="0.35">
      <c r="N563" s="1"/>
      <c r="O563" s="1"/>
    </row>
    <row r="564" spans="14:15" ht="14.25" customHeight="1" x14ac:dyDescent="0.35">
      <c r="N564" s="1"/>
      <c r="O564" s="1"/>
    </row>
    <row r="565" spans="14:15" ht="14.25" customHeight="1" x14ac:dyDescent="0.35">
      <c r="N565" s="1"/>
      <c r="O565" s="1"/>
    </row>
    <row r="566" spans="14:15" ht="14.25" customHeight="1" x14ac:dyDescent="0.35">
      <c r="N566" s="1"/>
      <c r="O566" s="1"/>
    </row>
    <row r="567" spans="14:15" ht="14.25" customHeight="1" x14ac:dyDescent="0.35">
      <c r="N567" s="1"/>
      <c r="O567" s="1"/>
    </row>
    <row r="568" spans="14:15" ht="14.25" customHeight="1" x14ac:dyDescent="0.35">
      <c r="N568" s="1"/>
      <c r="O568" s="1"/>
    </row>
    <row r="569" spans="14:15" ht="14.25" customHeight="1" x14ac:dyDescent="0.35">
      <c r="N569" s="1"/>
      <c r="O569" s="1"/>
    </row>
    <row r="570" spans="14:15" ht="14.25" customHeight="1" x14ac:dyDescent="0.35">
      <c r="N570" s="1"/>
      <c r="O570" s="1"/>
    </row>
    <row r="571" spans="14:15" ht="14.25" customHeight="1" x14ac:dyDescent="0.35">
      <c r="N571" s="1"/>
      <c r="O571" s="1"/>
    </row>
    <row r="572" spans="14:15" ht="14.25" customHeight="1" x14ac:dyDescent="0.35">
      <c r="N572" s="1"/>
      <c r="O572" s="1"/>
    </row>
    <row r="573" spans="14:15" ht="14.25" customHeight="1" x14ac:dyDescent="0.35">
      <c r="N573" s="1"/>
      <c r="O573" s="1"/>
    </row>
    <row r="574" spans="14:15" ht="14.25" customHeight="1" x14ac:dyDescent="0.35">
      <c r="N574" s="1"/>
      <c r="O574" s="1"/>
    </row>
    <row r="575" spans="14:15" ht="14.25" customHeight="1" x14ac:dyDescent="0.35">
      <c r="N575" s="1"/>
      <c r="O575" s="1"/>
    </row>
    <row r="576" spans="14:15" ht="14.25" customHeight="1" x14ac:dyDescent="0.35">
      <c r="N576" s="1"/>
      <c r="O576" s="1"/>
    </row>
    <row r="577" spans="14:15" ht="14.25" customHeight="1" x14ac:dyDescent="0.35">
      <c r="N577" s="1"/>
      <c r="O577" s="1"/>
    </row>
    <row r="578" spans="14:15" ht="14.25" customHeight="1" x14ac:dyDescent="0.35">
      <c r="N578" s="1"/>
      <c r="O578" s="1"/>
    </row>
    <row r="579" spans="14:15" ht="14.25" customHeight="1" x14ac:dyDescent="0.35">
      <c r="N579" s="1"/>
      <c r="O579" s="1"/>
    </row>
    <row r="580" spans="14:15" ht="14.25" customHeight="1" x14ac:dyDescent="0.35">
      <c r="N580" s="1"/>
      <c r="O580" s="1"/>
    </row>
    <row r="581" spans="14:15" ht="14.25" customHeight="1" x14ac:dyDescent="0.35">
      <c r="N581" s="1"/>
      <c r="O581" s="1"/>
    </row>
    <row r="582" spans="14:15" ht="14.25" customHeight="1" x14ac:dyDescent="0.35">
      <c r="N582" s="1"/>
      <c r="O582" s="1"/>
    </row>
    <row r="583" spans="14:15" ht="14.25" customHeight="1" x14ac:dyDescent="0.35">
      <c r="N583" s="1"/>
      <c r="O583" s="1"/>
    </row>
    <row r="584" spans="14:15" ht="14.25" customHeight="1" x14ac:dyDescent="0.35">
      <c r="N584" s="1"/>
      <c r="O584" s="1"/>
    </row>
    <row r="585" spans="14:15" ht="14.25" customHeight="1" x14ac:dyDescent="0.35">
      <c r="N585" s="1"/>
      <c r="O585" s="1"/>
    </row>
    <row r="586" spans="14:15" ht="14.25" customHeight="1" x14ac:dyDescent="0.35">
      <c r="N586" s="1"/>
      <c r="O586" s="1"/>
    </row>
    <row r="587" spans="14:15" ht="14.25" customHeight="1" x14ac:dyDescent="0.35">
      <c r="N587" s="1"/>
      <c r="O587" s="1"/>
    </row>
    <row r="588" spans="14:15" ht="14.25" customHeight="1" x14ac:dyDescent="0.35">
      <c r="N588" s="1"/>
      <c r="O588" s="1"/>
    </row>
    <row r="589" spans="14:15" ht="14.25" customHeight="1" x14ac:dyDescent="0.35">
      <c r="N589" s="1"/>
      <c r="O589" s="1"/>
    </row>
    <row r="590" spans="14:15" ht="14.25" customHeight="1" x14ac:dyDescent="0.35">
      <c r="N590" s="1"/>
      <c r="O590" s="1"/>
    </row>
    <row r="591" spans="14:15" ht="14.25" customHeight="1" x14ac:dyDescent="0.35">
      <c r="N591" s="1"/>
      <c r="O591" s="1"/>
    </row>
    <row r="592" spans="14:15" ht="14.25" customHeight="1" x14ac:dyDescent="0.35">
      <c r="N592" s="1"/>
      <c r="O592" s="1"/>
    </row>
    <row r="593" spans="14:15" ht="14.25" customHeight="1" x14ac:dyDescent="0.35">
      <c r="N593" s="1"/>
      <c r="O593" s="1"/>
    </row>
    <row r="594" spans="14:15" ht="14.25" customHeight="1" x14ac:dyDescent="0.35">
      <c r="N594" s="1"/>
      <c r="O594" s="1"/>
    </row>
    <row r="595" spans="14:15" ht="14.25" customHeight="1" x14ac:dyDescent="0.35">
      <c r="N595" s="1"/>
      <c r="O595" s="1"/>
    </row>
    <row r="596" spans="14:15" ht="14.25" customHeight="1" x14ac:dyDescent="0.35">
      <c r="N596" s="1"/>
      <c r="O596" s="1"/>
    </row>
    <row r="597" spans="14:15" ht="14.25" customHeight="1" x14ac:dyDescent="0.35">
      <c r="N597" s="1"/>
      <c r="O597" s="1"/>
    </row>
    <row r="598" spans="14:15" ht="14.25" customHeight="1" x14ac:dyDescent="0.35">
      <c r="N598" s="1"/>
      <c r="O598" s="1"/>
    </row>
    <row r="599" spans="14:15" ht="14.25" customHeight="1" x14ac:dyDescent="0.35">
      <c r="N599" s="1"/>
      <c r="O599" s="1"/>
    </row>
    <row r="600" spans="14:15" ht="14.25" customHeight="1" x14ac:dyDescent="0.35">
      <c r="N600" s="1"/>
      <c r="O600" s="1"/>
    </row>
    <row r="601" spans="14:15" ht="14.25" customHeight="1" x14ac:dyDescent="0.35">
      <c r="N601" s="1"/>
      <c r="O601" s="1"/>
    </row>
    <row r="602" spans="14:15" ht="14.25" customHeight="1" x14ac:dyDescent="0.35">
      <c r="N602" s="1"/>
      <c r="O602" s="1"/>
    </row>
    <row r="603" spans="14:15" ht="14.25" customHeight="1" x14ac:dyDescent="0.35">
      <c r="N603" s="1"/>
      <c r="O603" s="1"/>
    </row>
    <row r="604" spans="14:15" ht="14.25" customHeight="1" x14ac:dyDescent="0.35">
      <c r="N604" s="1"/>
      <c r="O604" s="1"/>
    </row>
    <row r="605" spans="14:15" ht="14.25" customHeight="1" x14ac:dyDescent="0.35">
      <c r="N605" s="1"/>
      <c r="O605" s="1"/>
    </row>
    <row r="606" spans="14:15" ht="14.25" customHeight="1" x14ac:dyDescent="0.35">
      <c r="N606" s="1"/>
      <c r="O606" s="1"/>
    </row>
    <row r="607" spans="14:15" ht="14.25" customHeight="1" x14ac:dyDescent="0.35">
      <c r="N607" s="1"/>
      <c r="O607" s="1"/>
    </row>
    <row r="608" spans="14:15" ht="14.25" customHeight="1" x14ac:dyDescent="0.35">
      <c r="N608" s="1"/>
      <c r="O608" s="1"/>
    </row>
    <row r="609" spans="14:15" ht="14.25" customHeight="1" x14ac:dyDescent="0.35">
      <c r="N609" s="1"/>
      <c r="O609" s="1"/>
    </row>
    <row r="610" spans="14:15" ht="14.25" customHeight="1" x14ac:dyDescent="0.35">
      <c r="N610" s="1"/>
      <c r="O610" s="1"/>
    </row>
    <row r="611" spans="14:15" ht="14.25" customHeight="1" x14ac:dyDescent="0.35">
      <c r="N611" s="1"/>
      <c r="O611" s="1"/>
    </row>
    <row r="612" spans="14:15" ht="14.25" customHeight="1" x14ac:dyDescent="0.35">
      <c r="N612" s="1"/>
      <c r="O612" s="1"/>
    </row>
    <row r="613" spans="14:15" ht="14.25" customHeight="1" x14ac:dyDescent="0.35">
      <c r="N613" s="1"/>
      <c r="O613" s="1"/>
    </row>
    <row r="614" spans="14:15" ht="14.25" customHeight="1" x14ac:dyDescent="0.35">
      <c r="N614" s="1"/>
      <c r="O614" s="1"/>
    </row>
    <row r="615" spans="14:15" ht="14.25" customHeight="1" x14ac:dyDescent="0.35">
      <c r="N615" s="1"/>
      <c r="O615" s="1"/>
    </row>
    <row r="616" spans="14:15" ht="14.25" customHeight="1" x14ac:dyDescent="0.35">
      <c r="N616" s="1"/>
      <c r="O616" s="1"/>
    </row>
    <row r="617" spans="14:15" ht="14.25" customHeight="1" x14ac:dyDescent="0.35">
      <c r="N617" s="1"/>
      <c r="O617" s="1"/>
    </row>
    <row r="618" spans="14:15" ht="14.25" customHeight="1" x14ac:dyDescent="0.35">
      <c r="N618" s="1"/>
      <c r="O618" s="1"/>
    </row>
    <row r="619" spans="14:15" ht="14.25" customHeight="1" x14ac:dyDescent="0.35">
      <c r="N619" s="1"/>
      <c r="O619" s="1"/>
    </row>
    <row r="620" spans="14:15" ht="14.25" customHeight="1" x14ac:dyDescent="0.35">
      <c r="N620" s="1"/>
      <c r="O620" s="1"/>
    </row>
    <row r="621" spans="14:15" ht="14.25" customHeight="1" x14ac:dyDescent="0.35">
      <c r="N621" s="1"/>
      <c r="O621" s="1"/>
    </row>
    <row r="622" spans="14:15" ht="14.25" customHeight="1" x14ac:dyDescent="0.35">
      <c r="N622" s="1"/>
      <c r="O622" s="1"/>
    </row>
    <row r="623" spans="14:15" ht="14.25" customHeight="1" x14ac:dyDescent="0.35">
      <c r="N623" s="1"/>
      <c r="O623" s="1"/>
    </row>
    <row r="624" spans="14:15" ht="14.25" customHeight="1" x14ac:dyDescent="0.35">
      <c r="N624" s="1"/>
      <c r="O624" s="1"/>
    </row>
    <row r="625" spans="14:15" ht="14.25" customHeight="1" x14ac:dyDescent="0.35">
      <c r="N625" s="1"/>
      <c r="O625" s="1"/>
    </row>
    <row r="626" spans="14:15" ht="14.25" customHeight="1" x14ac:dyDescent="0.35">
      <c r="N626" s="1"/>
      <c r="O626" s="1"/>
    </row>
    <row r="627" spans="14:15" ht="14.25" customHeight="1" x14ac:dyDescent="0.35">
      <c r="N627" s="1"/>
      <c r="O627" s="1"/>
    </row>
    <row r="628" spans="14:15" ht="14.25" customHeight="1" x14ac:dyDescent="0.35">
      <c r="N628" s="1"/>
      <c r="O628" s="1"/>
    </row>
    <row r="629" spans="14:15" ht="14.25" customHeight="1" x14ac:dyDescent="0.35">
      <c r="N629" s="1"/>
      <c r="O629" s="1"/>
    </row>
    <row r="630" spans="14:15" ht="14.25" customHeight="1" x14ac:dyDescent="0.35">
      <c r="N630" s="1"/>
      <c r="O630" s="1"/>
    </row>
    <row r="631" spans="14:15" ht="14.25" customHeight="1" x14ac:dyDescent="0.35">
      <c r="N631" s="1"/>
      <c r="O631" s="1"/>
    </row>
    <row r="632" spans="14:15" ht="14.25" customHeight="1" x14ac:dyDescent="0.35">
      <c r="N632" s="1"/>
      <c r="O632" s="1"/>
    </row>
    <row r="633" spans="14:15" ht="14.25" customHeight="1" x14ac:dyDescent="0.35">
      <c r="N633" s="1"/>
      <c r="O633" s="1"/>
    </row>
    <row r="634" spans="14:15" ht="14.25" customHeight="1" x14ac:dyDescent="0.35">
      <c r="N634" s="1"/>
      <c r="O634" s="1"/>
    </row>
    <row r="635" spans="14:15" ht="14.25" customHeight="1" x14ac:dyDescent="0.35">
      <c r="N635" s="1"/>
      <c r="O635" s="1"/>
    </row>
    <row r="636" spans="14:15" ht="14.25" customHeight="1" x14ac:dyDescent="0.35">
      <c r="N636" s="1"/>
      <c r="O636" s="1"/>
    </row>
    <row r="637" spans="14:15" ht="14.25" customHeight="1" x14ac:dyDescent="0.35">
      <c r="N637" s="1"/>
      <c r="O637" s="1"/>
    </row>
    <row r="638" spans="14:15" ht="14.25" customHeight="1" x14ac:dyDescent="0.35">
      <c r="N638" s="1"/>
      <c r="O638" s="1"/>
    </row>
    <row r="639" spans="14:15" ht="14.25" customHeight="1" x14ac:dyDescent="0.35">
      <c r="N639" s="1"/>
      <c r="O639" s="1"/>
    </row>
    <row r="640" spans="14:15" ht="14.25" customHeight="1" x14ac:dyDescent="0.35">
      <c r="N640" s="1"/>
      <c r="O640" s="1"/>
    </row>
    <row r="641" spans="14:15" ht="14.25" customHeight="1" x14ac:dyDescent="0.35">
      <c r="N641" s="1"/>
      <c r="O641" s="1"/>
    </row>
    <row r="642" spans="14:15" ht="14.25" customHeight="1" x14ac:dyDescent="0.35">
      <c r="N642" s="1"/>
      <c r="O642" s="1"/>
    </row>
    <row r="643" spans="14:15" ht="14.25" customHeight="1" x14ac:dyDescent="0.35">
      <c r="N643" s="1"/>
      <c r="O643" s="1"/>
    </row>
    <row r="644" spans="14:15" ht="14.25" customHeight="1" x14ac:dyDescent="0.35">
      <c r="N644" s="1"/>
      <c r="O644" s="1"/>
    </row>
    <row r="645" spans="14:15" ht="14.25" customHeight="1" x14ac:dyDescent="0.35">
      <c r="N645" s="1"/>
      <c r="O645" s="1"/>
    </row>
    <row r="646" spans="14:15" ht="14.25" customHeight="1" x14ac:dyDescent="0.35">
      <c r="N646" s="1"/>
      <c r="O646" s="1"/>
    </row>
    <row r="647" spans="14:15" ht="14.25" customHeight="1" x14ac:dyDescent="0.35">
      <c r="N647" s="1"/>
      <c r="O647" s="1"/>
    </row>
    <row r="648" spans="14:15" ht="14.25" customHeight="1" x14ac:dyDescent="0.35">
      <c r="N648" s="1"/>
      <c r="O648" s="1"/>
    </row>
    <row r="649" spans="14:15" ht="14.25" customHeight="1" x14ac:dyDescent="0.35">
      <c r="N649" s="1"/>
      <c r="O649" s="1"/>
    </row>
    <row r="650" spans="14:15" ht="14.25" customHeight="1" x14ac:dyDescent="0.35">
      <c r="N650" s="1"/>
      <c r="O650" s="1"/>
    </row>
    <row r="651" spans="14:15" ht="14.25" customHeight="1" x14ac:dyDescent="0.35">
      <c r="N651" s="1"/>
      <c r="O651" s="1"/>
    </row>
    <row r="652" spans="14:15" ht="14.25" customHeight="1" x14ac:dyDescent="0.35">
      <c r="N652" s="1"/>
      <c r="O652" s="1"/>
    </row>
    <row r="653" spans="14:15" ht="14.25" customHeight="1" x14ac:dyDescent="0.35">
      <c r="N653" s="1"/>
      <c r="O653" s="1"/>
    </row>
    <row r="654" spans="14:15" ht="14.25" customHeight="1" x14ac:dyDescent="0.35">
      <c r="N654" s="1"/>
      <c r="O654" s="1"/>
    </row>
    <row r="655" spans="14:15" ht="14.25" customHeight="1" x14ac:dyDescent="0.35">
      <c r="N655" s="1"/>
      <c r="O655" s="1"/>
    </row>
    <row r="656" spans="14:15" ht="14.25" customHeight="1" x14ac:dyDescent="0.35">
      <c r="N656" s="1"/>
      <c r="O656" s="1"/>
    </row>
    <row r="657" spans="14:15" ht="14.25" customHeight="1" x14ac:dyDescent="0.35">
      <c r="N657" s="1"/>
      <c r="O657" s="1"/>
    </row>
    <row r="658" spans="14:15" ht="14.25" customHeight="1" x14ac:dyDescent="0.35">
      <c r="N658" s="1"/>
      <c r="O658" s="1"/>
    </row>
    <row r="659" spans="14:15" ht="14.25" customHeight="1" x14ac:dyDescent="0.35">
      <c r="N659" s="1"/>
      <c r="O659" s="1"/>
    </row>
    <row r="660" spans="14:15" ht="14.25" customHeight="1" x14ac:dyDescent="0.35">
      <c r="N660" s="1"/>
      <c r="O660" s="1"/>
    </row>
    <row r="661" spans="14:15" ht="14.25" customHeight="1" x14ac:dyDescent="0.35">
      <c r="N661" s="1"/>
      <c r="O661" s="1"/>
    </row>
    <row r="662" spans="14:15" ht="14.25" customHeight="1" x14ac:dyDescent="0.35">
      <c r="N662" s="1"/>
      <c r="O662" s="1"/>
    </row>
    <row r="663" spans="14:15" ht="14.25" customHeight="1" x14ac:dyDescent="0.35">
      <c r="N663" s="1"/>
      <c r="O663" s="1"/>
    </row>
    <row r="664" spans="14:15" ht="14.25" customHeight="1" x14ac:dyDescent="0.35">
      <c r="N664" s="1"/>
      <c r="O664" s="1"/>
    </row>
    <row r="665" spans="14:15" ht="14.25" customHeight="1" x14ac:dyDescent="0.35">
      <c r="N665" s="1"/>
      <c r="O665" s="1"/>
    </row>
    <row r="666" spans="14:15" ht="14.25" customHeight="1" x14ac:dyDescent="0.35">
      <c r="N666" s="1"/>
      <c r="O666" s="1"/>
    </row>
    <row r="667" spans="14:15" ht="14.25" customHeight="1" x14ac:dyDescent="0.35">
      <c r="N667" s="1"/>
      <c r="O667" s="1"/>
    </row>
    <row r="668" spans="14:15" ht="14.25" customHeight="1" x14ac:dyDescent="0.35">
      <c r="N668" s="1"/>
      <c r="O668" s="1"/>
    </row>
    <row r="669" spans="14:15" ht="14.25" customHeight="1" x14ac:dyDescent="0.35">
      <c r="N669" s="1"/>
      <c r="O669" s="1"/>
    </row>
    <row r="670" spans="14:15" ht="14.25" customHeight="1" x14ac:dyDescent="0.35">
      <c r="N670" s="1"/>
      <c r="O670" s="1"/>
    </row>
    <row r="671" spans="14:15" ht="14.25" customHeight="1" x14ac:dyDescent="0.35">
      <c r="N671" s="1"/>
      <c r="O671" s="1"/>
    </row>
    <row r="672" spans="14:15" ht="14.25" customHeight="1" x14ac:dyDescent="0.35">
      <c r="N672" s="1"/>
      <c r="O672" s="1"/>
    </row>
    <row r="673" spans="14:15" ht="14.25" customHeight="1" x14ac:dyDescent="0.35">
      <c r="N673" s="1"/>
      <c r="O673" s="1"/>
    </row>
    <row r="674" spans="14:15" ht="14.25" customHeight="1" x14ac:dyDescent="0.35">
      <c r="N674" s="1"/>
      <c r="O674" s="1"/>
    </row>
    <row r="675" spans="14:15" ht="14.25" customHeight="1" x14ac:dyDescent="0.35">
      <c r="N675" s="1"/>
      <c r="O675" s="1"/>
    </row>
    <row r="676" spans="14:15" ht="14.25" customHeight="1" x14ac:dyDescent="0.35">
      <c r="N676" s="1"/>
      <c r="O676" s="1"/>
    </row>
    <row r="677" spans="14:15" ht="14.25" customHeight="1" x14ac:dyDescent="0.35">
      <c r="N677" s="1"/>
      <c r="O677" s="1"/>
    </row>
    <row r="678" spans="14:15" ht="14.25" customHeight="1" x14ac:dyDescent="0.35">
      <c r="N678" s="1"/>
      <c r="O678" s="1"/>
    </row>
    <row r="679" spans="14:15" ht="14.25" customHeight="1" x14ac:dyDescent="0.35">
      <c r="N679" s="1"/>
      <c r="O679" s="1"/>
    </row>
    <row r="680" spans="14:15" ht="14.25" customHeight="1" x14ac:dyDescent="0.35">
      <c r="N680" s="1"/>
      <c r="O680" s="1"/>
    </row>
    <row r="681" spans="14:15" ht="14.25" customHeight="1" x14ac:dyDescent="0.35">
      <c r="N681" s="1"/>
      <c r="O681" s="1"/>
    </row>
    <row r="682" spans="14:15" ht="14.25" customHeight="1" x14ac:dyDescent="0.35">
      <c r="N682" s="1"/>
      <c r="O682" s="1"/>
    </row>
    <row r="683" spans="14:15" ht="14.25" customHeight="1" x14ac:dyDescent="0.35">
      <c r="N683" s="1"/>
      <c r="O683" s="1"/>
    </row>
    <row r="684" spans="14:15" ht="14.25" customHeight="1" x14ac:dyDescent="0.35">
      <c r="N684" s="1"/>
      <c r="O684" s="1"/>
    </row>
    <row r="685" spans="14:15" ht="14.25" customHeight="1" x14ac:dyDescent="0.35">
      <c r="N685" s="1"/>
      <c r="O685" s="1"/>
    </row>
    <row r="686" spans="14:15" ht="14.25" customHeight="1" x14ac:dyDescent="0.35">
      <c r="N686" s="1"/>
      <c r="O686" s="1"/>
    </row>
    <row r="687" spans="14:15" ht="14.25" customHeight="1" x14ac:dyDescent="0.35">
      <c r="N687" s="1"/>
      <c r="O687" s="1"/>
    </row>
    <row r="688" spans="14:15" ht="14.25" customHeight="1" x14ac:dyDescent="0.35">
      <c r="N688" s="1"/>
      <c r="O688" s="1"/>
    </row>
    <row r="689" spans="14:15" ht="14.25" customHeight="1" x14ac:dyDescent="0.35">
      <c r="N689" s="1"/>
      <c r="O689" s="1"/>
    </row>
    <row r="690" spans="14:15" ht="14.25" customHeight="1" x14ac:dyDescent="0.35">
      <c r="N690" s="1"/>
      <c r="O690" s="1"/>
    </row>
    <row r="691" spans="14:15" ht="14.25" customHeight="1" x14ac:dyDescent="0.35">
      <c r="N691" s="1"/>
      <c r="O691" s="1"/>
    </row>
    <row r="692" spans="14:15" ht="14.25" customHeight="1" x14ac:dyDescent="0.35">
      <c r="N692" s="1"/>
      <c r="O692" s="1"/>
    </row>
    <row r="693" spans="14:15" ht="14.25" customHeight="1" x14ac:dyDescent="0.35">
      <c r="N693" s="1"/>
      <c r="O693" s="1"/>
    </row>
    <row r="694" spans="14:15" ht="14.25" customHeight="1" x14ac:dyDescent="0.35">
      <c r="N694" s="1"/>
      <c r="O694" s="1"/>
    </row>
    <row r="695" spans="14:15" ht="14.25" customHeight="1" x14ac:dyDescent="0.35">
      <c r="N695" s="1"/>
      <c r="O695" s="1"/>
    </row>
    <row r="696" spans="14:15" ht="14.25" customHeight="1" x14ac:dyDescent="0.35">
      <c r="N696" s="1"/>
      <c r="O696" s="1"/>
    </row>
    <row r="697" spans="14:15" ht="14.25" customHeight="1" x14ac:dyDescent="0.35">
      <c r="N697" s="1"/>
      <c r="O697" s="1"/>
    </row>
    <row r="698" spans="14:15" ht="14.25" customHeight="1" x14ac:dyDescent="0.35">
      <c r="N698" s="1"/>
      <c r="O698" s="1"/>
    </row>
    <row r="699" spans="14:15" ht="14.25" customHeight="1" x14ac:dyDescent="0.35">
      <c r="N699" s="1"/>
      <c r="O699" s="1"/>
    </row>
    <row r="700" spans="14:15" ht="14.25" customHeight="1" x14ac:dyDescent="0.35">
      <c r="N700" s="1"/>
      <c r="O700" s="1"/>
    </row>
    <row r="701" spans="14:15" ht="14.25" customHeight="1" x14ac:dyDescent="0.35">
      <c r="N701" s="1"/>
      <c r="O701" s="1"/>
    </row>
    <row r="702" spans="14:15" ht="14.25" customHeight="1" x14ac:dyDescent="0.35">
      <c r="N702" s="1"/>
      <c r="O702" s="1"/>
    </row>
    <row r="703" spans="14:15" ht="14.25" customHeight="1" x14ac:dyDescent="0.35">
      <c r="N703" s="1"/>
      <c r="O703" s="1"/>
    </row>
    <row r="704" spans="14:15" ht="14.25" customHeight="1" x14ac:dyDescent="0.35">
      <c r="N704" s="1"/>
      <c r="O704" s="1"/>
    </row>
    <row r="705" spans="14:15" ht="14.25" customHeight="1" x14ac:dyDescent="0.35">
      <c r="N705" s="1"/>
      <c r="O705" s="1"/>
    </row>
    <row r="706" spans="14:15" ht="14.25" customHeight="1" x14ac:dyDescent="0.35">
      <c r="N706" s="1"/>
      <c r="O706" s="1"/>
    </row>
    <row r="707" spans="14:15" ht="14.25" customHeight="1" x14ac:dyDescent="0.35">
      <c r="N707" s="1"/>
      <c r="O707" s="1"/>
    </row>
    <row r="708" spans="14:15" ht="14.25" customHeight="1" x14ac:dyDescent="0.35">
      <c r="N708" s="1"/>
      <c r="O708" s="1"/>
    </row>
    <row r="709" spans="14:15" ht="14.25" customHeight="1" x14ac:dyDescent="0.35">
      <c r="N709" s="1"/>
      <c r="O709" s="1"/>
    </row>
    <row r="710" spans="14:15" ht="14.25" customHeight="1" x14ac:dyDescent="0.35">
      <c r="N710" s="1"/>
      <c r="O710" s="1"/>
    </row>
    <row r="711" spans="14:15" ht="14.25" customHeight="1" x14ac:dyDescent="0.35">
      <c r="N711" s="1"/>
      <c r="O711" s="1"/>
    </row>
    <row r="712" spans="14:15" ht="14.25" customHeight="1" x14ac:dyDescent="0.35">
      <c r="N712" s="1"/>
      <c r="O712" s="1"/>
    </row>
    <row r="713" spans="14:15" ht="14.25" customHeight="1" x14ac:dyDescent="0.35">
      <c r="N713" s="1"/>
      <c r="O713" s="1"/>
    </row>
    <row r="714" spans="14:15" ht="14.25" customHeight="1" x14ac:dyDescent="0.35">
      <c r="N714" s="1"/>
      <c r="O714" s="1"/>
    </row>
    <row r="715" spans="14:15" ht="14.25" customHeight="1" x14ac:dyDescent="0.35">
      <c r="N715" s="1"/>
      <c r="O715" s="1"/>
    </row>
    <row r="716" spans="14:15" ht="14.25" customHeight="1" x14ac:dyDescent="0.35">
      <c r="N716" s="1"/>
      <c r="O716" s="1"/>
    </row>
    <row r="717" spans="14:15" ht="14.25" customHeight="1" x14ac:dyDescent="0.35">
      <c r="N717" s="1"/>
      <c r="O717" s="1"/>
    </row>
    <row r="718" spans="14:15" ht="14.25" customHeight="1" x14ac:dyDescent="0.35">
      <c r="N718" s="1"/>
      <c r="O718" s="1"/>
    </row>
    <row r="719" spans="14:15" ht="14.25" customHeight="1" x14ac:dyDescent="0.35">
      <c r="N719" s="1"/>
      <c r="O719" s="1"/>
    </row>
    <row r="720" spans="14:15" ht="14.25" customHeight="1" x14ac:dyDescent="0.35">
      <c r="N720" s="1"/>
      <c r="O720" s="1"/>
    </row>
    <row r="721" spans="14:15" ht="14.25" customHeight="1" x14ac:dyDescent="0.35">
      <c r="N721" s="1"/>
      <c r="O721" s="1"/>
    </row>
    <row r="722" spans="14:15" ht="14.25" customHeight="1" x14ac:dyDescent="0.35">
      <c r="N722" s="1"/>
      <c r="O722" s="1"/>
    </row>
    <row r="723" spans="14:15" ht="14.25" customHeight="1" x14ac:dyDescent="0.35">
      <c r="N723" s="1"/>
      <c r="O723" s="1"/>
    </row>
    <row r="724" spans="14:15" ht="14.25" customHeight="1" x14ac:dyDescent="0.35">
      <c r="N724" s="1"/>
      <c r="O724" s="1"/>
    </row>
    <row r="725" spans="14:15" ht="14.25" customHeight="1" x14ac:dyDescent="0.35">
      <c r="N725" s="1"/>
      <c r="O725" s="1"/>
    </row>
    <row r="726" spans="14:15" ht="14.25" customHeight="1" x14ac:dyDescent="0.35">
      <c r="N726" s="1"/>
      <c r="O726" s="1"/>
    </row>
    <row r="727" spans="14:15" ht="14.25" customHeight="1" x14ac:dyDescent="0.35">
      <c r="N727" s="1"/>
      <c r="O727" s="1"/>
    </row>
    <row r="728" spans="14:15" ht="14.25" customHeight="1" x14ac:dyDescent="0.35">
      <c r="N728" s="1"/>
      <c r="O728" s="1"/>
    </row>
    <row r="729" spans="14:15" ht="14.25" customHeight="1" x14ac:dyDescent="0.35">
      <c r="N729" s="1"/>
      <c r="O729" s="1"/>
    </row>
    <row r="730" spans="14:15" ht="14.25" customHeight="1" x14ac:dyDescent="0.35">
      <c r="N730" s="1"/>
      <c r="O730" s="1"/>
    </row>
    <row r="731" spans="14:15" ht="14.25" customHeight="1" x14ac:dyDescent="0.35">
      <c r="N731" s="1"/>
      <c r="O731" s="1"/>
    </row>
    <row r="732" spans="14:15" ht="14.25" customHeight="1" x14ac:dyDescent="0.35">
      <c r="N732" s="1"/>
      <c r="O732" s="1"/>
    </row>
    <row r="733" spans="14:15" ht="14.25" customHeight="1" x14ac:dyDescent="0.35">
      <c r="N733" s="1"/>
      <c r="O733" s="1"/>
    </row>
    <row r="734" spans="14:15" ht="14.25" customHeight="1" x14ac:dyDescent="0.35">
      <c r="N734" s="1"/>
      <c r="O734" s="1"/>
    </row>
    <row r="735" spans="14:15" ht="14.25" customHeight="1" x14ac:dyDescent="0.35">
      <c r="N735" s="1"/>
      <c r="O735" s="1"/>
    </row>
    <row r="736" spans="14:15" ht="14.25" customHeight="1" x14ac:dyDescent="0.35">
      <c r="N736" s="1"/>
      <c r="O736" s="1"/>
    </row>
    <row r="737" spans="14:15" ht="14.25" customHeight="1" x14ac:dyDescent="0.35">
      <c r="N737" s="1"/>
      <c r="O737" s="1"/>
    </row>
    <row r="738" spans="14:15" ht="14.25" customHeight="1" x14ac:dyDescent="0.35">
      <c r="N738" s="1"/>
      <c r="O738" s="1"/>
    </row>
    <row r="739" spans="14:15" ht="14.25" customHeight="1" x14ac:dyDescent="0.35">
      <c r="N739" s="1"/>
      <c r="O739" s="1"/>
    </row>
    <row r="740" spans="14:15" ht="14.25" customHeight="1" x14ac:dyDescent="0.35">
      <c r="N740" s="1"/>
      <c r="O740" s="1"/>
    </row>
    <row r="741" spans="14:15" ht="14.25" customHeight="1" x14ac:dyDescent="0.35">
      <c r="N741" s="1"/>
      <c r="O741" s="1"/>
    </row>
    <row r="742" spans="14:15" ht="14.25" customHeight="1" x14ac:dyDescent="0.35">
      <c r="N742" s="1"/>
      <c r="O742" s="1"/>
    </row>
    <row r="743" spans="14:15" ht="14.25" customHeight="1" x14ac:dyDescent="0.35">
      <c r="N743" s="1"/>
      <c r="O743" s="1"/>
    </row>
    <row r="744" spans="14:15" ht="14.25" customHeight="1" x14ac:dyDescent="0.35">
      <c r="N744" s="1"/>
      <c r="O744" s="1"/>
    </row>
    <row r="745" spans="14:15" ht="14.25" customHeight="1" x14ac:dyDescent="0.35">
      <c r="N745" s="1"/>
      <c r="O745" s="1"/>
    </row>
    <row r="746" spans="14:15" ht="14.25" customHeight="1" x14ac:dyDescent="0.35">
      <c r="N746" s="1"/>
      <c r="O746" s="1"/>
    </row>
    <row r="747" spans="14:15" ht="14.25" customHeight="1" x14ac:dyDescent="0.35">
      <c r="N747" s="1"/>
      <c r="O747" s="1"/>
    </row>
    <row r="748" spans="14:15" ht="14.25" customHeight="1" x14ac:dyDescent="0.35">
      <c r="N748" s="1"/>
      <c r="O748" s="1"/>
    </row>
    <row r="749" spans="14:15" ht="14.25" customHeight="1" x14ac:dyDescent="0.35">
      <c r="N749" s="1"/>
      <c r="O749" s="1"/>
    </row>
    <row r="750" spans="14:15" ht="14.25" customHeight="1" x14ac:dyDescent="0.35">
      <c r="N750" s="1"/>
      <c r="O750" s="1"/>
    </row>
    <row r="751" spans="14:15" ht="14.25" customHeight="1" x14ac:dyDescent="0.35">
      <c r="N751" s="1"/>
      <c r="O751" s="1"/>
    </row>
    <row r="752" spans="14:15" ht="14.25" customHeight="1" x14ac:dyDescent="0.35">
      <c r="N752" s="1"/>
      <c r="O752" s="1"/>
    </row>
    <row r="753" spans="14:15" ht="14.25" customHeight="1" x14ac:dyDescent="0.35">
      <c r="N753" s="1"/>
      <c r="O753" s="1"/>
    </row>
    <row r="754" spans="14:15" ht="14.25" customHeight="1" x14ac:dyDescent="0.35">
      <c r="N754" s="1"/>
      <c r="O754" s="1"/>
    </row>
    <row r="755" spans="14:15" ht="14.25" customHeight="1" x14ac:dyDescent="0.35">
      <c r="N755" s="1"/>
      <c r="O755" s="1"/>
    </row>
    <row r="756" spans="14:15" ht="14.25" customHeight="1" x14ac:dyDescent="0.35">
      <c r="N756" s="1"/>
      <c r="O756" s="1"/>
    </row>
    <row r="757" spans="14:15" ht="14.25" customHeight="1" x14ac:dyDescent="0.35">
      <c r="N757" s="1"/>
      <c r="O757" s="1"/>
    </row>
    <row r="758" spans="14:15" ht="14.25" customHeight="1" x14ac:dyDescent="0.35">
      <c r="N758" s="1"/>
      <c r="O758" s="1"/>
    </row>
    <row r="759" spans="14:15" ht="14.25" customHeight="1" x14ac:dyDescent="0.35">
      <c r="N759" s="1"/>
      <c r="O759" s="1"/>
    </row>
    <row r="760" spans="14:15" ht="14.25" customHeight="1" x14ac:dyDescent="0.35">
      <c r="N760" s="1"/>
      <c r="O760" s="1"/>
    </row>
    <row r="761" spans="14:15" ht="14.25" customHeight="1" x14ac:dyDescent="0.35">
      <c r="N761" s="1"/>
      <c r="O761" s="1"/>
    </row>
    <row r="762" spans="14:15" ht="14.25" customHeight="1" x14ac:dyDescent="0.35">
      <c r="N762" s="1"/>
      <c r="O762" s="1"/>
    </row>
    <row r="763" spans="14:15" ht="14.25" customHeight="1" x14ac:dyDescent="0.35">
      <c r="N763" s="1"/>
      <c r="O763" s="1"/>
    </row>
    <row r="764" spans="14:15" ht="14.25" customHeight="1" x14ac:dyDescent="0.35">
      <c r="N764" s="1"/>
      <c r="O764" s="1"/>
    </row>
    <row r="765" spans="14:15" ht="14.25" customHeight="1" x14ac:dyDescent="0.35">
      <c r="N765" s="1"/>
      <c r="O765" s="1"/>
    </row>
    <row r="766" spans="14:15" ht="14.25" customHeight="1" x14ac:dyDescent="0.35">
      <c r="N766" s="1"/>
      <c r="O766" s="1"/>
    </row>
    <row r="767" spans="14:15" ht="14.25" customHeight="1" x14ac:dyDescent="0.35">
      <c r="N767" s="1"/>
      <c r="O767" s="1"/>
    </row>
    <row r="768" spans="14:15" ht="14.25" customHeight="1" x14ac:dyDescent="0.35">
      <c r="N768" s="1"/>
      <c r="O768" s="1"/>
    </row>
    <row r="769" spans="14:15" ht="14.25" customHeight="1" x14ac:dyDescent="0.35">
      <c r="N769" s="1"/>
      <c r="O769" s="1"/>
    </row>
    <row r="770" spans="14:15" ht="14.25" customHeight="1" x14ac:dyDescent="0.35">
      <c r="N770" s="1"/>
      <c r="O770" s="1"/>
    </row>
    <row r="771" spans="14:15" ht="14.25" customHeight="1" x14ac:dyDescent="0.35">
      <c r="N771" s="1"/>
      <c r="O771" s="1"/>
    </row>
    <row r="772" spans="14:15" ht="14.25" customHeight="1" x14ac:dyDescent="0.35">
      <c r="N772" s="1"/>
      <c r="O772" s="1"/>
    </row>
    <row r="773" spans="14:15" ht="14.25" customHeight="1" x14ac:dyDescent="0.35">
      <c r="N773" s="1"/>
      <c r="O773" s="1"/>
    </row>
    <row r="774" spans="14:15" ht="14.25" customHeight="1" x14ac:dyDescent="0.35">
      <c r="N774" s="1"/>
      <c r="O774" s="1"/>
    </row>
    <row r="775" spans="14:15" ht="14.25" customHeight="1" x14ac:dyDescent="0.35">
      <c r="N775" s="1"/>
      <c r="O775" s="1"/>
    </row>
    <row r="776" spans="14:15" ht="14.25" customHeight="1" x14ac:dyDescent="0.35">
      <c r="N776" s="1"/>
      <c r="O776" s="1"/>
    </row>
    <row r="777" spans="14:15" ht="14.25" customHeight="1" x14ac:dyDescent="0.35">
      <c r="N777" s="1"/>
      <c r="O777" s="1"/>
    </row>
    <row r="778" spans="14:15" ht="14.25" customHeight="1" x14ac:dyDescent="0.35">
      <c r="N778" s="1"/>
      <c r="O778" s="1"/>
    </row>
    <row r="779" spans="14:15" ht="14.25" customHeight="1" x14ac:dyDescent="0.35">
      <c r="N779" s="1"/>
      <c r="O779" s="1"/>
    </row>
    <row r="780" spans="14:15" ht="14.25" customHeight="1" x14ac:dyDescent="0.35">
      <c r="N780" s="1"/>
      <c r="O780" s="1"/>
    </row>
    <row r="781" spans="14:15" ht="14.25" customHeight="1" x14ac:dyDescent="0.35">
      <c r="N781" s="1"/>
      <c r="O781" s="1"/>
    </row>
    <row r="782" spans="14:15" ht="14.25" customHeight="1" x14ac:dyDescent="0.35">
      <c r="N782" s="1"/>
      <c r="O782" s="1"/>
    </row>
    <row r="783" spans="14:15" ht="14.25" customHeight="1" x14ac:dyDescent="0.35">
      <c r="N783" s="1"/>
      <c r="O783" s="1"/>
    </row>
    <row r="784" spans="14:15" ht="14.25" customHeight="1" x14ac:dyDescent="0.35">
      <c r="N784" s="1"/>
      <c r="O784" s="1"/>
    </row>
    <row r="785" spans="14:15" ht="14.25" customHeight="1" x14ac:dyDescent="0.35">
      <c r="N785" s="1"/>
      <c r="O785" s="1"/>
    </row>
    <row r="786" spans="14:15" ht="14.25" customHeight="1" x14ac:dyDescent="0.35">
      <c r="N786" s="1"/>
      <c r="O786" s="1"/>
    </row>
    <row r="787" spans="14:15" ht="14.25" customHeight="1" x14ac:dyDescent="0.35">
      <c r="N787" s="1"/>
      <c r="O787" s="1"/>
    </row>
    <row r="788" spans="14:15" ht="14.25" customHeight="1" x14ac:dyDescent="0.35">
      <c r="N788" s="1"/>
      <c r="O788" s="1"/>
    </row>
    <row r="789" spans="14:15" ht="14.25" customHeight="1" x14ac:dyDescent="0.35">
      <c r="N789" s="1"/>
      <c r="O789" s="1"/>
    </row>
    <row r="790" spans="14:15" ht="14.25" customHeight="1" x14ac:dyDescent="0.35">
      <c r="N790" s="1"/>
      <c r="O790" s="1"/>
    </row>
    <row r="791" spans="14:15" ht="14.25" customHeight="1" x14ac:dyDescent="0.35">
      <c r="N791" s="1"/>
      <c r="O791" s="1"/>
    </row>
    <row r="792" spans="14:15" ht="14.25" customHeight="1" x14ac:dyDescent="0.35">
      <c r="N792" s="1"/>
      <c r="O792" s="1"/>
    </row>
    <row r="793" spans="14:15" ht="14.25" customHeight="1" x14ac:dyDescent="0.35">
      <c r="N793" s="1"/>
      <c r="O793" s="1"/>
    </row>
    <row r="794" spans="14:15" ht="14.25" customHeight="1" x14ac:dyDescent="0.35">
      <c r="N794" s="1"/>
      <c r="O794" s="1"/>
    </row>
    <row r="795" spans="14:15" ht="14.25" customHeight="1" x14ac:dyDescent="0.35">
      <c r="N795" s="1"/>
      <c r="O795" s="1"/>
    </row>
    <row r="796" spans="14:15" ht="14.25" customHeight="1" x14ac:dyDescent="0.35">
      <c r="N796" s="1"/>
      <c r="O796" s="1"/>
    </row>
    <row r="797" spans="14:15" ht="14.25" customHeight="1" x14ac:dyDescent="0.35">
      <c r="N797" s="1"/>
      <c r="O797" s="1"/>
    </row>
    <row r="798" spans="14:15" ht="14.25" customHeight="1" x14ac:dyDescent="0.35">
      <c r="N798" s="1"/>
      <c r="O798" s="1"/>
    </row>
    <row r="799" spans="14:15" ht="14.25" customHeight="1" x14ac:dyDescent="0.35">
      <c r="N799" s="1"/>
      <c r="O799" s="1"/>
    </row>
    <row r="800" spans="14:15" ht="14.25" customHeight="1" x14ac:dyDescent="0.35">
      <c r="N800" s="1"/>
      <c r="O800" s="1"/>
    </row>
    <row r="801" spans="14:15" ht="14.25" customHeight="1" x14ac:dyDescent="0.35">
      <c r="N801" s="1"/>
      <c r="O801" s="1"/>
    </row>
    <row r="802" spans="14:15" ht="14.25" customHeight="1" x14ac:dyDescent="0.35">
      <c r="N802" s="1"/>
      <c r="O802" s="1"/>
    </row>
    <row r="803" spans="14:15" ht="14.25" customHeight="1" x14ac:dyDescent="0.35">
      <c r="N803" s="1"/>
      <c r="O803" s="1"/>
    </row>
    <row r="804" spans="14:15" ht="14.25" customHeight="1" x14ac:dyDescent="0.35">
      <c r="N804" s="1"/>
      <c r="O804" s="1"/>
    </row>
    <row r="805" spans="14:15" ht="14.25" customHeight="1" x14ac:dyDescent="0.35">
      <c r="N805" s="1"/>
      <c r="O805" s="1"/>
    </row>
    <row r="806" spans="14:15" ht="14.25" customHeight="1" x14ac:dyDescent="0.35">
      <c r="N806" s="1"/>
      <c r="O806" s="1"/>
    </row>
    <row r="807" spans="14:15" ht="14.25" customHeight="1" x14ac:dyDescent="0.35">
      <c r="N807" s="1"/>
      <c r="O807" s="1"/>
    </row>
    <row r="808" spans="14:15" ht="14.25" customHeight="1" x14ac:dyDescent="0.35">
      <c r="N808" s="1"/>
      <c r="O808" s="1"/>
    </row>
    <row r="809" spans="14:15" ht="14.25" customHeight="1" x14ac:dyDescent="0.35">
      <c r="N809" s="1"/>
      <c r="O809" s="1"/>
    </row>
    <row r="810" spans="14:15" ht="14.25" customHeight="1" x14ac:dyDescent="0.35">
      <c r="N810" s="1"/>
      <c r="O810" s="1"/>
    </row>
    <row r="811" spans="14:15" ht="14.25" customHeight="1" x14ac:dyDescent="0.35">
      <c r="N811" s="1"/>
      <c r="O811" s="1"/>
    </row>
    <row r="812" spans="14:15" ht="14.25" customHeight="1" x14ac:dyDescent="0.35">
      <c r="N812" s="1"/>
      <c r="O812" s="1"/>
    </row>
    <row r="813" spans="14:15" ht="14.25" customHeight="1" x14ac:dyDescent="0.35">
      <c r="N813" s="1"/>
      <c r="O813" s="1"/>
    </row>
    <row r="814" spans="14:15" ht="14.25" customHeight="1" x14ac:dyDescent="0.35">
      <c r="N814" s="1"/>
      <c r="O814" s="1"/>
    </row>
    <row r="815" spans="14:15" ht="14.25" customHeight="1" x14ac:dyDescent="0.35">
      <c r="N815" s="1"/>
      <c r="O815" s="1"/>
    </row>
    <row r="816" spans="14:15" ht="14.25" customHeight="1" x14ac:dyDescent="0.35">
      <c r="N816" s="1"/>
      <c r="O816" s="1"/>
    </row>
    <row r="817" spans="14:15" ht="14.25" customHeight="1" x14ac:dyDescent="0.35">
      <c r="N817" s="1"/>
      <c r="O817" s="1"/>
    </row>
    <row r="818" spans="14:15" ht="14.25" customHeight="1" x14ac:dyDescent="0.35">
      <c r="N818" s="1"/>
      <c r="O818" s="1"/>
    </row>
    <row r="819" spans="14:15" ht="14.25" customHeight="1" x14ac:dyDescent="0.35">
      <c r="N819" s="1"/>
      <c r="O819" s="1"/>
    </row>
    <row r="820" spans="14:15" ht="14.25" customHeight="1" x14ac:dyDescent="0.35">
      <c r="N820" s="1"/>
      <c r="O820" s="1"/>
    </row>
    <row r="821" spans="14:15" ht="14.25" customHeight="1" x14ac:dyDescent="0.35">
      <c r="N821" s="1"/>
      <c r="O821" s="1"/>
    </row>
    <row r="822" spans="14:15" ht="14.25" customHeight="1" x14ac:dyDescent="0.35">
      <c r="N822" s="1"/>
      <c r="O822" s="1"/>
    </row>
    <row r="823" spans="14:15" ht="14.25" customHeight="1" x14ac:dyDescent="0.35">
      <c r="N823" s="1"/>
      <c r="O823" s="1"/>
    </row>
    <row r="824" spans="14:15" ht="14.25" customHeight="1" x14ac:dyDescent="0.35">
      <c r="N824" s="1"/>
      <c r="O824" s="1"/>
    </row>
    <row r="825" spans="14:15" ht="14.25" customHeight="1" x14ac:dyDescent="0.35">
      <c r="N825" s="1"/>
      <c r="O825" s="1"/>
    </row>
    <row r="826" spans="14:15" ht="14.25" customHeight="1" x14ac:dyDescent="0.35">
      <c r="N826" s="1"/>
      <c r="O826" s="1"/>
    </row>
    <row r="827" spans="14:15" ht="14.25" customHeight="1" x14ac:dyDescent="0.35">
      <c r="N827" s="1"/>
      <c r="O827" s="1"/>
    </row>
    <row r="828" spans="14:15" ht="14.25" customHeight="1" x14ac:dyDescent="0.35">
      <c r="N828" s="1"/>
      <c r="O828" s="1"/>
    </row>
    <row r="829" spans="14:15" ht="14.25" customHeight="1" x14ac:dyDescent="0.35">
      <c r="N829" s="1"/>
      <c r="O829" s="1"/>
    </row>
    <row r="830" spans="14:15" ht="14.25" customHeight="1" x14ac:dyDescent="0.35">
      <c r="N830" s="1"/>
      <c r="O830" s="1"/>
    </row>
    <row r="831" spans="14:15" ht="14.25" customHeight="1" x14ac:dyDescent="0.35">
      <c r="N831" s="1"/>
      <c r="O831" s="1"/>
    </row>
    <row r="832" spans="14:15" ht="14.25" customHeight="1" x14ac:dyDescent="0.35">
      <c r="N832" s="1"/>
      <c r="O832" s="1"/>
    </row>
    <row r="833" spans="14:15" ht="14.25" customHeight="1" x14ac:dyDescent="0.35">
      <c r="N833" s="1"/>
      <c r="O833" s="1"/>
    </row>
    <row r="834" spans="14:15" ht="14.25" customHeight="1" x14ac:dyDescent="0.35">
      <c r="N834" s="1"/>
      <c r="O834" s="1"/>
    </row>
    <row r="835" spans="14:15" ht="14.25" customHeight="1" x14ac:dyDescent="0.35">
      <c r="N835" s="1"/>
      <c r="O835" s="1"/>
    </row>
    <row r="836" spans="14:15" ht="14.25" customHeight="1" x14ac:dyDescent="0.35">
      <c r="N836" s="1"/>
      <c r="O836" s="1"/>
    </row>
    <row r="837" spans="14:15" ht="14.25" customHeight="1" x14ac:dyDescent="0.35">
      <c r="N837" s="1"/>
      <c r="O837" s="1"/>
    </row>
    <row r="838" spans="14:15" ht="14.25" customHeight="1" x14ac:dyDescent="0.35">
      <c r="N838" s="1"/>
      <c r="O838" s="1"/>
    </row>
    <row r="839" spans="14:15" ht="14.25" customHeight="1" x14ac:dyDescent="0.35">
      <c r="N839" s="1"/>
      <c r="O839" s="1"/>
    </row>
    <row r="840" spans="14:15" ht="14.25" customHeight="1" x14ac:dyDescent="0.35">
      <c r="N840" s="1"/>
      <c r="O840" s="1"/>
    </row>
    <row r="841" spans="14:15" ht="14.25" customHeight="1" x14ac:dyDescent="0.35">
      <c r="N841" s="1"/>
      <c r="O841" s="1"/>
    </row>
    <row r="842" spans="14:15" ht="14.25" customHeight="1" x14ac:dyDescent="0.35">
      <c r="N842" s="1"/>
      <c r="O842" s="1"/>
    </row>
    <row r="843" spans="14:15" ht="14.25" customHeight="1" x14ac:dyDescent="0.35">
      <c r="N843" s="1"/>
      <c r="O843" s="1"/>
    </row>
    <row r="844" spans="14:15" ht="14.25" customHeight="1" x14ac:dyDescent="0.35">
      <c r="N844" s="1"/>
      <c r="O844" s="1"/>
    </row>
    <row r="845" spans="14:15" ht="14.25" customHeight="1" x14ac:dyDescent="0.35">
      <c r="N845" s="1"/>
      <c r="O845" s="1"/>
    </row>
    <row r="846" spans="14:15" ht="14.25" customHeight="1" x14ac:dyDescent="0.35">
      <c r="N846" s="1"/>
      <c r="O846" s="1"/>
    </row>
    <row r="847" spans="14:15" ht="14.25" customHeight="1" x14ac:dyDescent="0.35">
      <c r="N847" s="1"/>
      <c r="O847" s="1"/>
    </row>
    <row r="848" spans="14:15" ht="14.25" customHeight="1" x14ac:dyDescent="0.35">
      <c r="N848" s="1"/>
      <c r="O848" s="1"/>
    </row>
    <row r="849" spans="14:15" ht="14.25" customHeight="1" x14ac:dyDescent="0.35">
      <c r="N849" s="1"/>
      <c r="O849" s="1"/>
    </row>
    <row r="850" spans="14:15" ht="14.25" customHeight="1" x14ac:dyDescent="0.35">
      <c r="N850" s="1"/>
      <c r="O850" s="1"/>
    </row>
    <row r="851" spans="14:15" ht="14.25" customHeight="1" x14ac:dyDescent="0.35">
      <c r="N851" s="1"/>
      <c r="O851" s="1"/>
    </row>
    <row r="852" spans="14:15" ht="14.25" customHeight="1" x14ac:dyDescent="0.35">
      <c r="N852" s="1"/>
      <c r="O852" s="1"/>
    </row>
    <row r="853" spans="14:15" ht="14.25" customHeight="1" x14ac:dyDescent="0.35">
      <c r="N853" s="1"/>
      <c r="O853" s="1"/>
    </row>
    <row r="854" spans="14:15" ht="14.25" customHeight="1" x14ac:dyDescent="0.35">
      <c r="N854" s="1"/>
      <c r="O854" s="1"/>
    </row>
    <row r="855" spans="14:15" ht="14.25" customHeight="1" x14ac:dyDescent="0.35">
      <c r="N855" s="1"/>
      <c r="O855" s="1"/>
    </row>
    <row r="856" spans="14:15" ht="14.25" customHeight="1" x14ac:dyDescent="0.35">
      <c r="N856" s="1"/>
      <c r="O856" s="1"/>
    </row>
    <row r="857" spans="14:15" ht="14.25" customHeight="1" x14ac:dyDescent="0.35">
      <c r="N857" s="1"/>
      <c r="O857" s="1"/>
    </row>
    <row r="858" spans="14:15" ht="14.25" customHeight="1" x14ac:dyDescent="0.35">
      <c r="N858" s="1"/>
      <c r="O858" s="1"/>
    </row>
    <row r="859" spans="14:15" ht="14.25" customHeight="1" x14ac:dyDescent="0.35">
      <c r="N859" s="1"/>
      <c r="O859" s="1"/>
    </row>
    <row r="860" spans="14:15" ht="14.25" customHeight="1" x14ac:dyDescent="0.35">
      <c r="N860" s="1"/>
      <c r="O860" s="1"/>
    </row>
    <row r="861" spans="14:15" ht="14.25" customHeight="1" x14ac:dyDescent="0.35">
      <c r="N861" s="1"/>
      <c r="O861" s="1"/>
    </row>
    <row r="862" spans="14:15" ht="14.25" customHeight="1" x14ac:dyDescent="0.35">
      <c r="N862" s="1"/>
      <c r="O862" s="1"/>
    </row>
    <row r="863" spans="14:15" ht="14.25" customHeight="1" x14ac:dyDescent="0.35">
      <c r="N863" s="1"/>
      <c r="O863" s="1"/>
    </row>
    <row r="864" spans="14:15" ht="14.25" customHeight="1" x14ac:dyDescent="0.35">
      <c r="N864" s="1"/>
      <c r="O864" s="1"/>
    </row>
    <row r="865" spans="14:15" ht="14.25" customHeight="1" x14ac:dyDescent="0.35">
      <c r="N865" s="1"/>
      <c r="O865" s="1"/>
    </row>
    <row r="866" spans="14:15" ht="14.25" customHeight="1" x14ac:dyDescent="0.35">
      <c r="N866" s="1"/>
      <c r="O866" s="1"/>
    </row>
    <row r="867" spans="14:15" ht="14.25" customHeight="1" x14ac:dyDescent="0.35">
      <c r="N867" s="1"/>
      <c r="O867" s="1"/>
    </row>
    <row r="868" spans="14:15" ht="14.25" customHeight="1" x14ac:dyDescent="0.35">
      <c r="N868" s="1"/>
      <c r="O868" s="1"/>
    </row>
    <row r="869" spans="14:15" ht="14.25" customHeight="1" x14ac:dyDescent="0.35">
      <c r="N869" s="1"/>
      <c r="O869" s="1"/>
    </row>
    <row r="870" spans="14:15" ht="14.25" customHeight="1" x14ac:dyDescent="0.35">
      <c r="N870" s="1"/>
      <c r="O870" s="1"/>
    </row>
    <row r="871" spans="14:15" ht="14.25" customHeight="1" x14ac:dyDescent="0.35">
      <c r="N871" s="1"/>
      <c r="O871" s="1"/>
    </row>
    <row r="872" spans="14:15" ht="14.25" customHeight="1" x14ac:dyDescent="0.35">
      <c r="N872" s="1"/>
      <c r="O872" s="1"/>
    </row>
    <row r="873" spans="14:15" ht="14.25" customHeight="1" x14ac:dyDescent="0.35">
      <c r="N873" s="1"/>
      <c r="O873" s="1"/>
    </row>
    <row r="874" spans="14:15" ht="14.25" customHeight="1" x14ac:dyDescent="0.35">
      <c r="N874" s="1"/>
      <c r="O874" s="1"/>
    </row>
    <row r="875" spans="14:15" ht="14.25" customHeight="1" x14ac:dyDescent="0.35">
      <c r="N875" s="1"/>
      <c r="O875" s="1"/>
    </row>
    <row r="876" spans="14:15" ht="14.25" customHeight="1" x14ac:dyDescent="0.35">
      <c r="N876" s="1"/>
      <c r="O876" s="1"/>
    </row>
    <row r="877" spans="14:15" ht="14.25" customHeight="1" x14ac:dyDescent="0.35">
      <c r="N877" s="1"/>
      <c r="O877" s="1"/>
    </row>
    <row r="878" spans="14:15" ht="14.25" customHeight="1" x14ac:dyDescent="0.35">
      <c r="N878" s="1"/>
      <c r="O878" s="1"/>
    </row>
    <row r="879" spans="14:15" ht="14.25" customHeight="1" x14ac:dyDescent="0.35">
      <c r="N879" s="1"/>
      <c r="O879" s="1"/>
    </row>
    <row r="880" spans="14:15" ht="14.25" customHeight="1" x14ac:dyDescent="0.35">
      <c r="N880" s="1"/>
      <c r="O880" s="1"/>
    </row>
    <row r="881" spans="14:15" ht="14.25" customHeight="1" x14ac:dyDescent="0.35">
      <c r="N881" s="1"/>
      <c r="O881" s="1"/>
    </row>
    <row r="882" spans="14:15" ht="14.25" customHeight="1" x14ac:dyDescent="0.35">
      <c r="N882" s="1"/>
      <c r="O882" s="1"/>
    </row>
    <row r="883" spans="14:15" ht="14.25" customHeight="1" x14ac:dyDescent="0.35">
      <c r="N883" s="1"/>
      <c r="O883" s="1"/>
    </row>
    <row r="884" spans="14:15" ht="14.25" customHeight="1" x14ac:dyDescent="0.35">
      <c r="N884" s="1"/>
      <c r="O884" s="1"/>
    </row>
    <row r="885" spans="14:15" ht="14.25" customHeight="1" x14ac:dyDescent="0.35">
      <c r="N885" s="1"/>
      <c r="O885" s="1"/>
    </row>
    <row r="886" spans="14:15" ht="14.25" customHeight="1" x14ac:dyDescent="0.35">
      <c r="N886" s="1"/>
      <c r="O886" s="1"/>
    </row>
    <row r="887" spans="14:15" ht="14.25" customHeight="1" x14ac:dyDescent="0.35">
      <c r="N887" s="1"/>
      <c r="O887" s="1"/>
    </row>
    <row r="888" spans="14:15" ht="14.25" customHeight="1" x14ac:dyDescent="0.35">
      <c r="N888" s="1"/>
      <c r="O888" s="1"/>
    </row>
    <row r="889" spans="14:15" ht="14.25" customHeight="1" x14ac:dyDescent="0.35">
      <c r="N889" s="1"/>
      <c r="O889" s="1"/>
    </row>
    <row r="890" spans="14:15" ht="14.25" customHeight="1" x14ac:dyDescent="0.35">
      <c r="N890" s="1"/>
      <c r="O890" s="1"/>
    </row>
    <row r="891" spans="14:15" ht="14.25" customHeight="1" x14ac:dyDescent="0.35">
      <c r="N891" s="1"/>
      <c r="O891" s="1"/>
    </row>
    <row r="892" spans="14:15" ht="14.25" customHeight="1" x14ac:dyDescent="0.35">
      <c r="N892" s="1"/>
      <c r="O892" s="1"/>
    </row>
    <row r="893" spans="14:15" ht="14.25" customHeight="1" x14ac:dyDescent="0.35">
      <c r="N893" s="1"/>
      <c r="O893" s="1"/>
    </row>
    <row r="894" spans="14:15" ht="14.25" customHeight="1" x14ac:dyDescent="0.35">
      <c r="N894" s="1"/>
      <c r="O894" s="1"/>
    </row>
    <row r="895" spans="14:15" ht="14.25" customHeight="1" x14ac:dyDescent="0.35">
      <c r="N895" s="1"/>
      <c r="O895" s="1"/>
    </row>
    <row r="896" spans="14:15" ht="14.25" customHeight="1" x14ac:dyDescent="0.35">
      <c r="N896" s="1"/>
      <c r="O896" s="1"/>
    </row>
    <row r="897" spans="14:15" ht="14.25" customHeight="1" x14ac:dyDescent="0.35">
      <c r="N897" s="1"/>
      <c r="O897" s="1"/>
    </row>
    <row r="898" spans="14:15" ht="14.25" customHeight="1" x14ac:dyDescent="0.35">
      <c r="N898" s="1"/>
      <c r="O898" s="1"/>
    </row>
    <row r="899" spans="14:15" ht="14.25" customHeight="1" x14ac:dyDescent="0.35">
      <c r="N899" s="1"/>
      <c r="O899" s="1"/>
    </row>
    <row r="900" spans="14:15" ht="14.25" customHeight="1" x14ac:dyDescent="0.35">
      <c r="N900" s="1"/>
      <c r="O900" s="1"/>
    </row>
    <row r="901" spans="14:15" ht="14.25" customHeight="1" x14ac:dyDescent="0.35">
      <c r="N901" s="1"/>
      <c r="O901" s="1"/>
    </row>
    <row r="902" spans="14:15" ht="14.25" customHeight="1" x14ac:dyDescent="0.35">
      <c r="N902" s="1"/>
      <c r="O902" s="1"/>
    </row>
    <row r="903" spans="14:15" ht="14.25" customHeight="1" x14ac:dyDescent="0.35">
      <c r="N903" s="1"/>
      <c r="O903" s="1"/>
    </row>
    <row r="904" spans="14:15" ht="14.25" customHeight="1" x14ac:dyDescent="0.35">
      <c r="N904" s="1"/>
      <c r="O904" s="1"/>
    </row>
    <row r="905" spans="14:15" ht="14.25" customHeight="1" x14ac:dyDescent="0.35">
      <c r="N905" s="1"/>
      <c r="O905" s="1"/>
    </row>
    <row r="906" spans="14:15" ht="14.25" customHeight="1" x14ac:dyDescent="0.35">
      <c r="N906" s="1"/>
      <c r="O906" s="1"/>
    </row>
    <row r="907" spans="14:15" ht="14.25" customHeight="1" x14ac:dyDescent="0.35">
      <c r="N907" s="1"/>
      <c r="O907" s="1"/>
    </row>
    <row r="908" spans="14:15" ht="14.25" customHeight="1" x14ac:dyDescent="0.35">
      <c r="N908" s="1"/>
      <c r="O908" s="1"/>
    </row>
    <row r="909" spans="14:15" ht="14.25" customHeight="1" x14ac:dyDescent="0.35">
      <c r="N909" s="1"/>
      <c r="O909" s="1"/>
    </row>
    <row r="910" spans="14:15" ht="14.25" customHeight="1" x14ac:dyDescent="0.35">
      <c r="N910" s="1"/>
      <c r="O910" s="1"/>
    </row>
    <row r="911" spans="14:15" ht="14.25" customHeight="1" x14ac:dyDescent="0.35">
      <c r="N911" s="1"/>
      <c r="O911" s="1"/>
    </row>
    <row r="912" spans="14:15" ht="14.25" customHeight="1" x14ac:dyDescent="0.35">
      <c r="N912" s="1"/>
      <c r="O912" s="1"/>
    </row>
    <row r="913" spans="14:15" ht="14.25" customHeight="1" x14ac:dyDescent="0.35">
      <c r="N913" s="1"/>
      <c r="O913" s="1"/>
    </row>
    <row r="914" spans="14:15" ht="14.25" customHeight="1" x14ac:dyDescent="0.35">
      <c r="N914" s="1"/>
      <c r="O914" s="1"/>
    </row>
    <row r="915" spans="14:15" ht="14.25" customHeight="1" x14ac:dyDescent="0.35">
      <c r="N915" s="1"/>
      <c r="O915" s="1"/>
    </row>
    <row r="916" spans="14:15" ht="14.25" customHeight="1" x14ac:dyDescent="0.35">
      <c r="N916" s="1"/>
      <c r="O916" s="1"/>
    </row>
    <row r="917" spans="14:15" ht="14.25" customHeight="1" x14ac:dyDescent="0.35">
      <c r="N917" s="1"/>
      <c r="O917" s="1"/>
    </row>
    <row r="918" spans="14:15" ht="14.25" customHeight="1" x14ac:dyDescent="0.35">
      <c r="N918" s="1"/>
      <c r="O918" s="1"/>
    </row>
    <row r="919" spans="14:15" ht="14.25" customHeight="1" x14ac:dyDescent="0.35">
      <c r="N919" s="1"/>
      <c r="O919" s="1"/>
    </row>
    <row r="920" spans="14:15" ht="14.25" customHeight="1" x14ac:dyDescent="0.35">
      <c r="N920" s="1"/>
      <c r="O920" s="1"/>
    </row>
    <row r="921" spans="14:15" ht="14.25" customHeight="1" x14ac:dyDescent="0.35">
      <c r="N921" s="1"/>
      <c r="O921" s="1"/>
    </row>
    <row r="922" spans="14:15" ht="14.25" customHeight="1" x14ac:dyDescent="0.35">
      <c r="N922" s="1"/>
      <c r="O922" s="1"/>
    </row>
    <row r="923" spans="14:15" ht="14.25" customHeight="1" x14ac:dyDescent="0.35">
      <c r="N923" s="1"/>
      <c r="O923" s="1"/>
    </row>
    <row r="924" spans="14:15" ht="14.25" customHeight="1" x14ac:dyDescent="0.35">
      <c r="N924" s="1"/>
      <c r="O924" s="1"/>
    </row>
    <row r="925" spans="14:15" ht="14.25" customHeight="1" x14ac:dyDescent="0.35">
      <c r="N925" s="1"/>
      <c r="O925" s="1"/>
    </row>
    <row r="926" spans="14:15" ht="14.25" customHeight="1" x14ac:dyDescent="0.35">
      <c r="N926" s="1"/>
      <c r="O926" s="1"/>
    </row>
    <row r="927" spans="14:15" ht="14.25" customHeight="1" x14ac:dyDescent="0.35">
      <c r="N927" s="1"/>
      <c r="O927" s="1"/>
    </row>
    <row r="928" spans="14:15" ht="14.25" customHeight="1" x14ac:dyDescent="0.35">
      <c r="N928" s="1"/>
      <c r="O928" s="1"/>
    </row>
    <row r="929" spans="14:15" ht="14.25" customHeight="1" x14ac:dyDescent="0.35">
      <c r="N929" s="1"/>
      <c r="O929" s="1"/>
    </row>
    <row r="930" spans="14:15" ht="14.25" customHeight="1" x14ac:dyDescent="0.35">
      <c r="N930" s="1"/>
      <c r="O930" s="1"/>
    </row>
    <row r="931" spans="14:15" ht="14.25" customHeight="1" x14ac:dyDescent="0.35">
      <c r="N931" s="1"/>
      <c r="O931" s="1"/>
    </row>
    <row r="932" spans="14:15" ht="14.25" customHeight="1" x14ac:dyDescent="0.35">
      <c r="N932" s="1"/>
      <c r="O932" s="1"/>
    </row>
    <row r="933" spans="14:15" ht="14.25" customHeight="1" x14ac:dyDescent="0.35">
      <c r="N933" s="1"/>
      <c r="O933" s="1"/>
    </row>
    <row r="934" spans="14:15" ht="14.25" customHeight="1" x14ac:dyDescent="0.35">
      <c r="N934" s="1"/>
      <c r="O934" s="1"/>
    </row>
    <row r="935" spans="14:15" ht="14.25" customHeight="1" x14ac:dyDescent="0.35">
      <c r="N935" s="1"/>
      <c r="O935" s="1"/>
    </row>
    <row r="936" spans="14:15" ht="14.25" customHeight="1" x14ac:dyDescent="0.35">
      <c r="N936" s="1"/>
      <c r="O936" s="1"/>
    </row>
    <row r="937" spans="14:15" ht="14.25" customHeight="1" x14ac:dyDescent="0.35">
      <c r="N937" s="1"/>
      <c r="O937" s="1"/>
    </row>
    <row r="938" spans="14:15" ht="14.25" customHeight="1" x14ac:dyDescent="0.35">
      <c r="N938" s="1"/>
      <c r="O938" s="1"/>
    </row>
    <row r="939" spans="14:15" ht="14.25" customHeight="1" x14ac:dyDescent="0.35">
      <c r="N939" s="1"/>
      <c r="O939" s="1"/>
    </row>
    <row r="940" spans="14:15" ht="14.25" customHeight="1" x14ac:dyDescent="0.35">
      <c r="N940" s="1"/>
      <c r="O940" s="1"/>
    </row>
    <row r="941" spans="14:15" ht="14.25" customHeight="1" x14ac:dyDescent="0.35">
      <c r="N941" s="1"/>
      <c r="O941" s="1"/>
    </row>
    <row r="942" spans="14:15" ht="14.25" customHeight="1" x14ac:dyDescent="0.35">
      <c r="N942" s="1"/>
      <c r="O942" s="1"/>
    </row>
    <row r="943" spans="14:15" ht="14.25" customHeight="1" x14ac:dyDescent="0.35">
      <c r="N943" s="1"/>
      <c r="O943" s="1"/>
    </row>
    <row r="944" spans="14:15" ht="14.25" customHeight="1" x14ac:dyDescent="0.35">
      <c r="N944" s="1"/>
      <c r="O944" s="1"/>
    </row>
    <row r="945" spans="14:15" ht="14.25" customHeight="1" x14ac:dyDescent="0.35">
      <c r="N945" s="1"/>
      <c r="O945" s="1"/>
    </row>
    <row r="946" spans="14:15" ht="14.25" customHeight="1" x14ac:dyDescent="0.35">
      <c r="N946" s="1"/>
      <c r="O946" s="1"/>
    </row>
    <row r="947" spans="14:15" ht="14.25" customHeight="1" x14ac:dyDescent="0.35">
      <c r="N947" s="1"/>
      <c r="O947" s="1"/>
    </row>
    <row r="948" spans="14:15" ht="14.25" customHeight="1" x14ac:dyDescent="0.35">
      <c r="N948" s="1"/>
      <c r="O948" s="1"/>
    </row>
    <row r="949" spans="14:15" ht="14.25" customHeight="1" x14ac:dyDescent="0.35">
      <c r="N949" s="1"/>
      <c r="O949" s="1"/>
    </row>
    <row r="950" spans="14:15" ht="14.25" customHeight="1" x14ac:dyDescent="0.35">
      <c r="N950" s="1"/>
      <c r="O950" s="1"/>
    </row>
    <row r="951" spans="14:15" ht="14.25" customHeight="1" x14ac:dyDescent="0.35">
      <c r="N951" s="1"/>
      <c r="O951" s="1"/>
    </row>
    <row r="952" spans="14:15" ht="14.25" customHeight="1" x14ac:dyDescent="0.35">
      <c r="N952" s="1"/>
      <c r="O952" s="1"/>
    </row>
    <row r="953" spans="14:15" ht="14.25" customHeight="1" x14ac:dyDescent="0.35">
      <c r="N953" s="1"/>
      <c r="O953" s="1"/>
    </row>
    <row r="954" spans="14:15" ht="14.25" customHeight="1" x14ac:dyDescent="0.35">
      <c r="N954" s="1"/>
      <c r="O954" s="1"/>
    </row>
    <row r="955" spans="14:15" ht="14.25" customHeight="1" x14ac:dyDescent="0.35">
      <c r="N955" s="1"/>
      <c r="O955" s="1"/>
    </row>
    <row r="956" spans="14:15" ht="14.25" customHeight="1" x14ac:dyDescent="0.35">
      <c r="N956" s="1"/>
      <c r="O956" s="1"/>
    </row>
    <row r="957" spans="14:15" ht="14.25" customHeight="1" x14ac:dyDescent="0.35">
      <c r="N957" s="1"/>
      <c r="O957" s="1"/>
    </row>
    <row r="958" spans="14:15" ht="14.25" customHeight="1" x14ac:dyDescent="0.35">
      <c r="N958" s="1"/>
      <c r="O958" s="1"/>
    </row>
    <row r="959" spans="14:15" ht="14.25" customHeight="1" x14ac:dyDescent="0.35">
      <c r="N959" s="1"/>
      <c r="O959" s="1"/>
    </row>
    <row r="960" spans="14:15" ht="14.25" customHeight="1" x14ac:dyDescent="0.35">
      <c r="N960" s="1"/>
      <c r="O960" s="1"/>
    </row>
    <row r="961" spans="14:15" ht="14.25" customHeight="1" x14ac:dyDescent="0.35">
      <c r="N961" s="1"/>
      <c r="O961" s="1"/>
    </row>
    <row r="962" spans="14:15" ht="14.25" customHeight="1" x14ac:dyDescent="0.35">
      <c r="N962" s="1"/>
      <c r="O962" s="1"/>
    </row>
    <row r="963" spans="14:15" ht="14.25" customHeight="1" x14ac:dyDescent="0.35">
      <c r="N963" s="1"/>
      <c r="O963" s="1"/>
    </row>
    <row r="964" spans="14:15" ht="14.25" customHeight="1" x14ac:dyDescent="0.35">
      <c r="N964" s="1"/>
      <c r="O964" s="1"/>
    </row>
    <row r="965" spans="14:15" ht="14.25" customHeight="1" x14ac:dyDescent="0.35">
      <c r="N965" s="1"/>
      <c r="O965" s="1"/>
    </row>
    <row r="966" spans="14:15" ht="14.25" customHeight="1" x14ac:dyDescent="0.35">
      <c r="N966" s="1"/>
      <c r="O966" s="1"/>
    </row>
    <row r="967" spans="14:15" ht="14.25" customHeight="1" x14ac:dyDescent="0.35">
      <c r="N967" s="1"/>
      <c r="O967" s="1"/>
    </row>
    <row r="968" spans="14:15" ht="14.25" customHeight="1" x14ac:dyDescent="0.35">
      <c r="N968" s="1"/>
      <c r="O968" s="1"/>
    </row>
    <row r="969" spans="14:15" ht="14.25" customHeight="1" x14ac:dyDescent="0.35">
      <c r="N969" s="1"/>
      <c r="O969" s="1"/>
    </row>
    <row r="970" spans="14:15" ht="14.25" customHeight="1" x14ac:dyDescent="0.35">
      <c r="N970" s="1"/>
      <c r="O970" s="1"/>
    </row>
    <row r="971" spans="14:15" ht="14.25" customHeight="1" x14ac:dyDescent="0.35">
      <c r="N971" s="1"/>
      <c r="O971" s="1"/>
    </row>
    <row r="972" spans="14:15" ht="14.25" customHeight="1" x14ac:dyDescent="0.35">
      <c r="N972" s="1"/>
      <c r="O972" s="1"/>
    </row>
    <row r="973" spans="14:15" ht="14.25" customHeight="1" x14ac:dyDescent="0.35">
      <c r="N973" s="1"/>
      <c r="O973" s="1"/>
    </row>
    <row r="974" spans="14:15" ht="14.25" customHeight="1" x14ac:dyDescent="0.35">
      <c r="N974" s="1"/>
      <c r="O974" s="1"/>
    </row>
    <row r="975" spans="14:15" ht="14.25" customHeight="1" x14ac:dyDescent="0.35">
      <c r="N975" s="1"/>
      <c r="O975" s="1"/>
    </row>
    <row r="976" spans="14:15" ht="14.25" customHeight="1" x14ac:dyDescent="0.35">
      <c r="N976" s="1"/>
      <c r="O976" s="1"/>
    </row>
    <row r="977" spans="14:15" ht="14.25" customHeight="1" x14ac:dyDescent="0.35">
      <c r="N977" s="1"/>
      <c r="O977" s="1"/>
    </row>
    <row r="978" spans="14:15" ht="14.25" customHeight="1" x14ac:dyDescent="0.35">
      <c r="N978" s="1"/>
      <c r="O978" s="1"/>
    </row>
    <row r="979" spans="14:15" ht="14.25" customHeight="1" x14ac:dyDescent="0.35">
      <c r="N979" s="1"/>
      <c r="O979" s="1"/>
    </row>
    <row r="980" spans="14:15" ht="14.25" customHeight="1" x14ac:dyDescent="0.35">
      <c r="N980" s="1"/>
      <c r="O980" s="1"/>
    </row>
    <row r="981" spans="14:15" ht="14.25" customHeight="1" x14ac:dyDescent="0.35">
      <c r="N981" s="1"/>
      <c r="O981" s="1"/>
    </row>
    <row r="982" spans="14:15" ht="14.25" customHeight="1" x14ac:dyDescent="0.35">
      <c r="N982" s="1"/>
      <c r="O982" s="1"/>
    </row>
    <row r="983" spans="14:15" ht="14.25" customHeight="1" x14ac:dyDescent="0.35">
      <c r="N983" s="1"/>
      <c r="O983" s="1"/>
    </row>
    <row r="984" spans="14:15" ht="14.25" customHeight="1" x14ac:dyDescent="0.35">
      <c r="N984" s="1"/>
      <c r="O984" s="1"/>
    </row>
    <row r="985" spans="14:15" ht="14.25" customHeight="1" x14ac:dyDescent="0.35">
      <c r="N985" s="1"/>
      <c r="O985" s="1"/>
    </row>
    <row r="986" spans="14:15" ht="14.25" customHeight="1" x14ac:dyDescent="0.35">
      <c r="N986" s="1"/>
      <c r="O986" s="1"/>
    </row>
    <row r="987" spans="14:15" ht="14.25" customHeight="1" x14ac:dyDescent="0.35">
      <c r="N987" s="1"/>
      <c r="O987" s="1"/>
    </row>
    <row r="988" spans="14:15" ht="14.25" customHeight="1" x14ac:dyDescent="0.35">
      <c r="N988" s="1"/>
      <c r="O988" s="1"/>
    </row>
    <row r="989" spans="14:15" ht="14.25" customHeight="1" x14ac:dyDescent="0.35">
      <c r="N989" s="1"/>
      <c r="O989" s="1"/>
    </row>
    <row r="990" spans="14:15" ht="14.25" customHeight="1" x14ac:dyDescent="0.35">
      <c r="N990" s="1"/>
      <c r="O990" s="1"/>
    </row>
    <row r="991" spans="14:15" ht="14.25" customHeight="1" x14ac:dyDescent="0.35">
      <c r="N991" s="1"/>
      <c r="O991" s="1"/>
    </row>
    <row r="992" spans="14:15" ht="14.25" customHeight="1" x14ac:dyDescent="0.35">
      <c r="N992" s="1"/>
      <c r="O992" s="1"/>
    </row>
    <row r="993" spans="14:15" ht="14.25" customHeight="1" x14ac:dyDescent="0.35">
      <c r="N993" s="1"/>
      <c r="O993" s="1"/>
    </row>
    <row r="994" spans="14:15" ht="14.25" customHeight="1" x14ac:dyDescent="0.35">
      <c r="N994" s="1"/>
      <c r="O994" s="1"/>
    </row>
    <row r="995" spans="14:15" ht="14.25" customHeight="1" x14ac:dyDescent="0.35">
      <c r="N995" s="1"/>
      <c r="O995" s="1"/>
    </row>
    <row r="996" spans="14:15" ht="14.25" customHeight="1" x14ac:dyDescent="0.35">
      <c r="N996" s="1"/>
      <c r="O996" s="1"/>
    </row>
    <row r="997" spans="14:15" ht="14.25" customHeight="1" x14ac:dyDescent="0.35">
      <c r="N997" s="1"/>
      <c r="O997" s="1"/>
    </row>
    <row r="998" spans="14:15" ht="14.25" customHeight="1" x14ac:dyDescent="0.35">
      <c r="N998" s="1"/>
      <c r="O998" s="1"/>
    </row>
    <row r="999" spans="14:15" ht="14.25" customHeight="1" x14ac:dyDescent="0.35">
      <c r="N999" s="1"/>
      <c r="O999" s="1"/>
    </row>
    <row r="1000" spans="14:15" ht="14.25" customHeight="1" x14ac:dyDescent="0.35">
      <c r="N1000" s="1"/>
      <c r="O1000" s="1"/>
    </row>
  </sheetData>
  <pageMargins left="0.7" right="0.7" top="0.75" bottom="0.75" header="0" footer="0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tabSelected="1" workbookViewId="0"/>
  </sheetViews>
  <sheetFormatPr defaultColWidth="12.6640625" defaultRowHeight="15" customHeight="1" x14ac:dyDescent="0.3"/>
  <cols>
    <col min="1" max="1" width="18.4140625" customWidth="1"/>
    <col min="2" max="13" width="7.9140625" customWidth="1"/>
    <col min="14" max="14" width="12.25" customWidth="1"/>
    <col min="15" max="15" width="10.75" customWidth="1"/>
    <col min="16" max="16" width="7.9140625" customWidth="1"/>
    <col min="17" max="17" width="12.25" customWidth="1"/>
    <col min="18" max="18" width="7.9140625" customWidth="1"/>
    <col min="19" max="26" width="7.6640625" customWidth="1"/>
  </cols>
  <sheetData>
    <row r="1" spans="1:26" ht="14.2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208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1" t="s">
        <v>149</v>
      </c>
      <c r="B2" s="1" t="s">
        <v>150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149</v>
      </c>
      <c r="O2" s="1" t="s">
        <v>150</v>
      </c>
      <c r="P2" s="1"/>
      <c r="Q2" s="1" t="s">
        <v>149</v>
      </c>
      <c r="R2" s="1" t="s">
        <v>150</v>
      </c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5">
      <c r="A3" s="1" t="s">
        <v>3</v>
      </c>
      <c r="B3" s="22">
        <f>(SUMIFS('PMG %LQF'!$C:$C,'PMG %LQF'!$D:$D,'%&lt;20 by PMG'!A3,'PMG %LQF'!$C:$C,"&gt;0.20")+SUMIFS('PMG %LQF'!$E:$E,'PMG %LQF'!$F:$F,'%&lt;20 by PMG'!A3,'PMG %LQF'!$E:$E,"&gt;0.20")+SUMIFS('PMG %LQF'!$G:$G,'PMG %LQF'!$H:$H,'%&lt;20 by PMG'!A3,'PMG %LQF'!$G:$G,"&gt;0.20"))/(SUM('PMG %LQF'!$C:$C,'PMG %LQF'!$E:$E,'PMG %LQF'!$G:$G))</f>
        <v>0.13195208536610681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 t="s">
        <v>3</v>
      </c>
      <c r="O3" s="22">
        <f>(SUMIFS('PMG %LQF'!$C:$C,'PMG %LQF'!$D:$D,'%&lt;20 by PMG'!N3,'PMG %LQF'!$C:$C,"&gt;0.20",'PMG %LQF'!$A:$A,"*SUMMER*")+SUMIFS('PMG %LQF'!$E:$E,'PMG %LQF'!$F:$F,'%&lt;20 by PMG'!N3,'PMG %LQF'!$E:$E,"&gt;0.20",'PMG %LQF'!$A:$A,"*SUMMER*")+SUMIFS('PMG %LQF'!$G:$G,'PMG %LQF'!$H:$H,'%&lt;20 by PMG'!N3,'PMG %LQF'!$G:$G,"&gt;0.20",'PMG %LQF'!$A:$A,"*SUMMER*"))/(SUMIFS('PMG %LQF'!$C:$C, 'PMG %LQF'!$A:$A,"*SUMMER*")+SUMIFS('PMG %LQF'!$E:$E, 'PMG %LQF'!$A:$A,"*SUMMER*")+SUMIFS('PMG %LQF'!$G:$G, 'PMG %LQF'!$A:$A,"*SUMMER*"))</f>
        <v>0.12530761226815534</v>
      </c>
      <c r="P3" s="1"/>
      <c r="Q3" s="1" t="s">
        <v>3</v>
      </c>
      <c r="R3" s="22">
        <f>(SUMIFS('PMG %LQF'!$C:$C,'PMG %LQF'!$D:$D,'%&lt;20 by PMG'!Q3,'PMG %LQF'!$C:$C,"&gt;0.20",'PMG %LQF'!$A:$A,"&lt;&gt;*SUMMER*")+SUMIFS('PMG %LQF'!$E:$E,'PMG %LQF'!$F:$F,'%&lt;20 by PMG'!Q3,'PMG %LQF'!$E:$E,"&gt;0.20",'PMG %LQF'!$A:$A,"&lt;&gt;*SUMMER*")+SUMIFS('PMG %LQF'!$G:$G,'PMG %LQF'!$H:$H,'%&lt;20 by PMG'!Q3,'PMG %LQF'!$G:$G,"&gt;0.20",'PMG %LQF'!$A:$A,"&lt;&gt;*SUMMER*"))/(SUMIFS('PMG %LQF'!$C:$C, 'PMG %LQF'!$A:$A,"&lt;&gt;*SUMMER*")+SUMIFS('PMG %LQF'!$E:$E, 'PMG %LQF'!$A:$A,"&lt;&gt;*SUMMER*")+SUMIFS('PMG %LQF'!$G:$G, 'PMG %LQF'!$A:$A,"&lt;&gt;*SUMMER*"))</f>
        <v>0.14319242267609178</v>
      </c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5">
      <c r="A4" s="1" t="s">
        <v>17</v>
      </c>
      <c r="B4" s="22">
        <f>(SUMIFS('PMG %LQF'!C:C,'PMG %LQF'!D:D,'%&lt;20 by PMG'!A4,'PMG %LQF'!C:C,"&gt;0.20")+SUMIFS('PMG %LQF'!E:E,'PMG %LQF'!F:F,'%&lt;20 by PMG'!A4,'PMG %LQF'!E:E,"&gt;0.20")+SUMIFS('PMG %LQF'!G:G,'PMG %LQF'!H:H,'%&lt;20 by PMG'!A4,'PMG %LQF'!G:G,"&gt;0.20"))/(SUM('PMG %LQF'!C:C,'PMG %LQF'!E:E,'PMG %LQF'!G:G))</f>
        <v>6.3661275924349683E-2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 t="s">
        <v>17</v>
      </c>
      <c r="O4" s="22">
        <f>(SUMIFS('PMG %LQF'!$C:$C,'PMG %LQF'!$D:$D,'%&lt;20 by PMG'!N4,'PMG %LQF'!$C:$C,"&gt;0.20",'PMG %LQF'!$A:$A,"*SUMMER*")+SUMIFS('PMG %LQF'!$E:$E,'PMG %LQF'!$F:$F,'%&lt;20 by PMG'!N4,'PMG %LQF'!$E:$E,"&gt;0.20",'PMG %LQF'!$A:$A,"*SUMMER*")+SUMIFS('PMG %LQF'!$G:$G,'PMG %LQF'!$H:$H,'%&lt;20 by PMG'!N4,'PMG %LQF'!$G:$G,"&gt;0.20",'PMG %LQF'!$A:$A,"*SUMMER*"))/(SUMIFS('PMG %LQF'!$C:$C, 'PMG %LQF'!$A:$A,"*SUMMER*")+SUMIFS('PMG %LQF'!$E:$E, 'PMG %LQF'!$A:$A,"*SUMMER*")+SUMIFS('PMG %LQF'!$G:$G, 'PMG %LQF'!$A:$A,"*SUMMER*"))</f>
        <v>6.9037276826267216E-2</v>
      </c>
      <c r="P4" s="1"/>
      <c r="Q4" s="1" t="s">
        <v>17</v>
      </c>
      <c r="R4" s="22">
        <f>(SUMIFS('PMG %LQF'!$C:$C,'PMG %LQF'!$D:$D,'%&lt;20 by PMG'!Q4,'PMG %LQF'!$C:$C,"&gt;0.20",'PMG %LQF'!$A:$A,"&lt;&gt;*SUMMER*")+SUMIFS('PMG %LQF'!$E:$E,'PMG %LQF'!$F:$F,'%&lt;20 by PMG'!Q4,'PMG %LQF'!$E:$E,"&gt;0.20",'PMG %LQF'!$A:$A,"&lt;&gt;*SUMMER*")+SUMIFS('PMG %LQF'!$G:$G,'PMG %LQF'!$H:$H,'%&lt;20 by PMG'!Q4,'PMG %LQF'!$G:$G,"&gt;0.20",'PMG %LQF'!$A:$A,"&lt;&gt;*SUMMER*"))/(SUMIFS('PMG %LQF'!$C:$C, 'PMG %LQF'!$A:$A,"&lt;&gt;*SUMMER*")+SUMIFS('PMG %LQF'!$E:$E, 'PMG %LQF'!$A:$A,"&lt;&gt;*SUMMER*")+SUMIFS('PMG %LQF'!$G:$G, 'PMG %LQF'!$A:$A,"&lt;&gt;*SUMMER*"))</f>
        <v>5.4566790533933117E-2</v>
      </c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5">
      <c r="A5" s="1" t="s">
        <v>20</v>
      </c>
      <c r="B5" s="22">
        <f>(SUMIFS('PMG %LQF'!C:C,'PMG %LQF'!D:D,'%&lt;20 by PMG'!A5,'PMG %LQF'!C:C,"&gt;0.20")+SUMIFS('PMG %LQF'!E:E,'PMG %LQF'!F:F,'%&lt;20 by PMG'!A5,'PMG %LQF'!E:E,"&gt;0.20")+SUMIFS('PMG %LQF'!G:G,'PMG %LQF'!H:H,'%&lt;20 by PMG'!A5,'PMG %LQF'!G:G,"&gt;0.20"))/(SUM('PMG %LQF'!C:C,'PMG %LQF'!E:E,'PMG %LQF'!G:G))</f>
        <v>0.21510722663953993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 t="s">
        <v>20</v>
      </c>
      <c r="O5" s="22">
        <f>(SUMIFS('PMG %LQF'!$C:$C,'PMG %LQF'!$D:$D,'%&lt;20 by PMG'!N5,'PMG %LQF'!$C:$C,"&gt;0.20",'PMG %LQF'!$A:$A,"*SUMMER*")+SUMIFS('PMG %LQF'!$E:$E,'PMG %LQF'!$F:$F,'%&lt;20 by PMG'!N5,'PMG %LQF'!$E:$E,"&gt;0.20",'PMG %LQF'!$A:$A,"*SUMMER*")+SUMIFS('PMG %LQF'!$G:$G,'PMG %LQF'!$H:$H,'%&lt;20 by PMG'!N5,'PMG %LQF'!$G:$G,"&gt;0.20",'PMG %LQF'!$A:$A,"*SUMMER*"))/(SUMIFS('PMG %LQF'!$C:$C, 'PMG %LQF'!$A:$A,"*SUMMER*")+SUMIFS('PMG %LQF'!$E:$E, 'PMG %LQF'!$A:$A,"*SUMMER*")+SUMIFS('PMG %LQF'!$G:$G, 'PMG %LQF'!$A:$A,"*SUMMER*"))</f>
        <v>0.24258840239813709</v>
      </c>
      <c r="P5" s="1"/>
      <c r="Q5" s="1" t="s">
        <v>20</v>
      </c>
      <c r="R5" s="22">
        <f>(SUMIFS('PMG %LQF'!$C:$C,'PMG %LQF'!$D:$D,'%&lt;20 by PMG'!Q5,'PMG %LQF'!$C:$C,"&gt;0.20",'PMG %LQF'!$A:$A,"&lt;&gt;*SUMMER*")+SUMIFS('PMG %LQF'!$E:$E,'PMG %LQF'!$F:$F,'%&lt;20 by PMG'!Q5,'PMG %LQF'!$E:$E,"&gt;0.20",'PMG %LQF'!$A:$A,"&lt;&gt;*SUMMER*")+SUMIFS('PMG %LQF'!$G:$G,'PMG %LQF'!$H:$H,'%&lt;20 by PMG'!Q5,'PMG %LQF'!$G:$G,"&gt;0.20",'PMG %LQF'!$A:$A,"&lt;&gt;*SUMMER*"))/(SUMIFS('PMG %LQF'!$C:$C, 'PMG %LQF'!$A:$A,"&lt;&gt;*SUMMER*")+SUMIFS('PMG %LQF'!$E:$E, 'PMG %LQF'!$A:$A,"&lt;&gt;*SUMMER*")+SUMIFS('PMG %LQF'!$G:$G, 'PMG %LQF'!$A:$A,"&lt;&gt;*SUMMER*"))</f>
        <v>0.16861780894638317</v>
      </c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5">
      <c r="A6" s="1" t="s">
        <v>22</v>
      </c>
      <c r="B6" s="22">
        <f>(SUMIFS('PMG %LQF'!C:C,'PMG %LQF'!D:D,'%&lt;20 by PMG'!A6,'PMG %LQF'!C:C,"&gt;0.20")+SUMIFS('PMG %LQF'!E:E,'PMG %LQF'!F:F,'%&lt;20 by PMG'!A6,'PMG %LQF'!E:E,"&gt;0.20")+SUMIFS('PMG %LQF'!G:G,'PMG %LQF'!H:H,'%&lt;20 by PMG'!A6,'PMG %LQF'!G:G,"&gt;0.20"))/(SUM('PMG %LQF'!C:C,'PMG %LQF'!E:E,'PMG %LQF'!G:G))</f>
        <v>8.532458635221821E-3</v>
      </c>
      <c r="C6" s="1"/>
      <c r="D6" s="1"/>
      <c r="E6" s="1"/>
      <c r="F6" s="1"/>
      <c r="G6" s="1"/>
      <c r="H6" s="1"/>
      <c r="I6" s="1"/>
      <c r="J6" s="1"/>
      <c r="K6" s="1"/>
      <c r="L6" s="1"/>
      <c r="M6" s="22"/>
      <c r="N6" s="1" t="s">
        <v>22</v>
      </c>
      <c r="O6" s="22">
        <f>(SUMIFS('PMG %LQF'!$C:$C,'PMG %LQF'!$D:$D,'%&lt;20 by PMG'!N6,'PMG %LQF'!$C:$C,"&gt;0.20",'PMG %LQF'!$A:$A,"*SUMMER*")+SUMIFS('PMG %LQF'!$E:$E,'PMG %LQF'!$F:$F,'%&lt;20 by PMG'!N6,'PMG %LQF'!$E:$E,"&gt;0.20",'PMG %LQF'!$A:$A,"*SUMMER*")+SUMIFS('PMG %LQF'!$G:$G,'PMG %LQF'!$H:$H,'%&lt;20 by PMG'!N6,'PMG %LQF'!$G:$G,"&gt;0.20",'PMG %LQF'!$A:$A,"*SUMMER*"))/(SUMIFS('PMG %LQF'!$C:$C, 'PMG %LQF'!$A:$A,"*SUMMER*")+SUMIFS('PMG %LQF'!$E:$E, 'PMG %LQF'!$A:$A,"*SUMMER*")+SUMIFS('PMG %LQF'!$G:$G, 'PMG %LQF'!$A:$A,"*SUMMER*"))</f>
        <v>1.3576230036170249E-2</v>
      </c>
      <c r="P6" s="1"/>
      <c r="Q6" s="1" t="s">
        <v>22</v>
      </c>
      <c r="R6" s="22">
        <f>(SUMIFS('PMG %LQF'!$C:$C,'PMG %LQF'!$D:$D,'%&lt;20 by PMG'!Q6,'PMG %LQF'!$C:$C,"&gt;0.20",'PMG %LQF'!$A:$A,"&lt;&gt;*SUMMER*")+SUMIFS('PMG %LQF'!$E:$E,'PMG %LQF'!$F:$F,'%&lt;20 by PMG'!Q6,'PMG %LQF'!$E:$E,"&gt;0.20",'PMG %LQF'!$A:$A,"&lt;&gt;*SUMMER*")+SUMIFS('PMG %LQF'!$G:$G,'PMG %LQF'!$H:$H,'%&lt;20 by PMG'!Q6,'PMG %LQF'!$G:$G,"&gt;0.20",'PMG %LQF'!$A:$A,"&lt;&gt;*SUMMER*"))/(SUMIFS('PMG %LQF'!$C:$C, 'PMG %LQF'!$A:$A,"&lt;&gt;*SUMMER*")+SUMIFS('PMG %LQF'!$E:$E, 'PMG %LQF'!$A:$A,"&lt;&gt;*SUMMER*")+SUMIFS('PMG %LQF'!$G:$G, 'PMG %LQF'!$A:$A,"&lt;&gt;*SUMMER*"))</f>
        <v>0</v>
      </c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5">
      <c r="A7" s="1" t="s">
        <v>37</v>
      </c>
      <c r="B7" s="22">
        <f>(SUMIFS('PMG %LQF'!C:C,'PMG %LQF'!D:D,'%&lt;20 by PMG'!A7,'PMG %LQF'!C:C,"&gt;0.20")+SUMIFS('PMG %LQF'!E:E,'PMG %LQF'!F:F,'%&lt;20 by PMG'!A7,'PMG %LQF'!E:E,"&gt;0.20")+SUMIFS('PMG %LQF'!G:G,'PMG %LQF'!H:H,'%&lt;20 by PMG'!A7,'PMG %LQF'!G:G,"&gt;0.20"))/(SUM('PMG %LQF'!C:C,'PMG %LQF'!E:E,'PMG %LQF'!G:G))</f>
        <v>4.6907762253731645E-2</v>
      </c>
      <c r="C7" s="1"/>
      <c r="D7" s="1"/>
      <c r="E7" s="1"/>
      <c r="F7" s="1"/>
      <c r="G7" s="1"/>
      <c r="H7" s="1"/>
      <c r="I7" s="1"/>
      <c r="J7" s="1"/>
      <c r="K7" s="1"/>
      <c r="L7" s="1"/>
      <c r="M7" s="22"/>
      <c r="N7" s="1" t="s">
        <v>37</v>
      </c>
      <c r="O7" s="22">
        <f>(SUMIFS('PMG %LQF'!$C:$C,'PMG %LQF'!$D:$D,'%&lt;20 by PMG'!N7,'PMG %LQF'!$C:$C,"&gt;0.20",'PMG %LQF'!$A:$A,"*SUMMER*")+SUMIFS('PMG %LQF'!$E:$E,'PMG %LQF'!$F:$F,'%&lt;20 by PMG'!N7,'PMG %LQF'!$E:$E,"&gt;0.20",'PMG %LQF'!$A:$A,"*SUMMER*")+SUMIFS('PMG %LQF'!$G:$G,'PMG %LQF'!$H:$H,'%&lt;20 by PMG'!N7,'PMG %LQF'!$G:$G,"&gt;0.20",'PMG %LQF'!$A:$A,"*SUMMER*"))/(SUMIFS('PMG %LQF'!$C:$C, 'PMG %LQF'!$A:$A,"*SUMMER*")+SUMIFS('PMG %LQF'!$E:$E, 'PMG %LQF'!$A:$A,"*SUMMER*")+SUMIFS('PMG %LQF'!$G:$G, 'PMG %LQF'!$A:$A,"*SUMMER*"))</f>
        <v>5.0126348126249033E-2</v>
      </c>
      <c r="P7" s="1"/>
      <c r="Q7" s="1" t="s">
        <v>37</v>
      </c>
      <c r="R7" s="22">
        <f>(SUMIFS('PMG %LQF'!$C:$C,'PMG %LQF'!$D:$D,'%&lt;20 by PMG'!Q7,'PMG %LQF'!$C:$C,"&gt;0.20",'PMG %LQF'!$A:$A,"&lt;&gt;*SUMMER*")+SUMIFS('PMG %LQF'!$E:$E,'PMG %LQF'!$F:$F,'%&lt;20 by PMG'!Q7,'PMG %LQF'!$E:$E,"&gt;0.20",'PMG %LQF'!$A:$A,"&lt;&gt;*SUMMER*")+SUMIFS('PMG %LQF'!$G:$G,'PMG %LQF'!$H:$H,'%&lt;20 by PMG'!Q7,'PMG %LQF'!$G:$G,"&gt;0.20",'PMG %LQF'!$A:$A,"&lt;&gt;*SUMMER*"))/(SUMIFS('PMG %LQF'!$C:$C, 'PMG %LQF'!$A:$A,"&lt;&gt;*SUMMER*")+SUMIFS('PMG %LQF'!$E:$E, 'PMG %LQF'!$A:$A,"&lt;&gt;*SUMMER*")+SUMIFS('PMG %LQF'!$G:$G, 'PMG %LQF'!$A:$A,"&lt;&gt;*SUMMER*"))</f>
        <v>4.1462937610013691E-2</v>
      </c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5">
      <c r="A8" s="1" t="s">
        <v>42</v>
      </c>
      <c r="B8" s="22">
        <f>(SUMIFS('PMG %LQF'!C:C,'PMG %LQF'!D:D,'%&lt;20 by PMG'!A8,'PMG %LQF'!C:C,"&gt;0.20")+SUMIFS('PMG %LQF'!E:E,'PMG %LQF'!F:F,'%&lt;20 by PMG'!A8,'PMG %LQF'!E:E,"&gt;0.20")+SUMIFS('PMG %LQF'!G:G,'PMG %LQF'!H:H,'%&lt;20 by PMG'!A8,'PMG %LQF'!G:G,"&gt;0.20"))/(SUM('PMG %LQF'!C:C,'PMG %LQF'!E:E,'PMG %LQF'!G:G))</f>
        <v>1.1262430193693036E-2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 t="s">
        <v>42</v>
      </c>
      <c r="O8" s="22">
        <f>(SUMIFS('PMG %LQF'!$C:$C,'PMG %LQF'!$D:$D,'%&lt;20 by PMG'!N8,'PMG %LQF'!$C:$C,"&gt;0.20",'PMG %LQF'!$A:$A,"*SUMMER*")+SUMIFS('PMG %LQF'!$E:$E,'PMG %LQF'!$F:$F,'%&lt;20 by PMG'!N8,'PMG %LQF'!$E:$E,"&gt;0.20",'PMG %LQF'!$A:$A,"*SUMMER*")+SUMIFS('PMG %LQF'!$G:$G,'PMG %LQF'!$H:$H,'%&lt;20 by PMG'!N8,'PMG %LQF'!$G:$G,"&gt;0.20",'PMG %LQF'!$A:$A,"*SUMMER*"))/(SUMIFS('PMG %LQF'!$C:$C, 'PMG %LQF'!$A:$A,"*SUMMER*")+SUMIFS('PMG %LQF'!$E:$E, 'PMG %LQF'!$A:$A,"*SUMMER*")+SUMIFS('PMG %LQF'!$G:$G, 'PMG %LQF'!$A:$A,"*SUMMER*"))</f>
        <v>1.791996300394735E-2</v>
      </c>
      <c r="P8" s="1"/>
      <c r="Q8" s="1" t="s">
        <v>42</v>
      </c>
      <c r="R8" s="22">
        <f>(SUMIFS('PMG %LQF'!$C:$C,'PMG %LQF'!$D:$D,'%&lt;20 by PMG'!Q8,'PMG %LQF'!$C:$C,"&gt;0.20",'PMG %LQF'!$A:$A,"&lt;&gt;*SUMMER*")+SUMIFS('PMG %LQF'!$E:$E,'PMG %LQF'!$F:$F,'%&lt;20 by PMG'!Q8,'PMG %LQF'!$E:$E,"&gt;0.20",'PMG %LQF'!$A:$A,"&lt;&gt;*SUMMER*")+SUMIFS('PMG %LQF'!$G:$G,'PMG %LQF'!$H:$H,'%&lt;20 by PMG'!Q8,'PMG %LQF'!$G:$G,"&gt;0.20",'PMG %LQF'!$A:$A,"&lt;&gt;*SUMMER*"))/(SUMIFS('PMG %LQF'!$C:$C, 'PMG %LQF'!$A:$A,"&lt;&gt;*SUMMER*")+SUMIFS('PMG %LQF'!$E:$E, 'PMG %LQF'!$A:$A,"&lt;&gt;*SUMMER*")+SUMIFS('PMG %LQF'!$G:$G, 'PMG %LQF'!$A:$A,"&lt;&gt;*SUMMER*"))</f>
        <v>0</v>
      </c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5">
      <c r="A9" s="1" t="s">
        <v>48</v>
      </c>
      <c r="B9" s="22">
        <f>(SUMIFS('PMG %LQF'!C:C,'PMG %LQF'!D:D,'%&lt;20 by PMG'!A9,'PMG %LQF'!C:C,"&gt;0.20")+SUMIFS('PMG %LQF'!E:E,'PMG %LQF'!F:F,'%&lt;20 by PMG'!A9,'PMG %LQF'!E:E,"&gt;0.20")+SUMIFS('PMG %LQF'!G:G,'PMG %LQF'!H:H,'%&lt;20 by PMG'!A9,'PMG %LQF'!G:G,"&gt;0.20"))/(SUM('PMG %LQF'!C:C,'PMG %LQF'!E:E,'PMG %LQF'!G:G))</f>
        <v>0.10924038281882535</v>
      </c>
      <c r="C9" s="1"/>
      <c r="D9" s="1"/>
      <c r="E9" s="1"/>
      <c r="F9" s="1"/>
      <c r="G9" s="1"/>
      <c r="H9" s="1"/>
      <c r="I9" s="1"/>
      <c r="J9" s="1"/>
      <c r="K9" s="1"/>
      <c r="L9" s="22"/>
      <c r="M9" s="1"/>
      <c r="N9" s="1" t="s">
        <v>48</v>
      </c>
      <c r="O9" s="22">
        <f>(SUMIFS('PMG %LQF'!$C:$C,'PMG %LQF'!$D:$D,'%&lt;20 by PMG'!N9,'PMG %LQF'!$C:$C,"&gt;0.20",'PMG %LQF'!$A:$A,"*SUMMER*")+SUMIFS('PMG %LQF'!$E:$E,'PMG %LQF'!$F:$F,'%&lt;20 by PMG'!N9,'PMG %LQF'!$E:$E,"&gt;0.20",'PMG %LQF'!$A:$A,"*SUMMER*")+SUMIFS('PMG %LQF'!$G:$G,'PMG %LQF'!$H:$H,'%&lt;20 by PMG'!N9,'PMG %LQF'!$G:$G,"&gt;0.20",'PMG %LQF'!$A:$A,"*SUMMER*"))/(SUMIFS('PMG %LQF'!$C:$C, 'PMG %LQF'!$A:$A,"*SUMMER*")+SUMIFS('PMG %LQF'!$E:$E, 'PMG %LQF'!$A:$A,"*SUMMER*")+SUMIFS('PMG %LQF'!$G:$G, 'PMG %LQF'!$A:$A,"*SUMMER*"))</f>
        <v>9.1284456703057126E-2</v>
      </c>
      <c r="P9" s="1"/>
      <c r="Q9" s="1" t="s">
        <v>48</v>
      </c>
      <c r="R9" s="22">
        <f>(SUMIFS('PMG %LQF'!$C:$C,'PMG %LQF'!$D:$D,'%&lt;20 by PMG'!Q9,'PMG %LQF'!$C:$C,"&gt;0.20",'PMG %LQF'!$A:$A,"&lt;&gt;*SUMMER*")+SUMIFS('PMG %LQF'!$E:$E,'PMG %LQF'!$F:$F,'%&lt;20 by PMG'!Q9,'PMG %LQF'!$E:$E,"&gt;0.20",'PMG %LQF'!$A:$A,"&lt;&gt;*SUMMER*")+SUMIFS('PMG %LQF'!$G:$G,'PMG %LQF'!$H:$H,'%&lt;20 by PMG'!Q9,'PMG %LQF'!$G:$G,"&gt;0.20",'PMG %LQF'!$A:$A,"&lt;&gt;*SUMMER*"))/(SUMIFS('PMG %LQF'!$C:$C, 'PMG %LQF'!$A:$A,"&lt;&gt;*SUMMER*")+SUMIFS('PMG %LQF'!$E:$E, 'PMG %LQF'!$A:$A,"&lt;&gt;*SUMMER*")+SUMIFS('PMG %LQF'!$G:$G, 'PMG %LQF'!$A:$A,"&lt;&gt;*SUMMER*"))</f>
        <v>0.13961610460730353</v>
      </c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5">
      <c r="A10" s="1" t="s">
        <v>55</v>
      </c>
      <c r="B10" s="22">
        <f>(SUMIFS('PMG %LQF'!C:C,'PMG %LQF'!D:D,'%&lt;20 by PMG'!A10,'PMG %LQF'!C:C,"&gt;0.20")+SUMIFS('PMG %LQF'!E:E,'PMG %LQF'!F:F,'%&lt;20 by PMG'!A10,'PMG %LQF'!E:E,"&gt;0.20")+SUMIFS('PMG %LQF'!G:G,'PMG %LQF'!H:H,'%&lt;20 by PMG'!A10,'PMG %LQF'!G:G,"&gt;0.20"))/(SUM('PMG %LQF'!C:C,'PMG %LQF'!E:E,'PMG %LQF'!G:G))</f>
        <v>1.7334800390292508E-2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 t="s">
        <v>55</v>
      </c>
      <c r="O10" s="22">
        <f>(SUMIFS('PMG %LQF'!$C:$C,'PMG %LQF'!$D:$D,'%&lt;20 by PMG'!N10,'PMG %LQF'!$C:$C,"&gt;0.20",'PMG %LQF'!$A:$A,"*SUMMER*")+SUMIFS('PMG %LQF'!$E:$E,'PMG %LQF'!$F:$F,'%&lt;20 by PMG'!N10,'PMG %LQF'!$E:$E,"&gt;0.20",'PMG %LQF'!$A:$A,"*SUMMER*")+SUMIFS('PMG %LQF'!$G:$G,'PMG %LQF'!$H:$H,'%&lt;20 by PMG'!N10,'PMG %LQF'!$G:$G,"&gt;0.20",'PMG %LQF'!$A:$A,"*SUMMER*"))/(SUMIFS('PMG %LQF'!$C:$C, 'PMG %LQF'!$A:$A,"*SUMMER*")+SUMIFS('PMG %LQF'!$E:$E, 'PMG %LQF'!$A:$A,"*SUMMER*")+SUMIFS('PMG %LQF'!$G:$G, 'PMG %LQF'!$A:$A,"*SUMMER*"))</f>
        <v>1.2304490726212695E-2</v>
      </c>
      <c r="P10" s="1"/>
      <c r="Q10" s="1" t="s">
        <v>55</v>
      </c>
      <c r="R10" s="22">
        <f>(SUMIFS('PMG %LQF'!$C:$C,'PMG %LQF'!$D:$D,'%&lt;20 by PMG'!Q10,'PMG %LQF'!$C:$C,"&gt;0.20",'PMG %LQF'!$A:$A,"&lt;&gt;*SUMMER*")+SUMIFS('PMG %LQF'!$E:$E,'PMG %LQF'!$F:$F,'%&lt;20 by PMG'!Q10,'PMG %LQF'!$E:$E,"&gt;0.20",'PMG %LQF'!$A:$A,"&lt;&gt;*SUMMER*")+SUMIFS('PMG %LQF'!$G:$G,'PMG %LQF'!$H:$H,'%&lt;20 by PMG'!Q10,'PMG %LQF'!$G:$G,"&gt;0.20",'PMG %LQF'!$A:$A,"&lt;&gt;*SUMMER*"))/(SUMIFS('PMG %LQF'!$C:$C, 'PMG %LQF'!$A:$A,"&lt;&gt;*SUMMER*")+SUMIFS('PMG %LQF'!$E:$E, 'PMG %LQF'!$A:$A,"&lt;&gt;*SUMMER*")+SUMIFS('PMG %LQF'!$G:$G, 'PMG %LQF'!$A:$A,"&lt;&gt;*SUMMER*"))</f>
        <v>2.584448604397754E-2</v>
      </c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5">
      <c r="A11" s="1" t="s">
        <v>66</v>
      </c>
      <c r="B11" s="22">
        <f>(SUMIFS('PMG %LQF'!C:C,'PMG %LQF'!D:D,'%&lt;20 by PMG'!A11,'PMG %LQF'!C:C,"&gt;0.20")+SUMIFS('PMG %LQF'!E:E,'PMG %LQF'!F:F,'%&lt;20 by PMG'!A11,'PMG %LQF'!E:E,"&gt;0.20")+SUMIFS('PMG %LQF'!G:G,'PMG %LQF'!H:H,'%&lt;20 by PMG'!A11,'PMG %LQF'!G:G,"&gt;0.20"))/(SUM('PMG %LQF'!C:C,'PMG %LQF'!E:E,'PMG %LQF'!G:G))</f>
        <v>6.3111129564657753E-3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 t="s">
        <v>66</v>
      </c>
      <c r="O11" s="22">
        <f>(SUMIFS('PMG %LQF'!$C:$C,'PMG %LQF'!$D:$D,'%&lt;20 by PMG'!N11,'PMG %LQF'!$C:$C,"&gt;0.20",'PMG %LQF'!$A:$A,"*SUMMER*")+SUMIFS('PMG %LQF'!$E:$E,'PMG %LQF'!$F:$F,'%&lt;20 by PMG'!N11,'PMG %LQF'!$E:$E,"&gt;0.20",'PMG %LQF'!$A:$A,"*SUMMER*")+SUMIFS('PMG %LQF'!$G:$G,'PMG %LQF'!$H:$H,'%&lt;20 by PMG'!N11,'PMG %LQF'!$G:$G,"&gt;0.20",'PMG %LQF'!$A:$A,"*SUMMER*"))/(SUMIFS('PMG %LQF'!$C:$C, 'PMG %LQF'!$A:$A,"*SUMMER*")+SUMIFS('PMG %LQF'!$E:$E, 'PMG %LQF'!$A:$A,"*SUMMER*")+SUMIFS('PMG %LQF'!$G:$G, 'PMG %LQF'!$A:$A,"*SUMMER*"))</f>
        <v>0</v>
      </c>
      <c r="P11" s="1"/>
      <c r="Q11" s="1" t="s">
        <v>66</v>
      </c>
      <c r="R11" s="22">
        <f>(SUMIFS('PMG %LQF'!$C:$C,'PMG %LQF'!$D:$D,'%&lt;20 by PMG'!Q11,'PMG %LQF'!$C:$C,"&gt;0.20",'PMG %LQF'!$A:$A,"&lt;&gt;*SUMMER*")+SUMIFS('PMG %LQF'!$E:$E,'PMG %LQF'!$F:$F,'%&lt;20 by PMG'!Q11,'PMG %LQF'!$E:$E,"&gt;0.20",'PMG %LQF'!$A:$A,"&lt;&gt;*SUMMER*")+SUMIFS('PMG %LQF'!$G:$G,'PMG %LQF'!$H:$H,'%&lt;20 by PMG'!Q11,'PMG %LQF'!$G:$G,"&gt;0.20",'PMG %LQF'!$A:$A,"&lt;&gt;*SUMMER*"))/(SUMIFS('PMG %LQF'!$C:$C, 'PMG %LQF'!$A:$A,"&lt;&gt;*SUMMER*")+SUMIFS('PMG %LQF'!$E:$E, 'PMG %LQF'!$A:$A,"&lt;&gt;*SUMMER*")+SUMIFS('PMG %LQF'!$G:$G, 'PMG %LQF'!$A:$A,"&lt;&gt;*SUMMER*"))</f>
        <v>1.6987510826744153E-2</v>
      </c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5">
      <c r="A12" s="1" t="s">
        <v>69</v>
      </c>
      <c r="B12" s="22">
        <f>(SUMIFS('PMG %LQF'!C:C,'PMG %LQF'!D:D,'%&lt;20 by PMG'!A12,'PMG %LQF'!C:C,"&gt;0.20")+SUMIFS('PMG %LQF'!E:E,'PMG %LQF'!F:F,'%&lt;20 by PMG'!A12,'PMG %LQF'!E:E,"&gt;0.20")+SUMIFS('PMG %LQF'!G:G,'PMG %LQF'!H:H,'%&lt;20 by PMG'!A12,'PMG %LQF'!G:G,"&gt;0.20"))/(SUM('PMG %LQF'!C:C,'PMG %LQF'!E:E,'PMG %LQF'!G:G))</f>
        <v>0.10754842325977286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 t="s">
        <v>69</v>
      </c>
      <c r="O12" s="22">
        <f>(SUMIFS('PMG %LQF'!$C:$C,'PMG %LQF'!$D:$D,'%&lt;20 by PMG'!N12,'PMG %LQF'!$C:$C,"&gt;0.20",'PMG %LQF'!$A:$A,"*SUMMER*")+SUMIFS('PMG %LQF'!$E:$E,'PMG %LQF'!$F:$F,'%&lt;20 by PMG'!N12,'PMG %LQF'!$E:$E,"&gt;0.20",'PMG %LQF'!$A:$A,"*SUMMER*")+SUMIFS('PMG %LQF'!$G:$G,'PMG %LQF'!$H:$H,'%&lt;20 by PMG'!N12,'PMG %LQF'!$G:$G,"&gt;0.20",'PMG %LQF'!$A:$A,"*SUMMER*"))/(SUMIFS('PMG %LQF'!$C:$C, 'PMG %LQF'!$A:$A,"*SUMMER*")+SUMIFS('PMG %LQF'!$E:$E, 'PMG %LQF'!$A:$A,"*SUMMER*")+SUMIFS('PMG %LQF'!$G:$G, 'PMG %LQF'!$A:$A,"*SUMMER*"))</f>
        <v>0.11744595107932683</v>
      </c>
      <c r="P12" s="1"/>
      <c r="Q12" s="1" t="s">
        <v>69</v>
      </c>
      <c r="R12" s="22">
        <f>(SUMIFS('PMG %LQF'!$C:$C,'PMG %LQF'!$D:$D,'%&lt;20 by PMG'!Q12,'PMG %LQF'!$C:$C,"&gt;0.20",'PMG %LQF'!$A:$A,"&lt;&gt;*SUMMER*")+SUMIFS('PMG %LQF'!$E:$E,'PMG %LQF'!$F:$F,'%&lt;20 by PMG'!Q12,'PMG %LQF'!$E:$E,"&gt;0.20",'PMG %LQF'!$A:$A,"&lt;&gt;*SUMMER*")+SUMIFS('PMG %LQF'!$G:$G,'PMG %LQF'!$H:$H,'%&lt;20 by PMG'!Q12,'PMG %LQF'!$G:$G,"&gt;0.20",'PMG %LQF'!$A:$A,"&lt;&gt;*SUMMER*"))/(SUMIFS('PMG %LQF'!$C:$C, 'PMG %LQF'!$A:$A,"&lt;&gt;*SUMMER*")+SUMIFS('PMG %LQF'!$E:$E, 'PMG %LQF'!$A:$A,"&lt;&gt;*SUMMER*")+SUMIFS('PMG %LQF'!$G:$G, 'PMG %LQF'!$A:$A,"&lt;&gt;*SUMMER*"))</f>
        <v>9.0804950965326481E-2</v>
      </c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5">
      <c r="A13" s="1" t="s">
        <v>71</v>
      </c>
      <c r="B13" s="22">
        <f>(SUMIFS('PMG %LQF'!C:C,'PMG %LQF'!D:D,'%&lt;20 by PMG'!A13,'PMG %LQF'!C:C,"&gt;0.20")+SUMIFS('PMG %LQF'!E:E,'PMG %LQF'!F:F,'%&lt;20 by PMG'!A13,'PMG %LQF'!E:E,"&gt;0.20")+SUMIFS('PMG %LQF'!G:G,'PMG %LQF'!H:H,'%&lt;20 by PMG'!A13,'PMG %LQF'!G:G,"&gt;0.20"))/(SUM('PMG %LQF'!C:C,'PMG %LQF'!E:E,'PMG %LQF'!G:G))</f>
        <v>5.0343581971807591E-2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 t="s">
        <v>71</v>
      </c>
      <c r="O13" s="22">
        <f>(SUMIFS('PMG %LQF'!$C:$C,'PMG %LQF'!$D:$D,'%&lt;20 by PMG'!N13,'PMG %LQF'!$C:$C,"&gt;0.20",'PMG %LQF'!$A:$A,"*SUMMER*")+SUMIFS('PMG %LQF'!$E:$E,'PMG %LQF'!$F:$F,'%&lt;20 by PMG'!N13,'PMG %LQF'!$E:$E,"&gt;0.20",'PMG %LQF'!$A:$A,"*SUMMER*")+SUMIFS('PMG %LQF'!$G:$G,'PMG %LQF'!$H:$H,'%&lt;20 by PMG'!N13,'PMG %LQF'!$G:$G,"&gt;0.20",'PMG %LQF'!$A:$A,"*SUMMER*"))/(SUMIFS('PMG %LQF'!$C:$C, 'PMG %LQF'!$A:$A,"*SUMMER*")+SUMIFS('PMG %LQF'!$E:$E, 'PMG %LQF'!$A:$A,"*SUMMER*")+SUMIFS('PMG %LQF'!$G:$G, 'PMG %LQF'!$A:$A,"*SUMMER*"))</f>
        <v>4.873899615174989E-2</v>
      </c>
      <c r="P13" s="1"/>
      <c r="Q13" s="1" t="s">
        <v>71</v>
      </c>
      <c r="R13" s="22">
        <f>(SUMIFS('PMG %LQF'!$C:$C,'PMG %LQF'!$D:$D,'%&lt;20 by PMG'!Q13,'PMG %LQF'!$C:$C,"&gt;0.20",'PMG %LQF'!$A:$A,"&lt;&gt;*SUMMER*")+SUMIFS('PMG %LQF'!$E:$E,'PMG %LQF'!$F:$F,'%&lt;20 by PMG'!Q13,'PMG %LQF'!$E:$E,"&gt;0.20",'PMG %LQF'!$A:$A,"&lt;&gt;*SUMMER*")+SUMIFS('PMG %LQF'!$G:$G,'PMG %LQF'!$H:$H,'%&lt;20 by PMG'!Q13,'PMG %LQF'!$G:$G,"&gt;0.20",'PMG %LQF'!$A:$A,"&lt;&gt;*SUMMER*"))/(SUMIFS('PMG %LQF'!$C:$C, 'PMG %LQF'!$A:$A,"&lt;&gt;*SUMMER*")+SUMIFS('PMG %LQF'!$E:$E, 'PMG %LQF'!$A:$A,"&lt;&gt;*SUMMER*")+SUMIFS('PMG %LQF'!$G:$G, 'PMG %LQF'!$A:$A,"&lt;&gt;*SUMMER*"))</f>
        <v>5.3058031348663076E-2</v>
      </c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5">
      <c r="A14" s="1" t="s">
        <v>74</v>
      </c>
      <c r="B14" s="22">
        <f>(SUMIFS('PMG %LQF'!C:C,'PMG %LQF'!D:D,'%&lt;20 by PMG'!A14,'PMG %LQF'!C:C,"&gt;0.20")+SUMIFS('PMG %LQF'!E:E,'PMG %LQF'!F:F,'%&lt;20 by PMG'!A14,'PMG %LQF'!E:E,"&gt;0.20")+SUMIFS('PMG %LQF'!G:G,'PMG %LQF'!H:H,'%&lt;20 by PMG'!A14,'PMG %LQF'!G:G,"&gt;0.20"))/(SUM('PMG %LQF'!C:C,'PMG %LQF'!E:E,'PMG %LQF'!G:G))</f>
        <v>2.6074861425398072E-2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 t="s">
        <v>74</v>
      </c>
      <c r="O14" s="22">
        <f>(SUMIFS('PMG %LQF'!$C:$C,'PMG %LQF'!$D:$D,'%&lt;20 by PMG'!N14,'PMG %LQF'!$C:$C,"&gt;0.20",'PMG %LQF'!$A:$A,"*SUMMER*")+SUMIFS('PMG %LQF'!$E:$E,'PMG %LQF'!$F:$F,'%&lt;20 by PMG'!N14,'PMG %LQF'!$E:$E,"&gt;0.20",'PMG %LQF'!$A:$A,"*SUMMER*")+SUMIFS('PMG %LQF'!$G:$G,'PMG %LQF'!$H:$H,'%&lt;20 by PMG'!N14,'PMG %LQF'!$G:$G,"&gt;0.20",'PMG %LQF'!$A:$A,"*SUMMER*"))/(SUMIFS('PMG %LQF'!$C:$C, 'PMG %LQF'!$A:$A,"*SUMMER*")+SUMIFS('PMG %LQF'!$E:$E, 'PMG %LQF'!$A:$A,"*SUMMER*")+SUMIFS('PMG %LQF'!$G:$G, 'PMG %LQF'!$A:$A,"*SUMMER*"))</f>
        <v>4.1488430475498383E-2</v>
      </c>
      <c r="P14" s="1"/>
      <c r="Q14" s="1" t="s">
        <v>74</v>
      </c>
      <c r="R14" s="22">
        <f>(SUMIFS('PMG %LQF'!$C:$C,'PMG %LQF'!$D:$D,'%&lt;20 by PMG'!Q14,'PMG %LQF'!$C:$C,"&gt;0.20",'PMG %LQF'!$A:$A,"&lt;&gt;*SUMMER*")+SUMIFS('PMG %LQF'!$E:$E,'PMG %LQF'!$F:$F,'%&lt;20 by PMG'!Q14,'PMG %LQF'!$E:$E,"&gt;0.20",'PMG %LQF'!$A:$A,"&lt;&gt;*SUMMER*")+SUMIFS('PMG %LQF'!$G:$G,'PMG %LQF'!$H:$H,'%&lt;20 by PMG'!Q14,'PMG %LQF'!$G:$G,"&gt;0.20",'PMG %LQF'!$A:$A,"&lt;&gt;*SUMMER*"))/(SUMIFS('PMG %LQF'!$C:$C, 'PMG %LQF'!$A:$A,"&lt;&gt;*SUMMER*")+SUMIFS('PMG %LQF'!$E:$E, 'PMG %LQF'!$A:$A,"&lt;&gt;*SUMMER*")+SUMIFS('PMG %LQF'!$G:$G, 'PMG %LQF'!$A:$A,"&lt;&gt;*SUMMER*"))</f>
        <v>0</v>
      </c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5">
      <c r="A15" s="1" t="s">
        <v>83</v>
      </c>
      <c r="B15" s="22">
        <f>(SUMIFS('PMG %LQF'!C:C,'PMG %LQF'!D:D,'%&lt;20 by PMG'!A15,'PMG %LQF'!C:C,"&gt;0.20")+SUMIFS('PMG %LQF'!E:E,'PMG %LQF'!F:F,'%&lt;20 by PMG'!A15,'PMG %LQF'!E:E,"&gt;0.20")+SUMIFS('PMG %LQF'!G:G,'PMG %LQF'!H:H,'%&lt;20 by PMG'!A15,'PMG %LQF'!G:G,"&gt;0.20"))/(SUM('PMG %LQF'!C:C,'PMG %LQF'!E:E,'PMG %LQF'!G:G))</f>
        <v>1.1158628993751165E-2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 t="s">
        <v>83</v>
      </c>
      <c r="O15" s="22">
        <f>(SUMIFS('PMG %LQF'!$C:$C,'PMG %LQF'!$D:$D,'%&lt;20 by PMG'!N15,'PMG %LQF'!$C:$C,"&gt;0.20",'PMG %LQF'!$A:$A,"*SUMMER*")+SUMIFS('PMG %LQF'!$E:$E,'PMG %LQF'!$F:$F,'%&lt;20 by PMG'!N15,'PMG %LQF'!$E:$E,"&gt;0.20",'PMG %LQF'!$A:$A,"*SUMMER*")+SUMIFS('PMG %LQF'!$G:$G,'PMG %LQF'!$H:$H,'%&lt;20 by PMG'!N15,'PMG %LQF'!$G:$G,"&gt;0.20",'PMG %LQF'!$A:$A,"*SUMMER*"))/(SUMIFS('PMG %LQF'!$C:$C, 'PMG %LQF'!$A:$A,"*SUMMER*")+SUMIFS('PMG %LQF'!$E:$E, 'PMG %LQF'!$A:$A,"*SUMMER*")+SUMIFS('PMG %LQF'!$G:$G, 'PMG %LQF'!$A:$A,"*SUMMER*"))</f>
        <v>1.0735461707433894E-2</v>
      </c>
      <c r="P15" s="1"/>
      <c r="Q15" s="1" t="s">
        <v>83</v>
      </c>
      <c r="R15" s="22">
        <f>(SUMIFS('PMG %LQF'!$C:$C,'PMG %LQF'!$D:$D,'%&lt;20 by PMG'!Q15,'PMG %LQF'!$C:$C,"&gt;0.20",'PMG %LQF'!$A:$A,"&lt;&gt;*SUMMER*")+SUMIFS('PMG %LQF'!$E:$E,'PMG %LQF'!$F:$F,'%&lt;20 by PMG'!Q15,'PMG %LQF'!$E:$E,"&gt;0.20",'PMG %LQF'!$A:$A,"&lt;&gt;*SUMMER*")+SUMIFS('PMG %LQF'!$G:$G,'PMG %LQF'!$H:$H,'%&lt;20 by PMG'!Q15,'PMG %LQF'!$G:$G,"&gt;0.20",'PMG %LQF'!$A:$A,"&lt;&gt;*SUMMER*"))/(SUMIFS('PMG %LQF'!$C:$C, 'PMG %LQF'!$A:$A,"&lt;&gt;*SUMMER*")+SUMIFS('PMG %LQF'!$E:$E, 'PMG %LQF'!$A:$A,"&lt;&gt;*SUMMER*")+SUMIFS('PMG %LQF'!$G:$G, 'PMG %LQF'!$A:$A,"&lt;&gt;*SUMMER*"))</f>
        <v>1.1874493587773463E-2</v>
      </c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5">
      <c r="A16" s="1" t="s">
        <v>96</v>
      </c>
      <c r="B16" s="22">
        <f>(SUMIFS('PMG %LQF'!C:C,'PMG %LQF'!D:D,'%&lt;20 by PMG'!A16,'PMG %LQF'!C:C,"&gt;0.20")+SUMIFS('PMG %LQF'!E:E,'PMG %LQF'!F:F,'%&lt;20 by PMG'!A16,'PMG %LQF'!E:E,"&gt;0.20")+SUMIFS('PMG %LQF'!G:G,'PMG %LQF'!H:H,'%&lt;20 by PMG'!A16,'PMG %LQF'!G:G,"&gt;0.20"))/(SUM('PMG %LQF'!C:C,'PMG %LQF'!E:E,'PMG %LQF'!G:G))</f>
        <v>2.1071643588199875E-3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 t="s">
        <v>96</v>
      </c>
      <c r="O16" s="22">
        <f>(SUMIFS('PMG %LQF'!$C:$C,'PMG %LQF'!$D:$D,'%&lt;20 by PMG'!N16,'PMG %LQF'!$C:$C,"&gt;0.20",'PMG %LQF'!$A:$A,"*SUMMER*")+SUMIFS('PMG %LQF'!$E:$E,'PMG %LQF'!$F:$F,'%&lt;20 by PMG'!N16,'PMG %LQF'!$E:$E,"&gt;0.20",'PMG %LQF'!$A:$A,"*SUMMER*")+SUMIFS('PMG %LQF'!$G:$G,'PMG %LQF'!$H:$H,'%&lt;20 by PMG'!N16,'PMG %LQF'!$G:$G,"&gt;0.20",'PMG %LQF'!$A:$A,"*SUMMER*"))/(SUMIFS('PMG %LQF'!$C:$C, 'PMG %LQF'!$A:$A,"*SUMMER*")+SUMIFS('PMG %LQF'!$E:$E, 'PMG %LQF'!$A:$A,"*SUMMER*")+SUMIFS('PMG %LQF'!$G:$G, 'PMG %LQF'!$A:$A,"*SUMMER*"))</f>
        <v>3.3527672717062786E-3</v>
      </c>
      <c r="P16" s="1"/>
      <c r="Q16" s="1" t="s">
        <v>96</v>
      </c>
      <c r="R16" s="22">
        <f>(SUMIFS('PMG %LQF'!$C:$C,'PMG %LQF'!$D:$D,'%&lt;20 by PMG'!Q16,'PMG %LQF'!$C:$C,"&gt;0.20",'PMG %LQF'!$A:$A,"&lt;&gt;*SUMMER*")+SUMIFS('PMG %LQF'!$E:$E,'PMG %LQF'!$F:$F,'%&lt;20 by PMG'!Q16,'PMG %LQF'!$E:$E,"&gt;0.20",'PMG %LQF'!$A:$A,"&lt;&gt;*SUMMER*")+SUMIFS('PMG %LQF'!$G:$G,'PMG %LQF'!$H:$H,'%&lt;20 by PMG'!Q16,'PMG %LQF'!$G:$G,"&gt;0.20",'PMG %LQF'!$A:$A,"&lt;&gt;*SUMMER*"))/(SUMIFS('PMG %LQF'!$C:$C, 'PMG %LQF'!$A:$A,"&lt;&gt;*SUMMER*")+SUMIFS('PMG %LQF'!$E:$E, 'PMG %LQF'!$A:$A,"&lt;&gt;*SUMMER*")+SUMIFS('PMG %LQF'!$G:$G, 'PMG %LQF'!$A:$A,"&lt;&gt;*SUMMER*"))</f>
        <v>0</v>
      </c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5">
      <c r="A17" s="1" t="s">
        <v>98</v>
      </c>
      <c r="B17" s="22">
        <f>(SUMIFS('PMG %LQF'!C:C,'PMG %LQF'!D:D,'%&lt;20 by PMG'!A17,'PMG %LQF'!C:C,"&gt;0.20")+SUMIFS('PMG %LQF'!E:E,'PMG %LQF'!F:F,'%&lt;20 by PMG'!A17,'PMG %LQF'!E:E,"&gt;0.20")+SUMIFS('PMG %LQF'!G:G,'PMG %LQF'!H:H,'%&lt;20 by PMG'!A17,'PMG %LQF'!G:G,"&gt;0.20"))/(SUM('PMG %LQF'!C:C,'PMG %LQF'!E:E,'PMG %LQF'!G:G))</f>
        <v>4.208100645643463E-2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 t="s">
        <v>98</v>
      </c>
      <c r="O17" s="22">
        <f>(SUMIFS('PMG %LQF'!$C:$C,'PMG %LQF'!$D:$D,'%&lt;20 by PMG'!N17,'PMG %LQF'!$C:$C,"&gt;0.20",'PMG %LQF'!$A:$A,"*SUMMER*")+SUMIFS('PMG %LQF'!$E:$E,'PMG %LQF'!$F:$F,'%&lt;20 by PMG'!N17,'PMG %LQF'!$E:$E,"&gt;0.20",'PMG %LQF'!$A:$A,"*SUMMER*")+SUMIFS('PMG %LQF'!$G:$G,'PMG %LQF'!$H:$H,'%&lt;20 by PMG'!N17,'PMG %LQF'!$G:$G,"&gt;0.20",'PMG %LQF'!$A:$A,"*SUMMER*"))/(SUMIFS('PMG %LQF'!$C:$C, 'PMG %LQF'!$A:$A,"*SUMMER*")+SUMIFS('PMG %LQF'!$E:$E, 'PMG %LQF'!$A:$A,"*SUMMER*")+SUMIFS('PMG %LQF'!$G:$G, 'PMG %LQF'!$A:$A,"*SUMMER*"))</f>
        <v>1.9488992022726147E-2</v>
      </c>
      <c r="P17" s="1"/>
      <c r="Q17" s="1" t="s">
        <v>98</v>
      </c>
      <c r="R17" s="22">
        <f>(SUMIFS('PMG %LQF'!$C:$C,'PMG %LQF'!$D:$D,'%&lt;20 by PMG'!Q17,'PMG %LQF'!$C:$C,"&gt;0.20",'PMG %LQF'!$A:$A,"&lt;&gt;*SUMMER*")+SUMIFS('PMG %LQF'!$E:$E,'PMG %LQF'!$F:$F,'%&lt;20 by PMG'!Q17,'PMG %LQF'!$E:$E,"&gt;0.20",'PMG %LQF'!$A:$A,"&lt;&gt;*SUMMER*")+SUMIFS('PMG %LQF'!$G:$G,'PMG %LQF'!$H:$H,'%&lt;20 by PMG'!Q17,'PMG %LQF'!$G:$G,"&gt;0.20",'PMG %LQF'!$A:$A,"&lt;&gt;*SUMMER*"))/(SUMIFS('PMG %LQF'!$C:$C, 'PMG %LQF'!$A:$A,"&lt;&gt;*SUMMER*")+SUMIFS('PMG %LQF'!$E:$E, 'PMG %LQF'!$A:$A,"&lt;&gt;*SUMMER*")+SUMIFS('PMG %LQF'!$G:$G, 'PMG %LQF'!$A:$A,"&lt;&gt;*SUMMER*"))</f>
        <v>8.0299516638261015E-2</v>
      </c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5">
      <c r="A18" s="1" t="s">
        <v>104</v>
      </c>
      <c r="B18" s="22">
        <f>(SUMIFS('PMG %LQF'!C:C,'PMG %LQF'!D:D,'%&lt;20 by PMG'!A18,'PMG %LQF'!C:C,"&gt;0.20")+SUMIFS('PMG %LQF'!E:E,'PMG %LQF'!F:F,'%&lt;20 by PMG'!A18,'PMG %LQF'!E:E,"&gt;0.20")+SUMIFS('PMG %LQF'!G:G,'PMG %LQF'!H:H,'%&lt;20 by PMG'!A18,'PMG %LQF'!G:G,"&gt;0.20"))/(SUM('PMG %LQF'!C:C,'PMG %LQF'!E:E,'PMG %LQF'!G:G))</f>
        <v>1.4532167991861982E-2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 t="s">
        <v>104</v>
      </c>
      <c r="O18" s="22">
        <f>(SUMIFS('PMG %LQF'!$C:$C,'PMG %LQF'!$D:$D,'%&lt;20 by PMG'!N18,'PMG %LQF'!$C:$C,"&gt;0.20",'PMG %LQF'!$A:$A,"*SUMMER*")+SUMIFS('PMG %LQF'!$E:$E,'PMG %LQF'!$F:$F,'%&lt;20 by PMG'!N18,'PMG %LQF'!$E:$E,"&gt;0.20",'PMG %LQF'!$A:$A,"*SUMMER*")+SUMIFS('PMG %LQF'!$G:$G,'PMG %LQF'!$H:$H,'%&lt;20 by PMG'!N18,'PMG %LQF'!$G:$G,"&gt;0.20",'PMG %LQF'!$A:$A,"*SUMMER*"))/(SUMIFS('PMG %LQF'!$C:$C, 'PMG %LQF'!$A:$A,"*SUMMER*")+SUMIFS('PMG %LQF'!$E:$E, 'PMG %LQF'!$A:$A,"*SUMMER*")+SUMIFS('PMG %LQF'!$G:$G, 'PMG %LQF'!$A:$A,"*SUMMER*"))</f>
        <v>1.6565643219317229E-2</v>
      </c>
      <c r="P18" s="1"/>
      <c r="Q18" s="1" t="s">
        <v>104</v>
      </c>
      <c r="R18" s="22">
        <f>(SUMIFS('PMG %LQF'!$C:$C,'PMG %LQF'!$D:$D,'%&lt;20 by PMG'!Q18,'PMG %LQF'!$C:$C,"&gt;0.20",'PMG %LQF'!$A:$A,"&lt;&gt;*SUMMER*")+SUMIFS('PMG %LQF'!$E:$E,'PMG %LQF'!$F:$F,'%&lt;20 by PMG'!Q18,'PMG %LQF'!$E:$E,"&gt;0.20",'PMG %LQF'!$A:$A,"&lt;&gt;*SUMMER*")+SUMIFS('PMG %LQF'!$G:$G,'PMG %LQF'!$H:$H,'%&lt;20 by PMG'!Q18,'PMG %LQF'!$G:$G,"&gt;0.20",'PMG %LQF'!$A:$A,"&lt;&gt;*SUMMER*"))/(SUMIFS('PMG %LQF'!$C:$C, 'PMG %LQF'!$A:$A,"&lt;&gt;*SUMMER*")+SUMIFS('PMG %LQF'!$E:$E, 'PMG %LQF'!$A:$A,"&lt;&gt;*SUMMER*")+SUMIFS('PMG %LQF'!$G:$G, 'PMG %LQF'!$A:$A,"&lt;&gt;*SUMMER*"))</f>
        <v>1.1092174010226037E-2</v>
      </c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5">
      <c r="A19" s="1" t="s">
        <v>148</v>
      </c>
      <c r="B19" s="22">
        <f>SUM(B3:B18)</f>
        <v>0.86415536963607298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 t="s">
        <v>148</v>
      </c>
      <c r="O19" s="22">
        <f>SUM(O3:O18)</f>
        <v>0.87996102201595472</v>
      </c>
      <c r="P19" s="1"/>
      <c r="Q19" s="1" t="s">
        <v>148</v>
      </c>
      <c r="R19" s="22">
        <f>SUM(R3:R18)</f>
        <v>0.83741722779469685</v>
      </c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5">
      <c r="A25" s="1" t="s">
        <v>13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5">
      <c r="A26" s="1" t="s">
        <v>149</v>
      </c>
      <c r="B26" s="1" t="s">
        <v>150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 t="s">
        <v>13</v>
      </c>
      <c r="O26" s="1"/>
      <c r="P26" s="1"/>
      <c r="Q26" s="1" t="s">
        <v>13</v>
      </c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5">
      <c r="A27" s="1" t="s">
        <v>3</v>
      </c>
      <c r="B27" s="22">
        <f>(SUMIFS('PMG %LQF'!$C$3:$C$34,'PMG %LQF'!$D$3:$D$34,'%&lt;20 by PMG'!A27,'PMG %LQF'!$C$3:$C$34,"&gt;0.20")+SUMIFS('PMG %LQF'!$E$3:$E$34,'PMG %LQF'!$F$3:$F$34,'%&lt;20 by PMG'!A27,'PMG %LQF'!$E$3:$E$34,"&gt;0.20")+SUMIFS('PMG %LQF'!$G$3:$G$34,'PMG %LQF'!$H$3:$H$34,'%&lt;20 by PMG'!A27,'PMG %LQF'!$G$3:$G$34,"&gt;0.20"))/(SUM(('PMG %LQF'!$C$3:$C$34,'PMG %LQF'!$E$3:$E$34,'PMG %LQF'!$G$3:$G$34)))</f>
        <v>0.1349639446501657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 t="s">
        <v>149</v>
      </c>
      <c r="O27" s="1" t="s">
        <v>150</v>
      </c>
      <c r="P27" s="1"/>
      <c r="Q27" s="1" t="s">
        <v>149</v>
      </c>
      <c r="R27" s="1" t="s">
        <v>150</v>
      </c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5">
      <c r="A28" s="1" t="s">
        <v>17</v>
      </c>
      <c r="B28" s="22">
        <f>(SUMIFS('PMG %LQF'!$C$3:$C$34,'PMG %LQF'!$D$3:$D$34,'%&lt;20 by PMG'!A28,'PMG %LQF'!$C$3:$C$34,"&gt;0.20")+SUMIFS('PMG %LQF'!$E$3:$E$34,'PMG %LQF'!$F$3:$F$34,'%&lt;20 by PMG'!A28,'PMG %LQF'!$E$3:$E$34,"&gt;0.20")+SUMIFS('PMG %LQF'!$G$3:$G$34,'PMG %LQF'!$H$3:$H$34,'%&lt;20 by PMG'!A28,'PMG %LQF'!$G$3:$G$34,"&gt;0.20"))/(SUM(('PMG %LQF'!$C$3:$C$34,'PMG %LQF'!$E$3:$E$34,'PMG %LQF'!$G$3:$G$34)))</f>
        <v>8.2602481647502127E-2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 t="s">
        <v>3</v>
      </c>
      <c r="O28" s="22">
        <f>(SUMIFS('PMG %LQF'!$C$3:$C$34,'PMG %LQF'!$D$3:$D$34,'%&lt;20 by PMG'!N28,'PMG %LQF'!$C$3:$C$34,"&gt;0.20",'PMG %LQF'!$A$3:$A$34,"*SUMMER*")+SUMIFS('PMG %LQF'!$E$3:$E$34,'PMG %LQF'!$F$3:$F$34,'%&lt;20 by PMG'!N28,'PMG %LQF'!$E$3:$E$34,"&gt;0.20",'PMG %LQF'!$A$3:$A$34,"*SUMMER*")+SUMIFS('PMG %LQF'!$G$3:$G$34,'PMG %LQF'!$H$3:$H$34,'%&lt;20 by PMG'!N28,'PMG %LQF'!$G$3:$G$34,"&gt;0.20",'PMG %LQF'!$A$3:$A$34,"*SUMMER*"))/(SUMIFS('PMG %LQF'!$C$3:$C$34, 'PMG %LQF'!$A$3:$A$34,"*SUMMER*")+SUMIFS('PMG %LQF'!$E$3:$E$34, 'PMG %LQF'!$A$3:$A$34,"*SUMMER*")+SUMIFS('PMG %LQF'!$G$3:$G$34, 'PMG %LQF'!$A$3:$A$34,"*SUMMER*"))</f>
        <v>8.9366215857862627E-2</v>
      </c>
      <c r="P28" s="1"/>
      <c r="Q28" s="1" t="s">
        <v>3</v>
      </c>
      <c r="R28" s="22">
        <f>(SUMIFS('PMG %LQF'!$C$3:$C$34,'PMG %LQF'!$D$3:$D$34,'%&lt;20 by PMG'!Q28,'PMG %LQF'!$C$3:$C$34,"&gt;0.20",'PMG %LQF'!$A$3:$A$34,"&lt;&gt;*SUMMER*")+SUMIFS('PMG %LQF'!$E$3:$E$34,'PMG %LQF'!$F$3:$F$34,'%&lt;20 by PMG'!Q28,'PMG %LQF'!$E$3:$E$34,"&gt;0.20",'PMG %LQF'!$A$3:$A$34,"&lt;&gt;*SUMMER*")+SUMIFS('PMG %LQF'!$G$3:$G$34,'PMG %LQF'!$H$3:$H$34,'%&lt;20 by PMG'!Q28,'PMG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0.20702371972173331</v>
      </c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5">
      <c r="A29" s="1" t="s">
        <v>20</v>
      </c>
      <c r="B29" s="22">
        <f>(SUMIFS('PMG %LQF'!$C$3:$C$34,'PMG %LQF'!$D$3:$D$34,'%&lt;20 by PMG'!A29,'PMG %LQF'!$C$3:$C$34,"&gt;0.20")+SUMIFS('PMG %LQF'!$E$3:$E$34,'PMG %LQF'!$F$3:$F$34,'%&lt;20 by PMG'!A29,'PMG %LQF'!$E$3:$E$34,"&gt;0.20")+SUMIFS('PMG %LQF'!$G$3:$G$34,'PMG %LQF'!$H$3:$H$34,'%&lt;20 by PMG'!A29,'PMG %LQF'!$G$3:$G$34,"&gt;0.20"))/(SUM(('PMG %LQF'!$C$3:$C$34,'PMG %LQF'!$E$3:$E$34,'PMG %LQF'!$G$3:$G$34)))</f>
        <v>0.22526473072175668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 t="s">
        <v>17</v>
      </c>
      <c r="O29" s="22">
        <f>(SUMIFS('PMG %LQF'!$C$3:$C$34,'PMG %LQF'!$D$3:$D$34,'%&lt;20 by PMG'!N29,'PMG %LQF'!$C$3:$C$34,"&gt;0.20",'PMG %LQF'!$A$3:$A$34,"*SUMMER*")+SUMIFS('PMG %LQF'!$E$3:$E$34,'PMG %LQF'!$F$3:$F$34,'%&lt;20 by PMG'!N29,'PMG %LQF'!$E$3:$E$34,"&gt;0.20",'PMG %LQF'!$A$3:$A$34,"*SUMMER*")+SUMIFS('PMG %LQF'!$G$3:$G$34,'PMG %LQF'!$H$3:$H$34,'%&lt;20 by PMG'!N29,'PMG %LQF'!$G$3:$G$34,"&gt;0.20",'PMG %LQF'!$A$3:$A$34,"*SUMMER*"))/(SUMIFS('PMG %LQF'!$C$3:$C$34, 'PMG %LQF'!$A$3:$A$34,"*SUMMER*")+SUMIFS('PMG %LQF'!$E$3:$E$34, 'PMG %LQF'!$A$3:$A$34,"*SUMMER*")+SUMIFS('PMG %LQF'!$G$3:$G$34, 'PMG %LQF'!$A$3:$A$34,"*SUMMER*"))</f>
        <v>8.0986475735879082E-2</v>
      </c>
      <c r="P29" s="1"/>
      <c r="Q29" s="1" t="s">
        <v>17</v>
      </c>
      <c r="R29" s="22">
        <f>(SUMIFS('PMG %LQF'!$C$3:$C$34,'PMG %LQF'!$D$3:$D$34,'%&lt;20 by PMG'!Q29,'PMG %LQF'!$C$3:$C$34,"&gt;0.20",'PMG %LQF'!$A$3:$A$34,"&lt;&gt;*SUMMER*")+SUMIFS('PMG %LQF'!$E$3:$E$34,'PMG %LQF'!$F$3:$F$34,'%&lt;20 by PMG'!Q29,'PMG %LQF'!$E$3:$E$34,"&gt;0.20",'PMG %LQF'!$A$3:$A$34,"&lt;&gt;*SUMMER*")+SUMIFS('PMG %LQF'!$G$3:$G$34,'PMG %LQF'!$H$3:$H$34,'%&lt;20 by PMG'!Q29,'PMG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8.5156315480680589E-2</v>
      </c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5">
      <c r="A30" s="1" t="s">
        <v>22</v>
      </c>
      <c r="B30" s="22">
        <f>(SUMIFS('PMG %LQF'!$C$3:$C$34,'PMG %LQF'!$D$3:$D$34,'%&lt;20 by PMG'!A30,'PMG %LQF'!$C$3:$C$34,"&gt;0.20")+SUMIFS('PMG %LQF'!$E$3:$E$34,'PMG %LQF'!$F$3:$F$34,'%&lt;20 by PMG'!A30,'PMG %LQF'!$E$3:$E$34,"&gt;0.20")+SUMIFS('PMG %LQF'!$G$3:$G$34,'PMG %LQF'!$H$3:$H$34,'%&lt;20 by PMG'!A30,'PMG %LQF'!$G$3:$G$34,"&gt;0.20"))/(SUM(('PMG %LQF'!$C$3:$C$34,'PMG %LQF'!$E$3:$E$34,'PMG %LQF'!$G$3:$G$34)))</f>
        <v>0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 t="s">
        <v>20</v>
      </c>
      <c r="O30" s="22">
        <f>(SUMIFS('PMG %LQF'!$C$3:$C$34,'PMG %LQF'!$D$3:$D$34,'%&lt;20 by PMG'!N30,'PMG %LQF'!$C$3:$C$34,"&gt;0.20",'PMG %LQF'!$A$3:$A$34,"*SUMMER*")+SUMIFS('PMG %LQF'!$E$3:$E$34,'PMG %LQF'!$F$3:$F$34,'%&lt;20 by PMG'!N30,'PMG %LQF'!$E$3:$E$34,"&gt;0.20",'PMG %LQF'!$A$3:$A$34,"*SUMMER*")+SUMIFS('PMG %LQF'!$G$3:$G$34,'PMG %LQF'!$H$3:$H$34,'%&lt;20 by PMG'!N30,'PMG %LQF'!$G$3:$G$34,"&gt;0.20",'PMG %LQF'!$A$3:$A$34,"*SUMMER*"))/(SUMIFS('PMG %LQF'!$C$3:$C$34, 'PMG %LQF'!$A$3:$A$34,"*SUMMER*")+SUMIFS('PMG %LQF'!$E$3:$E$34, 'PMG %LQF'!$A$3:$A$34,"*SUMMER*")+SUMIFS('PMG %LQF'!$G$3:$G$34, 'PMG %LQF'!$A$3:$A$34,"*SUMMER*"))</f>
        <v>0.24295942720763725</v>
      </c>
      <c r="P30" s="1"/>
      <c r="Q30" s="1" t="s">
        <v>20</v>
      </c>
      <c r="R30" s="22">
        <f>(SUMIFS('PMG %LQF'!$C$3:$C$34,'PMG %LQF'!$D$3:$D$34,'%&lt;20 by PMG'!Q30,'PMG %LQF'!$C$3:$C$34,"&gt;0.20",'PMG %LQF'!$A$3:$A$34,"&lt;&gt;*SUMMER*")+SUMIFS('PMG %LQF'!$E$3:$E$34,'PMG %LQF'!$F$3:$F$34,'%&lt;20 by PMG'!Q30,'PMG %LQF'!$E$3:$E$34,"&gt;0.20",'PMG %LQF'!$A$3:$A$34,"&lt;&gt;*SUMMER*")+SUMIFS('PMG %LQF'!$G$3:$G$34,'PMG %LQF'!$H$3:$H$34,'%&lt;20 by PMG'!Q30,'PMG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0.19730114826921466</v>
      </c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5">
      <c r="A31" s="1" t="s">
        <v>37</v>
      </c>
      <c r="B31" s="22">
        <f>(SUMIFS('PMG %LQF'!$C$3:$C$34,'PMG %LQF'!$D$3:$D$34,'%&lt;20 by PMG'!A31,'PMG %LQF'!$C$3:$C$34,"&gt;0.20")+SUMIFS('PMG %LQF'!$E$3:$E$34,'PMG %LQF'!$F$3:$F$34,'%&lt;20 by PMG'!A31,'PMG %LQF'!$E$3:$E$34,"&gt;0.20")+SUMIFS('PMG %LQF'!$G$3:$G$34,'PMG %LQF'!$H$3:$H$34,'%&lt;20 by PMG'!A31,'PMG %LQF'!$G$3:$G$34,"&gt;0.20"))/(SUM(('PMG %LQF'!$C$3:$C$34,'PMG %LQF'!$E$3:$E$34,'PMG %LQF'!$G$3:$G$34)))</f>
        <v>5.2101604625479123E-2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 t="s">
        <v>22</v>
      </c>
      <c r="O31" s="22">
        <f>(SUMIFS('PMG %LQF'!$C$3:$C$34,'PMG %LQF'!$D$3:$D$34,'%&lt;20 by PMG'!N31,'PMG %LQF'!$C$3:$C$34,"&gt;0.20",'PMG %LQF'!$A$3:$A$34,"*SUMMER*")+SUMIFS('PMG %LQF'!$E$3:$E$34,'PMG %LQF'!$F$3:$F$34,'%&lt;20 by PMG'!N31,'PMG %LQF'!$E$3:$E$34,"&gt;0.20",'PMG %LQF'!$A$3:$A$34,"*SUMMER*")+SUMIFS('PMG %LQF'!$G$3:$G$34,'PMG %LQF'!$H$3:$H$34,'%&lt;20 by PMG'!N31,'PMG %LQF'!$G$3:$G$34,"&gt;0.20",'PMG %LQF'!$A$3:$A$34,"*SUMMER*"))/(SUMIFS('PMG %LQF'!$C$3:$C$34, 'PMG %LQF'!$A$3:$A$34,"*SUMMER*")+SUMIFS('PMG %LQF'!$E$3:$E$34, 'PMG %LQF'!$A$3:$A$34,"*SUMMER*")+SUMIFS('PMG %LQF'!$G$3:$G$34, 'PMG %LQF'!$A$3:$A$34,"*SUMMER*"))</f>
        <v>0</v>
      </c>
      <c r="P31" s="1"/>
      <c r="Q31" s="1" t="s">
        <v>22</v>
      </c>
      <c r="R31" s="22">
        <f>(SUMIFS('PMG %LQF'!$C$3:$C$34,'PMG %LQF'!$D$3:$D$34,'%&lt;20 by PMG'!Q31,'PMG %LQF'!$C$3:$C$34,"&gt;0.20",'PMG %LQF'!$A$3:$A$34,"&lt;&gt;*SUMMER*")+SUMIFS('PMG %LQF'!$E$3:$E$34,'PMG %LQF'!$F$3:$F$34,'%&lt;20 by PMG'!Q31,'PMG %LQF'!$E$3:$E$34,"&gt;0.20",'PMG %LQF'!$A$3:$A$34,"&lt;&gt;*SUMMER*")+SUMIFS('PMG %LQF'!$G$3:$G$34,'PMG %LQF'!$H$3:$H$34,'%&lt;20 by PMG'!Q31,'PMG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5">
      <c r="A32" s="1" t="s">
        <v>42</v>
      </c>
      <c r="B32" s="22">
        <f>(SUMIFS('PMG %LQF'!$C$3:$C$34,'PMG %LQF'!$D$3:$D$34,'%&lt;20 by PMG'!A32,'PMG %LQF'!$C$3:$C$34,"&gt;0.20")+SUMIFS('PMG %LQF'!$E$3:$E$34,'PMG %LQF'!$F$3:$F$34,'%&lt;20 by PMG'!A32,'PMG %LQF'!$E$3:$E$34,"&gt;0.20")+SUMIFS('PMG %LQF'!$G$3:$G$34,'PMG %LQF'!$H$3:$H$34,'%&lt;20 by PMG'!A32,'PMG %LQF'!$G$3:$G$34,"&gt;0.20"))/(SUM(('PMG %LQF'!$C$3:$C$34,'PMG %LQF'!$E$3:$E$34,'PMG %LQF'!$G$3:$G$34)))</f>
        <v>9.4848307672318593E-3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 t="s">
        <v>37</v>
      </c>
      <c r="O32" s="22">
        <f>(SUMIFS('PMG %LQF'!$C$3:$C$34,'PMG %LQF'!$D$3:$D$34,'%&lt;20 by PMG'!N32,'PMG %LQF'!$C$3:$C$34,"&gt;0.20",'PMG %LQF'!$A$3:$A$34,"*SUMMER*")+SUMIFS('PMG %LQF'!$E$3:$E$34,'PMG %LQF'!$F$3:$F$34,'%&lt;20 by PMG'!N32,'PMG %LQF'!$E$3:$E$34,"&gt;0.20",'PMG %LQF'!$A$3:$A$34,"*SUMMER*")+SUMIFS('PMG %LQF'!$G$3:$G$34,'PMG %LQF'!$H$3:$H$34,'%&lt;20 by PMG'!N32,'PMG %LQF'!$G$3:$G$34,"&gt;0.20",'PMG %LQF'!$A$3:$A$34,"*SUMMER*"))/(SUMIFS('PMG %LQF'!$C$3:$C$34, 'PMG %LQF'!$A$3:$A$34,"*SUMMER*")+SUMIFS('PMG %LQF'!$E$3:$E$34, 'PMG %LQF'!$A$3:$A$34,"*SUMMER*")+SUMIFS('PMG %LQF'!$G$3:$G$34, 'PMG %LQF'!$A$3:$A$34,"*SUMMER*"))</f>
        <v>3.8769557146645449E-2</v>
      </c>
      <c r="P32" s="1"/>
      <c r="Q32" s="1" t="s">
        <v>37</v>
      </c>
      <c r="R32" s="22">
        <f>(SUMIFS('PMG %LQF'!$C$3:$C$34,'PMG %LQF'!$D$3:$D$34,'%&lt;20 by PMG'!Q32,'PMG %LQF'!$C$3:$C$34,"&gt;0.20",'PMG %LQF'!$A$3:$A$34,"&lt;&gt;*SUMMER*")+SUMIFS('PMG %LQF'!$E$3:$E$34,'PMG %LQF'!$F$3:$F$34,'%&lt;20 by PMG'!Q32,'PMG %LQF'!$E$3:$E$34,"&gt;0.20",'PMG %LQF'!$A$3:$A$34,"&lt;&gt;*SUMMER*")+SUMIFS('PMG %LQF'!$G$3:$G$34,'PMG %LQF'!$H$3:$H$34,'%&lt;20 by PMG'!Q32,'PMG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7.3170731707317083E-2</v>
      </c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5">
      <c r="A33" s="1" t="s">
        <v>48</v>
      </c>
      <c r="B33" s="22">
        <f>(SUMIFS('PMG %LQF'!$C$3:$C$34,'PMG %LQF'!$D$3:$D$34,'%&lt;20 by PMG'!A33,'PMG %LQF'!$C$3:$C$34,"&gt;0.20")+SUMIFS('PMG %LQF'!$E$3:$E$34,'PMG %LQF'!$F$3:$F$34,'%&lt;20 by PMG'!A33,'PMG %LQF'!$E$3:$E$34,"&gt;0.20")+SUMIFS('PMG %LQF'!$G$3:$G$34,'PMG %LQF'!$H$3:$H$34,'%&lt;20 by PMG'!A33,'PMG %LQF'!$G$3:$G$34,"&gt;0.20"))/(SUM(('PMG %LQF'!$C$3:$C$34,'PMG %LQF'!$E$3:$E$34,'PMG %LQF'!$G$3:$G$34)))</f>
        <v>6.6588709153511342E-3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 t="s">
        <v>42</v>
      </c>
      <c r="O33" s="22">
        <f>(SUMIFS('PMG %LQF'!$C$3:$C$34,'PMG %LQF'!$D$3:$D$34,'%&lt;20 by PMG'!N33,'PMG %LQF'!$C$3:$C$34,"&gt;0.20",'PMG %LQF'!$A$3:$A$34,"*SUMMER*")+SUMIFS('PMG %LQF'!$E$3:$E$34,'PMG %LQF'!$F$3:$F$34,'%&lt;20 by PMG'!N33,'PMG %LQF'!$E$3:$E$34,"&gt;0.20",'PMG %LQF'!$A$3:$A$34,"*SUMMER*")+SUMIFS('PMG %LQF'!$G$3:$G$34,'PMG %LQF'!$H$3:$H$34,'%&lt;20 by PMG'!N33,'PMG %LQF'!$G$3:$G$34,"&gt;0.20",'PMG %LQF'!$A$3:$A$34,"*SUMMER*"))/(SUMIFS('PMG %LQF'!$C$3:$C$34, 'PMG %LQF'!$A$3:$A$34,"*SUMMER*")+SUMIFS('PMG %LQF'!$E$3:$E$34, 'PMG %LQF'!$A$3:$A$34,"*SUMMER*")+SUMIFS('PMG %LQF'!$G$3:$G$34, 'PMG %LQF'!$A$3:$A$34,"*SUMMER*"))</f>
        <v>1.5486608326703791E-2</v>
      </c>
      <c r="P33" s="1"/>
      <c r="Q33" s="1" t="s">
        <v>42</v>
      </c>
      <c r="R33" s="22">
        <f>(SUMIFS('PMG %LQF'!$C$3:$C$34,'PMG %LQF'!$D$3:$D$34,'%&lt;20 by PMG'!Q33,'PMG %LQF'!$C$3:$C$34,"&gt;0.20",'PMG %LQF'!$A$3:$A$34,"&lt;&gt;*SUMMER*")+SUMIFS('PMG %LQF'!$E$3:$E$34,'PMG %LQF'!$F$3:$F$34,'%&lt;20 by PMG'!Q33,'PMG %LQF'!$E$3:$E$34,"&gt;0.20",'PMG %LQF'!$A$3:$A$34,"&lt;&gt;*SUMMER*")+SUMIFS('PMG %LQF'!$G$3:$G$34,'PMG %LQF'!$H$3:$H$34,'%&lt;20 by PMG'!Q33,'PMG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5">
      <c r="A34" s="1" t="s">
        <v>55</v>
      </c>
      <c r="B34" s="22">
        <f>(SUMIFS('PMG %LQF'!$C$3:$C$34,'PMG %LQF'!$D$3:$D$34,'%&lt;20 by PMG'!A34,'PMG %LQF'!$C$3:$C$34,"&gt;0.20")+SUMIFS('PMG %LQF'!$E$3:$E$34,'PMG %LQF'!$F$3:$F$34,'%&lt;20 by PMG'!A34,'PMG %LQF'!$E$3:$E$34,"&gt;0.20")+SUMIFS('PMG %LQF'!$G$3:$G$34,'PMG %LQF'!$H$3:$H$34,'%&lt;20 by PMG'!A34,'PMG %LQF'!$G$3:$G$34,"&gt;0.20"))/(SUM(('PMG %LQF'!$C$3:$C$34,'PMG %LQF'!$E$3:$E$34,'PMG %LQF'!$G$3:$G$34)))</f>
        <v>0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 t="s">
        <v>48</v>
      </c>
      <c r="O34" s="22">
        <f>(SUMIFS('PMG %LQF'!$C$3:$C$34,'PMG %LQF'!$D$3:$D$34,'%&lt;20 by PMG'!N34,'PMG %LQF'!$C$3:$C$34,"&gt;0.20",'PMG %LQF'!$A$3:$A$34,"*SUMMER*")+SUMIFS('PMG %LQF'!$E$3:$E$34,'PMG %LQF'!$F$3:$F$34,'%&lt;20 by PMG'!N34,'PMG %LQF'!$E$3:$E$34,"&gt;0.20",'PMG %LQF'!$A$3:$A$34,"*SUMMER*")+SUMIFS('PMG %LQF'!$G$3:$G$34,'PMG %LQF'!$H$3:$H$34,'%&lt;20 by PMG'!N34,'PMG %LQF'!$G$3:$G$34,"&gt;0.20",'PMG %LQF'!$A$3:$A$34,"*SUMMER*"))/(SUMIFS('PMG %LQF'!$C$3:$C$34, 'PMG %LQF'!$A$3:$A$34,"*SUMMER*")+SUMIFS('PMG %LQF'!$E$3:$E$34, 'PMG %LQF'!$A$3:$A$34,"*SUMMER*")+SUMIFS('PMG %LQF'!$G$3:$G$34, 'PMG %LQF'!$A$3:$A$34,"*SUMMER*"))</f>
        <v>0</v>
      </c>
      <c r="P34" s="1"/>
      <c r="Q34" s="1" t="s">
        <v>48</v>
      </c>
      <c r="R34" s="22">
        <f>(SUMIFS('PMG %LQF'!$C$3:$C$34,'PMG %LQF'!$D$3:$D$34,'%&lt;20 by PMG'!Q34,'PMG %LQF'!$C$3:$C$34,"&gt;0.20",'PMG %LQF'!$A$3:$A$34,"&lt;&gt;*SUMMER*")+SUMIFS('PMG %LQF'!$E$3:$E$34,'PMG %LQF'!$F$3:$F$34,'%&lt;20 by PMG'!Q34,'PMG %LQF'!$E$3:$E$34,"&gt;0.20",'PMG %LQF'!$A$3:$A$34,"&lt;&gt;*SUMMER*")+SUMIFS('PMG %LQF'!$G$3:$G$34,'PMG %LQF'!$H$3:$H$34,'%&lt;20 by PMG'!Q34,'PMG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1.7182130584192441E-2</v>
      </c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5">
      <c r="A35" s="1" t="s">
        <v>66</v>
      </c>
      <c r="B35" s="22">
        <f>(SUMIFS('PMG %LQF'!$C$3:$C$34,'PMG %LQF'!$D$3:$D$34,'%&lt;20 by PMG'!A35,'PMG %LQF'!$C$3:$C$34,"&gt;0.20")+SUMIFS('PMG %LQF'!$E$3:$E$34,'PMG %LQF'!$F$3:$F$34,'%&lt;20 by PMG'!A35,'PMG %LQF'!$E$3:$E$34,"&gt;0.20")+SUMIFS('PMG %LQF'!$G$3:$G$34,'PMG %LQF'!$H$3:$H$34,'%&lt;20 by PMG'!A35,'PMG %LQF'!$G$3:$G$34,"&gt;0.20"))/(SUM(('PMG %LQF'!$C$3:$C$34,'PMG %LQF'!$E$3:$E$34,'PMG %LQF'!$G$3:$G$34)))</f>
        <v>1.0329370493081273E-2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 t="s">
        <v>55</v>
      </c>
      <c r="O35" s="22">
        <f>(SUMIFS('PMG %LQF'!$C$3:$C$34,'PMG %LQF'!$D$3:$D$34,'%&lt;20 by PMG'!N35,'PMG %LQF'!$C$3:$C$34,"&gt;0.20",'PMG %LQF'!$A$3:$A$34,"*SUMMER*")+SUMIFS('PMG %LQF'!$E$3:$E$34,'PMG %LQF'!$F$3:$F$34,'%&lt;20 by PMG'!N35,'PMG %LQF'!$E$3:$E$34,"&gt;0.20",'PMG %LQF'!$A$3:$A$34,"*SUMMER*")+SUMIFS('PMG %LQF'!$G$3:$G$34,'PMG %LQF'!$H$3:$H$34,'%&lt;20 by PMG'!N35,'PMG %LQF'!$G$3:$G$34,"&gt;0.20",'PMG %LQF'!$A$3:$A$34,"*SUMMER*"))/(SUMIFS('PMG %LQF'!$C$3:$C$34, 'PMG %LQF'!$A$3:$A$34,"*SUMMER*")+SUMIFS('PMG %LQF'!$E$3:$E$34, 'PMG %LQF'!$A$3:$A$34,"*SUMMER*")+SUMIFS('PMG %LQF'!$G$3:$G$34, 'PMG %LQF'!$A$3:$A$34,"*SUMMER*"))</f>
        <v>0</v>
      </c>
      <c r="P35" s="1"/>
      <c r="Q35" s="1" t="s">
        <v>55</v>
      </c>
      <c r="R35" s="22">
        <f>(SUMIFS('PMG %LQF'!$C$3:$C$34,'PMG %LQF'!$D$3:$D$34,'%&lt;20 by PMG'!Q35,'PMG %LQF'!$C$3:$C$34,"&gt;0.20",'PMG %LQF'!$A$3:$A$34,"&lt;&gt;*SUMMER*")+SUMIFS('PMG %LQF'!$E$3:$E$34,'PMG %LQF'!$F$3:$F$34,'%&lt;20 by PMG'!Q35,'PMG %LQF'!$E$3:$E$34,"&gt;0.20",'PMG %LQF'!$A$3:$A$34,"&lt;&gt;*SUMMER*")+SUMIFS('PMG %LQF'!$G$3:$G$34,'PMG %LQF'!$H$3:$H$34,'%&lt;20 by PMG'!Q35,'PMG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5">
      <c r="A36" s="1" t="s">
        <v>69</v>
      </c>
      <c r="B36" s="22">
        <f>(SUMIFS('PMG %LQF'!$C$3:$C$34,'PMG %LQF'!$D$3:$D$34,'%&lt;20 by PMG'!A36,'PMG %LQF'!$C$3:$C$34,"&gt;0.20")+SUMIFS('PMG %LQF'!$E$3:$E$34,'PMG %LQF'!$F$3:$F$34,'%&lt;20 by PMG'!A36,'PMG %LQF'!$E$3:$E$34,"&gt;0.20")+SUMIFS('PMG %LQF'!$G$3:$G$34,'PMG %LQF'!$H$3:$H$34,'%&lt;20 by PMG'!A36,'PMG %LQF'!$G$3:$G$34,"&gt;0.20"))/(SUM(('PMG %LQF'!$C$3:$C$34,'PMG %LQF'!$E$3:$E$34,'PMG %LQF'!$G$3:$G$34)))</f>
        <v>0.16072240628857276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 t="s">
        <v>66</v>
      </c>
      <c r="O36" s="22">
        <f>(SUMIFS('PMG %LQF'!$C$3:$C$34,'PMG %LQF'!$D$3:$D$34,'%&lt;20 by PMG'!N36,'PMG %LQF'!$C$3:$C$34,"&gt;0.20",'PMG %LQF'!$A$3:$A$34,"*SUMMER*")+SUMIFS('PMG %LQF'!$E$3:$E$34,'PMG %LQF'!$F$3:$F$34,'%&lt;20 by PMG'!N36,'PMG %LQF'!$E$3:$E$34,"&gt;0.20",'PMG %LQF'!$A$3:$A$34,"*SUMMER*")+SUMIFS('PMG %LQF'!$G$3:$G$34,'PMG %LQF'!$H$3:$H$34,'%&lt;20 by PMG'!N36,'PMG %LQF'!$G$3:$G$34,"&gt;0.20",'PMG %LQF'!$A$3:$A$34,"*SUMMER*"))/(SUMIFS('PMG %LQF'!$C$3:$C$34, 'PMG %LQF'!$A$3:$A$34,"*SUMMER*")+SUMIFS('PMG %LQF'!$E$3:$E$34, 'PMG %LQF'!$A$3:$A$34,"*SUMMER*")+SUMIFS('PMG %LQF'!$G$3:$G$34, 'PMG %LQF'!$A$3:$A$34,"*SUMMER*"))</f>
        <v>0</v>
      </c>
      <c r="P36" s="1"/>
      <c r="Q36" s="1" t="s">
        <v>66</v>
      </c>
      <c r="R36" s="22">
        <f>(SUMIFS('PMG %LQF'!$C$3:$C$34,'PMG %LQF'!$D$3:$D$34,'%&lt;20 by PMG'!Q36,'PMG %LQF'!$C$3:$C$34,"&gt;0.20",'PMG %LQF'!$A$3:$A$34,"&lt;&gt;*SUMMER*")+SUMIFS('PMG %LQF'!$E$3:$E$34,'PMG %LQF'!$F$3:$F$34,'%&lt;20 by PMG'!Q36,'PMG %LQF'!$E$3:$E$34,"&gt;0.20",'PMG %LQF'!$A$3:$A$34,"&lt;&gt;*SUMMER*")+SUMIFS('PMG %LQF'!$G$3:$G$34,'PMG %LQF'!$H$3:$H$34,'%&lt;20 by PMG'!Q36,'PMG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2.6653256223283885E-2</v>
      </c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5">
      <c r="A37" s="1" t="s">
        <v>71</v>
      </c>
      <c r="B37" s="22">
        <f>(SUMIFS('PMG %LQF'!$C$3:$C$34,'PMG %LQF'!$D$3:$D$34,'%&lt;20 by PMG'!A37,'PMG %LQF'!$C$3:$C$34,"&gt;0.20")+SUMIFS('PMG %LQF'!$E$3:$E$34,'PMG %LQF'!$F$3:$F$34,'%&lt;20 by PMG'!A37,'PMG %LQF'!$E$3:$E$34,"&gt;0.20")+SUMIFS('PMG %LQF'!$G$3:$G$34,'PMG %LQF'!$H$3:$H$34,'%&lt;20 by PMG'!A37,'PMG %LQF'!$G$3:$G$34,"&gt;0.20"))/(SUM(('PMG %LQF'!$C$3:$C$34,'PMG %LQF'!$E$3:$E$34,'PMG %LQF'!$G$3:$G$34)))</f>
        <v>9.5465471318131642E-2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 t="s">
        <v>69</v>
      </c>
      <c r="O37" s="22">
        <f>(SUMIFS('PMG %LQF'!$C$3:$C$34,'PMG %LQF'!$D$3:$D$34,'%&lt;20 by PMG'!N37,'PMG %LQF'!$C$3:$C$34,"&gt;0.20",'PMG %LQF'!$A$3:$A$34,"*SUMMER*")+SUMIFS('PMG %LQF'!$E$3:$E$34,'PMG %LQF'!$F$3:$F$34,'%&lt;20 by PMG'!N37,'PMG %LQF'!$E$3:$E$34,"&gt;0.20",'PMG %LQF'!$A$3:$A$34,"*SUMMER*")+SUMIFS('PMG %LQF'!$G$3:$G$34,'PMG %LQF'!$H$3:$H$34,'%&lt;20 by PMG'!N37,'PMG %LQF'!$G$3:$G$34,"&gt;0.20",'PMG %LQF'!$A$3:$A$34,"*SUMMER*"))/(SUMIFS('PMG %LQF'!$C$3:$C$34, 'PMG %LQF'!$A$3:$A$34,"*SUMMER*")+SUMIFS('PMG %LQF'!$E$3:$E$34, 'PMG %LQF'!$A$3:$A$34,"*SUMMER*")+SUMIFS('PMG %LQF'!$G$3:$G$34, 'PMG %LQF'!$A$3:$A$34,"*SUMMER*"))</f>
        <v>0.17677008750994433</v>
      </c>
      <c r="P37" s="1"/>
      <c r="Q37" s="1" t="s">
        <v>69</v>
      </c>
      <c r="R37" s="22">
        <f>(SUMIFS('PMG %LQF'!$C$3:$C$34,'PMG %LQF'!$D$3:$D$34,'%&lt;20 by PMG'!Q37,'PMG %LQF'!$C$3:$C$34,"&gt;0.20",'PMG %LQF'!$A$3:$A$34,"&lt;&gt;*SUMMER*")+SUMIFS('PMG %LQF'!$E$3:$E$34,'PMG %LQF'!$F$3:$F$34,'%&lt;20 by PMG'!Q37,'PMG %LQF'!$E$3:$E$34,"&gt;0.20",'PMG %LQF'!$A$3:$A$34,"&lt;&gt;*SUMMER*")+SUMIFS('PMG %LQF'!$G$3:$G$34,'PMG %LQF'!$H$3:$H$34,'%&lt;20 by PMG'!Q37,'PMG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0.13536166289497947</v>
      </c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5">
      <c r="A38" s="1" t="s">
        <v>74</v>
      </c>
      <c r="B38" s="22">
        <f>(SUMIFS('PMG %LQF'!$C$3:$C$34,'PMG %LQF'!$D$3:$D$34,'%&lt;20 by PMG'!A38,'PMG %LQF'!$C$3:$C$34,"&gt;0.20")+SUMIFS('PMG %LQF'!$E$3:$E$34,'PMG %LQF'!$F$3:$F$34,'%&lt;20 by PMG'!A38,'PMG %LQF'!$E$3:$E$34,"&gt;0.20")+SUMIFS('PMG %LQF'!$G$3:$G$34,'PMG %LQF'!$H$3:$H$34,'%&lt;20 by PMG'!A38,'PMG %LQF'!$G$3:$G$34,"&gt;0.20"))/(SUM(('PMG %LQF'!$C$3:$C$34,'PMG %LQF'!$E$3:$E$34,'PMG %LQF'!$G$3:$G$34)))</f>
        <v>2.3159877866562727E-2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 t="s">
        <v>71</v>
      </c>
      <c r="O38" s="22">
        <f>(SUMIFS('PMG %LQF'!$C$3:$C$34,'PMG %LQF'!$D$3:$D$34,'%&lt;20 by PMG'!N38,'PMG %LQF'!$C$3:$C$34,"&gt;0.20",'PMG %LQF'!$A$3:$A$34,"*SUMMER*")+SUMIFS('PMG %LQF'!$E$3:$E$34,'PMG %LQF'!$F$3:$F$34,'%&lt;20 by PMG'!N38,'PMG %LQF'!$E$3:$E$34,"&gt;0.20",'PMG %LQF'!$A$3:$A$34,"*SUMMER*")+SUMIFS('PMG %LQF'!$G$3:$G$34,'PMG %LQF'!$H$3:$H$34,'%&lt;20 by PMG'!N38,'PMG %LQF'!$G$3:$G$34,"&gt;0.20",'PMG %LQF'!$A$3:$A$34,"*SUMMER*"))/(SUMIFS('PMG %LQF'!$C$3:$C$34, 'PMG %LQF'!$A$3:$A$34,"*SUMMER*")+SUMIFS('PMG %LQF'!$E$3:$E$34, 'PMG %LQF'!$A$3:$A$34,"*SUMMER*")+SUMIFS('PMG %LQF'!$G$3:$G$34, 'PMG %LQF'!$A$3:$A$34,"*SUMMER*"))</f>
        <v>0.11249005568814638</v>
      </c>
      <c r="P38" s="1"/>
      <c r="Q38" s="1" t="s">
        <v>71</v>
      </c>
      <c r="R38" s="22">
        <f>(SUMIFS('PMG %LQF'!$C$3:$C$34,'PMG %LQF'!$D$3:$D$34,'%&lt;20 by PMG'!Q38,'PMG %LQF'!$C$3:$C$34,"&gt;0.20",'PMG %LQF'!$A$3:$A$34,"&lt;&gt;*SUMMER*")+SUMIFS('PMG %LQF'!$E$3:$E$34,'PMG %LQF'!$F$3:$F$34,'%&lt;20 by PMG'!Q38,'PMG %LQF'!$E$3:$E$34,"&gt;0.20",'PMG %LQF'!$A$3:$A$34,"&lt;&gt;*SUMMER*")+SUMIFS('PMG %LQF'!$G$3:$G$34,'PMG %LQF'!$H$3:$H$34,'%&lt;20 by PMG'!Q38,'PMG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6.8560891794484949E-2</v>
      </c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5">
      <c r="A39" s="1" t="s">
        <v>83</v>
      </c>
      <c r="B39" s="22">
        <f>(SUMIFS('PMG %LQF'!$C$3:$C$34,'PMG %LQF'!$D$3:$D$34,'%&lt;20 by PMG'!A39,'PMG %LQF'!$C$3:$C$34,"&gt;0.20")+SUMIFS('PMG %LQF'!$E$3:$E$34,'PMG %LQF'!$F$3:$F$34,'%&lt;20 by PMG'!A39,'PMG %LQF'!$E$3:$E$34,"&gt;0.20")+SUMIFS('PMG %LQF'!$G$3:$G$34,'PMG %LQF'!$H$3:$H$34,'%&lt;20 by PMG'!A39,'PMG %LQF'!$G$3:$G$34,"&gt;0.20"))/(SUM(('PMG %LQF'!$C$3:$C$34,'PMG %LQF'!$E$3:$E$34,'PMG %LQF'!$G$3:$G$34)))</f>
        <v>0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 t="s">
        <v>74</v>
      </c>
      <c r="O39" s="22">
        <f>(SUMIFS('PMG %LQF'!$C$3:$C$34,'PMG %LQF'!$D$3:$D$34,'%&lt;20 by PMG'!N39,'PMG %LQF'!$C$3:$C$34,"&gt;0.20",'PMG %LQF'!$A$3:$A$34,"*SUMMER*")+SUMIFS('PMG %LQF'!$E$3:$E$34,'PMG %LQF'!$F$3:$F$34,'%&lt;20 by PMG'!N39,'PMG %LQF'!$E$3:$E$34,"&gt;0.20",'PMG %LQF'!$A$3:$A$34,"*SUMMER*")+SUMIFS('PMG %LQF'!$G$3:$G$34,'PMG %LQF'!$H$3:$H$34,'%&lt;20 by PMG'!N39,'PMG %LQF'!$G$3:$G$34,"&gt;0.20",'PMG %LQF'!$A$3:$A$34,"*SUMMER*"))/(SUMIFS('PMG %LQF'!$C$3:$C$34, 'PMG %LQF'!$A$3:$A$34,"*SUMMER*")+SUMIFS('PMG %LQF'!$E$3:$E$34, 'PMG %LQF'!$A$3:$A$34,"*SUMMER*")+SUMIFS('PMG %LQF'!$G$3:$G$34, 'PMG %LQF'!$A$3:$A$34,"*SUMMER*"))</f>
        <v>3.7814903208697959E-2</v>
      </c>
      <c r="P39" s="1"/>
      <c r="Q39" s="1" t="s">
        <v>74</v>
      </c>
      <c r="R39" s="22">
        <f>(SUMIFS('PMG %LQF'!$C$3:$C$34,'PMG %LQF'!$D$3:$D$34,'%&lt;20 by PMG'!Q39,'PMG %LQF'!$C$3:$C$34,"&gt;0.20",'PMG %LQF'!$A$3:$A$34,"&lt;&gt;*SUMMER*")+SUMIFS('PMG %LQF'!$E$3:$E$34,'PMG %LQF'!$F$3:$F$34,'%&lt;20 by PMG'!Q39,'PMG %LQF'!$E$3:$E$34,"&gt;0.20",'PMG %LQF'!$A$3:$A$34,"&lt;&gt;*SUMMER*")+SUMIFS('PMG %LQF'!$G$3:$G$34,'PMG %LQF'!$H$3:$H$34,'%&lt;20 by PMG'!Q39,'PMG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5">
      <c r="A40" s="1" t="s">
        <v>96</v>
      </c>
      <c r="B40" s="22">
        <f>(SUMIFS('PMG %LQF'!$C$3:$C$34,'PMG %LQF'!$D$3:$D$34,'%&lt;20 by PMG'!A40,'PMG %LQF'!$C$3:$C$34,"&gt;0.20")+SUMIFS('PMG %LQF'!$E$3:$E$34,'PMG %LQF'!$F$3:$F$34,'%&lt;20 by PMG'!A40,'PMG %LQF'!$E$3:$E$34,"&gt;0.20")+SUMIFS('PMG %LQF'!$G$3:$G$34,'PMG %LQF'!$H$3:$H$34,'%&lt;20 by PMG'!A40,'PMG %LQF'!$G$3:$G$34,"&gt;0.20"))/(SUM(('PMG %LQF'!$C$3:$C$34,'PMG %LQF'!$E$3:$E$34,'PMG %LQF'!$G$3:$G$34)))</f>
        <v>6.5939063210550264E-3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 t="s">
        <v>83</v>
      </c>
      <c r="O40" s="22">
        <f>(SUMIFS('PMG %LQF'!$C$3:$C$34,'PMG %LQF'!$D$3:$D$34,'%&lt;20 by PMG'!N40,'PMG %LQF'!$C$3:$C$34,"&gt;0.20",'PMG %LQF'!$A$3:$A$34,"*SUMMER*")+SUMIFS('PMG %LQF'!$E$3:$E$34,'PMG %LQF'!$F$3:$F$34,'%&lt;20 by PMG'!N40,'PMG %LQF'!$E$3:$E$34,"&gt;0.20",'PMG %LQF'!$A$3:$A$34,"*SUMMER*")+SUMIFS('PMG %LQF'!$G$3:$G$34,'PMG %LQF'!$H$3:$H$34,'%&lt;20 by PMG'!N40,'PMG %LQF'!$G$3:$G$34,"&gt;0.20",'PMG %LQF'!$A$3:$A$34,"*SUMMER*"))/(SUMIFS('PMG %LQF'!$C$3:$C$34, 'PMG %LQF'!$A$3:$A$34,"*SUMMER*")+SUMIFS('PMG %LQF'!$E$3:$E$34, 'PMG %LQF'!$A$3:$A$34,"*SUMMER*")+SUMIFS('PMG %LQF'!$G$3:$G$34, 'PMG %LQF'!$A$3:$A$34,"*SUMMER*"))</f>
        <v>0</v>
      </c>
      <c r="P40" s="1"/>
      <c r="Q40" s="1" t="s">
        <v>83</v>
      </c>
      <c r="R40" s="22">
        <f>(SUMIFS('PMG %LQF'!$C$3:$C$34,'PMG %LQF'!$D$3:$D$34,'%&lt;20 by PMG'!Q40,'PMG %LQF'!$C$3:$C$34,"&gt;0.20",'PMG %LQF'!$A$3:$A$34,"&lt;&gt;*SUMMER*")+SUMIFS('PMG %LQF'!$E$3:$E$34,'PMG %LQF'!$F$3:$F$34,'%&lt;20 by PMG'!Q40,'PMG %LQF'!$E$3:$E$34,"&gt;0.20",'PMG %LQF'!$A$3:$A$34,"&lt;&gt;*SUMMER*")+SUMIFS('PMG %LQF'!$G$3:$G$34,'PMG %LQF'!$H$3:$H$34,'%&lt;20 by PMG'!Q40,'PMG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5">
      <c r="A41" s="1" t="s">
        <v>98</v>
      </c>
      <c r="B41" s="22">
        <f>(SUMIFS('PMG %LQF'!$C$3:$C$34,'PMG %LQF'!$D$3:$D$34,'%&lt;20 by PMG'!A41,'PMG %LQF'!$C$3:$C$34,"&gt;0.20")+SUMIFS('PMG %LQF'!$E$3:$E$34,'PMG %LQF'!$F$3:$F$34,'%&lt;20 by PMG'!A41,'PMG %LQF'!$E$3:$E$34,"&gt;0.20")+SUMIFS('PMG %LQF'!$G$3:$G$34,'PMG %LQF'!$H$3:$H$34,'%&lt;20 by PMG'!A41,'PMG %LQF'!$G$3:$G$34,"&gt;0.20"))/(SUM(('PMG %LQF'!$C$3:$C$34,'PMG %LQF'!$E$3:$E$34,'PMG %LQF'!$G$3:$G$34)))</f>
        <v>2.3971935295264084E-2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 t="s">
        <v>96</v>
      </c>
      <c r="O41" s="22">
        <f>(SUMIFS('PMG %LQF'!$C$3:$C$34,'PMG %LQF'!$D$3:$D$34,'%&lt;20 by PMG'!N41,'PMG %LQF'!$C$3:$C$34,"&gt;0.20",'PMG %LQF'!$A$3:$A$34,"*SUMMER*")+SUMIFS('PMG %LQF'!$E$3:$E$34,'PMG %LQF'!$F$3:$F$34,'%&lt;20 by PMG'!N41,'PMG %LQF'!$E$3:$E$34,"&gt;0.20",'PMG %LQF'!$A$3:$A$34,"*SUMMER*")+SUMIFS('PMG %LQF'!$G$3:$G$34,'PMG %LQF'!$H$3:$H$34,'%&lt;20 by PMG'!N41,'PMG %LQF'!$G$3:$G$34,"&gt;0.20",'PMG %LQF'!$A$3:$A$34,"*SUMMER*"))/(SUMIFS('PMG %LQF'!$C$3:$C$34, 'PMG %LQF'!$A$3:$A$34,"*SUMMER*")+SUMIFS('PMG %LQF'!$E$3:$E$34, 'PMG %LQF'!$A$3:$A$34,"*SUMMER*")+SUMIFS('PMG %LQF'!$G$3:$G$34, 'PMG %LQF'!$A$3:$A$34,"*SUMMER*"))</f>
        <v>1.0766374966852295E-2</v>
      </c>
      <c r="P41" s="1"/>
      <c r="Q41" s="1" t="s">
        <v>96</v>
      </c>
      <c r="R41" s="22">
        <f>(SUMIFS('PMG %LQF'!$C$3:$C$34,'PMG %LQF'!$D$3:$D$34,'%&lt;20 by PMG'!Q41,'PMG %LQF'!$C$3:$C$34,"&gt;0.20",'PMG %LQF'!$A$3:$A$34,"&lt;&gt;*SUMMER*")+SUMIFS('PMG %LQF'!$E$3:$E$34,'PMG %LQF'!$F$3:$F$34,'%&lt;20 by PMG'!Q41,'PMG %LQF'!$E$3:$E$34,"&gt;0.20",'PMG %LQF'!$A$3:$A$34,"&lt;&gt;*SUMMER*")+SUMIFS('PMG %LQF'!$G$3:$G$34,'PMG %LQF'!$H$3:$H$34,'%&lt;20 by PMG'!Q41,'PMG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0</v>
      </c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5">
      <c r="A42" s="1" t="s">
        <v>104</v>
      </c>
      <c r="B42" s="22">
        <f>SUM(B27:B41)</f>
        <v>0.83131943091015414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 t="s">
        <v>98</v>
      </c>
      <c r="O42" s="22">
        <f>(SUMIFS('PMG %LQF'!$C$3:$C$34,'PMG %LQF'!$D$3:$D$34,'%&lt;20 by PMG'!N42,'PMG %LQF'!$C$3:$C$34,"&gt;0.20",'PMG %LQF'!$A$3:$A$34,"*SUMMER*")+SUMIFS('PMG %LQF'!$E$3:$E$34,'PMG %LQF'!$F$3:$F$34,'%&lt;20 by PMG'!N42,'PMG %LQF'!$E$3:$E$34,"&gt;0.20",'PMG %LQF'!$A$3:$A$34,"*SUMMER*")+SUMIFS('PMG %LQF'!$G$3:$G$34,'PMG %LQF'!$H$3:$H$34,'%&lt;20 by PMG'!N42,'PMG %LQF'!$G$3:$G$34,"&gt;0.20",'PMG %LQF'!$A$3:$A$34,"*SUMMER*"))/(SUMIFS('PMG %LQF'!$C$3:$C$34, 'PMG %LQF'!$A$3:$A$34,"*SUMMER*")+SUMIFS('PMG %LQF'!$E$3:$E$34, 'PMG %LQF'!$A$3:$A$34,"*SUMMER*")+SUMIFS('PMG %LQF'!$G$3:$G$34, 'PMG %LQF'!$A$3:$A$34,"*SUMMER*"))</f>
        <v>2.1161495624502785E-2</v>
      </c>
      <c r="P42" s="1"/>
      <c r="Q42" s="1" t="s">
        <v>98</v>
      </c>
      <c r="R42" s="22">
        <f>(SUMIFS('PMG %LQF'!$C$3:$C$34,'PMG %LQF'!$D$3:$D$34,'%&lt;20 by PMG'!Q42,'PMG %LQF'!$C$3:$C$34,"&gt;0.20",'PMG %LQF'!$A$3:$A$34,"&lt;&gt;*SUMMER*")+SUMIFS('PMG %LQF'!$E$3:$E$34,'PMG %LQF'!$F$3:$F$34,'%&lt;20 by PMG'!Q42,'PMG %LQF'!$E$3:$E$34,"&gt;0.20",'PMG %LQF'!$A$3:$A$34,"&lt;&gt;*SUMMER*")+SUMIFS('PMG %LQF'!$G$3:$G$34,'PMG %LQF'!$H$3:$H$34,'%&lt;20 by PMG'!Q42,'PMG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2.841337691727433E-2</v>
      </c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 t="s">
        <v>104</v>
      </c>
      <c r="O43" s="22">
        <f>(SUMIFS('PMG %LQF'!$C$3:$C$34,'PMG %LQF'!$D$3:$D$34,'%&lt;20 by PMG'!N43,'PMG %LQF'!$C$3:$C$34,"&gt;0.20",'PMG %LQF'!$A$3:$A$34,"*SUMMER*")+SUMIFS('PMG %LQF'!$E$3:$E$34,'PMG %LQF'!$F$3:$F$34,'%&lt;20 by PMG'!N43,'PMG %LQF'!$E$3:$E$34,"&gt;0.20",'PMG %LQF'!$A$3:$A$34,"*SUMMER*")+SUMIFS('PMG %LQF'!$G$3:$G$34,'PMG %LQF'!$H$3:$H$34,'%&lt;20 by PMG'!N43,'PMG %LQF'!$G$3:$G$34,"&gt;0.20",'PMG %LQF'!$A$3:$A$34,"*SUMMER*"))/(SUMIFS('PMG %LQF'!$C$3:$C$34, 'PMG %LQF'!$A$3:$A$34,"*SUMMER*")+SUMIFS('PMG %LQF'!$E$3:$E$34, 'PMG %LQF'!$A$3:$A$34,"*SUMMER*")+SUMIFS('PMG %LQF'!$G$3:$G$34, 'PMG %LQF'!$A$3:$A$34,"*SUMMER*"))</f>
        <v>2.7950145849907185E-2</v>
      </c>
      <c r="P43" s="1"/>
      <c r="Q43" s="1" t="s">
        <v>104</v>
      </c>
      <c r="R43" s="22">
        <f>(SUMIFS('PMG %LQF'!$C$3:$C$34,'PMG %LQF'!$D$3:$D$34,'%&lt;20 by PMG'!Q43,'PMG %LQF'!$C$3:$C$34,"&gt;0.20",'PMG %LQF'!$A$3:$A$34,"&lt;&gt;*SUMMER*")+SUMIFS('PMG %LQF'!$E$3:$E$34,'PMG %LQF'!$F$3:$F$34,'%&lt;20 by PMG'!Q43,'PMG %LQF'!$E$3:$E$34,"&gt;0.20",'PMG %LQF'!$A$3:$A$34,"&lt;&gt;*SUMMER*")+SUMIFS('PMG %LQF'!$G$3:$G$34,'PMG %LQF'!$H$3:$H$34,'%&lt;20 by PMG'!Q43,'PMG %LQF'!$G$3:$G$34,"&gt;0.20",'PMG %LQF'!$A$3:$A$34,"&lt;&gt;*SUMMER*"))/(SUMIFS('PMG %LQF'!$C$3:$C$34, 'PMG %LQF'!$A$3:$A$34,"&lt;&gt;*SUMMER*")+SUMIFS('PMG %LQF'!$E$3:$E$34, 'PMG %LQF'!$A$3:$A$34,"&lt;&gt;*SUMMER*")+SUMIFS('PMG %LQF'!$G$3:$G$34, 'PMG %LQF'!$A$3:$A$34,"&lt;&gt;*SUMMER*"))</f>
        <v>3.3274662643533653E-2</v>
      </c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 t="s">
        <v>148</v>
      </c>
      <c r="O44" s="22">
        <f>SUM(O28:O43)</f>
        <v>0.85452134712277905</v>
      </c>
      <c r="P44" s="1"/>
      <c r="Q44" s="1" t="s">
        <v>148</v>
      </c>
      <c r="R44" s="22">
        <f>SUM(R28:R43)</f>
        <v>0.8720978962366942</v>
      </c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5">
      <c r="A57" s="1" t="s">
        <v>152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5">
      <c r="A58" s="1" t="s">
        <v>149</v>
      </c>
      <c r="B58" s="1" t="s">
        <v>150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 t="s">
        <v>149</v>
      </c>
      <c r="O58" s="1" t="s">
        <v>150</v>
      </c>
      <c r="P58" s="1"/>
      <c r="Q58" s="1" t="s">
        <v>149</v>
      </c>
      <c r="R58" s="1" t="s">
        <v>150</v>
      </c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5">
      <c r="A59" s="1" t="s">
        <v>3</v>
      </c>
      <c r="B59" s="22">
        <f>(SUMIFS('PMG %LQF'!$C$34:$C$70,'PMG %LQF'!$D$34:$D$70,'%&lt;20 by PMG'!A59,'PMG %LQF'!$C$34:$C$70,"&gt;0.20")+SUMIFS('PMG %LQF'!$E$34:$E$70,'PMG %LQF'!$F$34:$F$70,'%&lt;20 by PMG'!A59,'PMG %LQF'!$E$34:$E$70,"&gt;0.20")+SUMIFS('PMG %LQF'!$G$34:$G$70,'PMG %LQF'!$H$34:$H$70,'%&lt;20 by PMG'!A59,'PMG %LQF'!$G$34:$G$70,"&gt;0.20"))/(SUM(('PMG %LQF'!$C$34:$C$70,'PMG %LQF'!$E$34:$E$70,'PMG %LQF'!$G$34:$G$70)))</f>
        <v>0.20185201161820968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 t="s">
        <v>3</v>
      </c>
      <c r="O59" s="22">
        <f>(SUMIFS('PMG %LQF'!$C$34:$C$70,'PMG %LQF'!$D$34:$D$70,'%&lt;20 by PMG'!N59,'PMG %LQF'!$C$34:$C$70,"&gt;0.20",'PMG %LQF'!$A$34:$A$70,"*SUMMER*")+SUMIFS('PMG %LQF'!$E$34:$E$70,'PMG %LQF'!$F$34:$F$70,'%&lt;20 by PMG'!N59,'PMG %LQF'!$E$34:$E$70,"&gt;0.20",'PMG %LQF'!$A$34:$A$70,"*SUMMER*")+SUMIFS('PMG %LQF'!$G$34:$G$70,'PMG %LQF'!$H$34:$H$70,'%&lt;20 by PMG'!N59,'PMG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0.20939703113368657</v>
      </c>
      <c r="P59" s="1"/>
      <c r="Q59" s="1" t="s">
        <v>3</v>
      </c>
      <c r="R59" s="22">
        <f>(SUMIFS('PMG %LQF'!$C$34:$C$70,'PMG %LQF'!$D$34:$D$70,'%&lt;20 by PMG'!Q59,'PMG %LQF'!$C$34:$C$70,"&gt;0.20",'PMG %LQF'!$A$34:$A$70,"&lt;&gt;*SUMMER*")+SUMIFS('PMG %LQF'!$E$34:$E$70,'PMG %LQF'!$F$34:$F$70,'%&lt;20 by PMG'!Q59,'PMG %LQF'!$E$34:$E$70,"&gt;0.20",'PMG %LQF'!$A$34:$A$70,"&lt;&gt;*SUMMER*")+SUMIFS('PMG %LQF'!$G$34:$G$70,'PMG %LQF'!$H$34:$H$70,'%&lt;20 by PMG'!Q59,'PMG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0.18741621983914211</v>
      </c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5">
      <c r="A60" s="1" t="s">
        <v>17</v>
      </c>
      <c r="B60" s="22">
        <f>(SUMIFS('PMG %LQF'!$C$34:$C$70,'PMG %LQF'!$D$34:$D$70,'%&lt;20 by PMG'!A60,'PMG %LQF'!$C$34:$C$70,"&gt;0.20")+SUMIFS('PMG %LQF'!$E$34:$E$70,'PMG %LQF'!$F$34:$F$70,'%&lt;20 by PMG'!A60,'PMG %LQF'!$E$34:$E$70,"&gt;0.20")+SUMIFS('PMG %LQF'!$G$34:$G$70,'PMG %LQF'!$H$34:$H$70,'%&lt;20 by PMG'!A60,'PMG %LQF'!$G$34:$G$70,"&gt;0.20"))/(SUM(('PMG %LQF'!$C$34:$C$70,'PMG %LQF'!$E$34:$E$70,'PMG %LQF'!$G$34:$G$70)))</f>
        <v>4.2245420297357172E-2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 t="s">
        <v>17</v>
      </c>
      <c r="O60" s="22">
        <f>(SUMIFS('PMG %LQF'!$C$34:$C$70,'PMG %LQF'!$D$34:$D$70,'%&lt;20 by PMG'!N60,'PMG %LQF'!$C$34:$C$70,"&gt;0.20",'PMG %LQF'!$A$34:$A$70,"*SUMMER*")+SUMIFS('PMG %LQF'!$E$34:$E$70,'PMG %LQF'!$F$34:$F$70,'%&lt;20 by PMG'!N60,'PMG %LQF'!$E$34:$E$70,"&gt;0.20",'PMG %LQF'!$A$34:$A$70,"*SUMMER*")+SUMIFS('PMG %LQF'!$G$34:$G$70,'PMG %LQF'!$H$34:$H$70,'%&lt;20 by PMG'!N60,'PMG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6.4325436791172211E-2</v>
      </c>
      <c r="P60" s="1"/>
      <c r="Q60" s="1" t="s">
        <v>17</v>
      </c>
      <c r="R60" s="22">
        <f>(SUMIFS('PMG %LQF'!$C$34:$C$70,'PMG %LQF'!$D$34:$D$70,'%&lt;20 by PMG'!Q60,'PMG %LQF'!$C$34:$C$70,"&gt;0.20",'PMG %LQF'!$A$34:$A$70,"&lt;&gt;*SUMMER*")+SUMIFS('PMG %LQF'!$E$34:$E$70,'PMG %LQF'!$F$34:$F$70,'%&lt;20 by PMG'!Q60,'PMG %LQF'!$E$34:$E$70,"&gt;0.20",'PMG %LQF'!$A$34:$A$70,"&lt;&gt;*SUMMER*")+SUMIFS('PMG %LQF'!$G$34:$G$70,'PMG %LQF'!$H$34:$H$70,'%&lt;20 by PMG'!Q60,'PMG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5">
      <c r="A61" s="1" t="s">
        <v>20</v>
      </c>
      <c r="B61" s="22">
        <f>(SUMIFS('PMG %LQF'!$C$34:$C$70,'PMG %LQF'!$D$34:$D$70,'%&lt;20 by PMG'!A61,'PMG %LQF'!$C$34:$C$70,"&gt;0.20")+SUMIFS('PMG %LQF'!$E$34:$E$70,'PMG %LQF'!$F$34:$F$70,'%&lt;20 by PMG'!A61,'PMG %LQF'!$E$34:$E$70,"&gt;0.20")+SUMIFS('PMG %LQF'!$G$34:$G$70,'PMG %LQF'!$H$34:$H$70,'%&lt;20 by PMG'!A61,'PMG %LQF'!$G$34:$G$70,"&gt;0.20"))/(SUM(('PMG %LQF'!$C$34:$C$70,'PMG %LQF'!$E$34:$E$70,'PMG %LQF'!$G$34:$G$70)))</f>
        <v>0.18209530382768255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 t="s">
        <v>20</v>
      </c>
      <c r="O61" s="22">
        <f>(SUMIFS('PMG %LQF'!$C$34:$C$70,'PMG %LQF'!$D$34:$D$70,'%&lt;20 by PMG'!N61,'PMG %LQF'!$C$34:$C$70,"&gt;0.20",'PMG %LQF'!$A$34:$A$70,"*SUMMER*")+SUMIFS('PMG %LQF'!$E$34:$E$70,'PMG %LQF'!$F$34:$F$70,'%&lt;20 by PMG'!N61,'PMG %LQF'!$E$34:$E$70,"&gt;0.20",'PMG %LQF'!$A$34:$A$70,"*SUMMER*")+SUMIFS('PMG %LQF'!$G$34:$G$70,'PMG %LQF'!$H$34:$H$70,'%&lt;20 by PMG'!N61,'PMG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0.21815474887244385</v>
      </c>
      <c r="P61" s="1"/>
      <c r="Q61" s="1" t="s">
        <v>20</v>
      </c>
      <c r="R61" s="22">
        <f>(SUMIFS('PMG %LQF'!$C$34:$C$70,'PMG %LQF'!$D$34:$D$70,'%&lt;20 by PMG'!Q61,'PMG %LQF'!$C$34:$C$70,"&gt;0.20",'PMG %LQF'!$A$34:$A$70,"&lt;&gt;*SUMMER*")+SUMIFS('PMG %LQF'!$E$34:$E$70,'PMG %LQF'!$F$34:$F$70,'%&lt;20 by PMG'!Q61,'PMG %LQF'!$E$34:$E$70,"&gt;0.20",'PMG %LQF'!$A$34:$A$70,"&lt;&gt;*SUMMER*")+SUMIFS('PMG %LQF'!$G$34:$G$70,'PMG %LQF'!$H$34:$H$70,'%&lt;20 by PMG'!Q61,'PMG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0.11310321715817695</v>
      </c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5">
      <c r="A62" s="1" t="s">
        <v>22</v>
      </c>
      <c r="B62" s="22">
        <f>(SUMIFS('PMG %LQF'!$C$34:$C$70,'PMG %LQF'!$D$34:$D$70,'%&lt;20 by PMG'!A62,'PMG %LQF'!$C$34:$C$70,"&gt;0.20")+SUMIFS('PMG %LQF'!$E$34:$E$70,'PMG %LQF'!$F$34:$F$70,'%&lt;20 by PMG'!A62,'PMG %LQF'!$E$34:$E$70,"&gt;0.20")+SUMIFS('PMG %LQF'!$G$34:$G$70,'PMG %LQF'!$H$34:$H$70,'%&lt;20 by PMG'!A62,'PMG %LQF'!$G$34:$G$70,"&gt;0.20"))/(SUM(('PMG %LQF'!$C$34:$C$70,'PMG %LQF'!$E$34:$E$70,'PMG %LQF'!$G$34:$G$70)))</f>
        <v>2.3639030282115451E-2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 t="s">
        <v>22</v>
      </c>
      <c r="O62" s="22">
        <f>(SUMIFS('PMG %LQF'!$C$34:$C$70,'PMG %LQF'!$D$34:$D$70,'%&lt;20 by PMG'!N62,'PMG %LQF'!$C$34:$C$70,"&gt;0.20",'PMG %LQF'!$A$34:$A$70,"*SUMMER*")+SUMIFS('PMG %LQF'!$E$34:$E$70,'PMG %LQF'!$F$34:$F$70,'%&lt;20 by PMG'!N62,'PMG %LQF'!$E$34:$E$70,"&gt;0.20",'PMG %LQF'!$A$34:$A$70,"*SUMMER*")+SUMIFS('PMG %LQF'!$G$34:$G$70,'PMG %LQF'!$H$34:$H$70,'%&lt;20 by PMG'!N62,'PMG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3.5994219906292417E-2</v>
      </c>
      <c r="P62" s="1"/>
      <c r="Q62" s="1" t="s">
        <v>22</v>
      </c>
      <c r="R62" s="22">
        <f>(SUMIFS('PMG %LQF'!$C$34:$C$70,'PMG %LQF'!$D$34:$D$70,'%&lt;20 by PMG'!Q62,'PMG %LQF'!$C$34:$C$70,"&gt;0.20",'PMG %LQF'!$A$34:$A$70,"&lt;&gt;*SUMMER*")+SUMIFS('PMG %LQF'!$E$34:$E$70,'PMG %LQF'!$F$34:$F$70,'%&lt;20 by PMG'!Q62,'PMG %LQF'!$E$34:$E$70,"&gt;0.20",'PMG %LQF'!$A$34:$A$70,"&lt;&gt;*SUMMER*")+SUMIFS('PMG %LQF'!$G$34:$G$70,'PMG %LQF'!$H$34:$H$70,'%&lt;20 by PMG'!Q62,'PMG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5">
      <c r="A63" s="1" t="s">
        <v>37</v>
      </c>
      <c r="B63" s="22">
        <f>(SUMIFS('PMG %LQF'!$C$34:$C$70,'PMG %LQF'!$D$34:$D$70,'%&lt;20 by PMG'!A63,'PMG %LQF'!$C$34:$C$70,"&gt;0.20")+SUMIFS('PMG %LQF'!$E$34:$E$70,'PMG %LQF'!$F$34:$F$70,'%&lt;20 by PMG'!A63,'PMG %LQF'!$E$34:$E$70,"&gt;0.20")+SUMIFS('PMG %LQF'!$G$34:$G$70,'PMG %LQF'!$H$34:$H$70,'%&lt;20 by PMG'!A63,'PMG %LQF'!$G$34:$G$70,"&gt;0.20"))/(SUM(('PMG %LQF'!$C$34:$C$70,'PMG %LQF'!$E$34:$E$70,'PMG %LQF'!$G$34:$G$70)))</f>
        <v>4.4747361458602974E-2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 t="s">
        <v>37</v>
      </c>
      <c r="O63" s="22">
        <f>(SUMIFS('PMG %LQF'!$C$34:$C$70,'PMG %LQF'!$D$34:$D$70,'%&lt;20 by PMG'!N63,'PMG %LQF'!$C$34:$C$70,"&gt;0.20",'PMG %LQF'!$A$34:$A$70,"*SUMMER*")+SUMIFS('PMG %LQF'!$E$34:$E$70,'PMG %LQF'!$F$34:$F$70,'%&lt;20 by PMG'!N63,'PMG %LQF'!$E$34:$E$70,"&gt;0.20",'PMG %LQF'!$A$34:$A$70,"*SUMMER*")+SUMIFS('PMG %LQF'!$G$34:$G$70,'PMG %LQF'!$H$34:$H$70,'%&lt;20 by PMG'!N63,'PMG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4.1380216315628153E-2</v>
      </c>
      <c r="P63" s="1"/>
      <c r="Q63" s="1" t="s">
        <v>37</v>
      </c>
      <c r="R63" s="22">
        <f>(SUMIFS('PMG %LQF'!$C$34:$C$70,'PMG %LQF'!$D$34:$D$70,'%&lt;20 by PMG'!Q63,'PMG %LQF'!$C$34:$C$70,"&gt;0.20",'PMG %LQF'!$A$34:$A$70,"&lt;&gt;*SUMMER*")+SUMIFS('PMG %LQF'!$E$34:$E$70,'PMG %LQF'!$F$34:$F$70,'%&lt;20 by PMG'!Q63,'PMG %LQF'!$E$34:$E$70,"&gt;0.20",'PMG %LQF'!$A$34:$A$70,"&lt;&gt;*SUMMER*")+SUMIFS('PMG %LQF'!$G$34:$G$70,'PMG %LQF'!$H$34:$H$70,'%&lt;20 by PMG'!Q63,'PMG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5.1189678284182305E-2</v>
      </c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5">
      <c r="A64" s="1" t="s">
        <v>42</v>
      </c>
      <c r="B64" s="22">
        <f>(SUMIFS('PMG %LQF'!$C$34:$C$70,'PMG %LQF'!$D$34:$D$70,'%&lt;20 by PMG'!A64,'PMG %LQF'!$C$34:$C$70,"&gt;0.20")+SUMIFS('PMG %LQF'!$E$34:$E$70,'PMG %LQF'!$F$34:$F$70,'%&lt;20 by PMG'!A64,'PMG %LQF'!$E$34:$E$70,"&gt;0.20")+SUMIFS('PMG %LQF'!$G$34:$G$70,'PMG %LQF'!$H$34:$H$70,'%&lt;20 by PMG'!A64,'PMG %LQF'!$G$34:$G$70,"&gt;0.20"))/(SUM(('PMG %LQF'!$C$34:$C$70,'PMG %LQF'!$E$34:$E$70,'PMG %LQF'!$G$34:$G$70)))</f>
        <v>1.1014292698357929E-2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 t="s">
        <v>42</v>
      </c>
      <c r="O64" s="22">
        <f>(SUMIFS('PMG %LQF'!$C$34:$C$70,'PMG %LQF'!$D$34:$D$70,'%&lt;20 by PMG'!N64,'PMG %LQF'!$C$34:$C$70,"&gt;0.20",'PMG %LQF'!$A$34:$A$70,"*SUMMER*")+SUMIFS('PMG %LQF'!$E$34:$E$70,'PMG %LQF'!$F$34:$F$70,'%&lt;20 by PMG'!N64,'PMG %LQF'!$E$34:$E$70,"&gt;0.20",'PMG %LQF'!$A$34:$A$70,"*SUMMER*")+SUMIFS('PMG %LQF'!$G$34:$G$70,'PMG %LQF'!$H$34:$H$70,'%&lt;20 by PMG'!N64,'PMG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1.6771029469720193E-2</v>
      </c>
      <c r="P64" s="1"/>
      <c r="Q64" s="1" t="s">
        <v>42</v>
      </c>
      <c r="R64" s="22">
        <f>(SUMIFS('PMG %LQF'!$C$34:$C$70,'PMG %LQF'!$D$34:$D$70,'%&lt;20 by PMG'!Q64,'PMG %LQF'!$C$34:$C$70,"&gt;0.20",'PMG %LQF'!$A$34:$A$70,"&lt;&gt;*SUMMER*")+SUMIFS('PMG %LQF'!$E$34:$E$70,'PMG %LQF'!$F$34:$F$70,'%&lt;20 by PMG'!Q64,'PMG %LQF'!$E$34:$E$70,"&gt;0.20",'PMG %LQF'!$A$34:$A$70,"&lt;&gt;*SUMMER*")+SUMIFS('PMG %LQF'!$G$34:$G$70,'PMG %LQF'!$H$34:$H$70,'%&lt;20 by PMG'!Q64,'PMG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5">
      <c r="A65" s="1" t="s">
        <v>48</v>
      </c>
      <c r="B65" s="22">
        <f>(SUMIFS('PMG %LQF'!$C$34:$C$70,'PMG %LQF'!$D$34:$D$70,'%&lt;20 by PMG'!A65,'PMG %LQF'!$C$34:$C$70,"&gt;0.20")+SUMIFS('PMG %LQF'!$E$34:$E$70,'PMG %LQF'!$F$34:$F$70,'%&lt;20 by PMG'!A65,'PMG %LQF'!$E$34:$E$70,"&gt;0.20")+SUMIFS('PMG %LQF'!$G$34:$G$70,'PMG %LQF'!$H$34:$H$70,'%&lt;20 by PMG'!A65,'PMG %LQF'!$G$34:$G$70,"&gt;0.20"))/(SUM(('PMG %LQF'!$C$34:$C$70,'PMG %LQF'!$E$34:$E$70,'PMG %LQF'!$G$34:$G$70)))</f>
        <v>0.1051390446610877</v>
      </c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 t="s">
        <v>48</v>
      </c>
      <c r="O65" s="22">
        <f>(SUMIFS('PMG %LQF'!$C$34:$C$70,'PMG %LQF'!$D$34:$D$70,'%&lt;20 by PMG'!N65,'PMG %LQF'!$C$34:$C$70,"&gt;0.20",'PMG %LQF'!$A$34:$A$70,"*SUMMER*")+SUMIFS('PMG %LQF'!$E$34:$E$70,'PMG %LQF'!$F$34:$F$70,'%&lt;20 by PMG'!N65,'PMG %LQF'!$E$34:$E$70,"&gt;0.20",'PMG %LQF'!$A$34:$A$70,"*SUMMER*")+SUMIFS('PMG %LQF'!$G$34:$G$70,'PMG %LQF'!$H$34:$H$70,'%&lt;20 by PMG'!N65,'PMG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0.12217016245566406</v>
      </c>
      <c r="P65" s="1"/>
      <c r="Q65" s="1" t="s">
        <v>48</v>
      </c>
      <c r="R65" s="22">
        <f>(SUMIFS('PMG %LQF'!$C$34:$C$70,'PMG %LQF'!$D$34:$D$70,'%&lt;20 by PMG'!Q65,'PMG %LQF'!$C$34:$C$70,"&gt;0.20",'PMG %LQF'!$A$34:$A$70,"&lt;&gt;*SUMMER*")+SUMIFS('PMG %LQF'!$E$34:$E$70,'PMG %LQF'!$F$34:$F$70,'%&lt;20 by PMG'!Q65,'PMG %LQF'!$E$34:$E$70,"&gt;0.20",'PMG %LQF'!$A$34:$A$70,"&lt;&gt;*SUMMER*")+SUMIFS('PMG %LQF'!$G$34:$G$70,'PMG %LQF'!$H$34:$H$70,'%&lt;20 by PMG'!Q65,'PMG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7.2553619302949054E-2</v>
      </c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5">
      <c r="A66" s="1" t="s">
        <v>55</v>
      </c>
      <c r="B66" s="22">
        <f>(SUMIFS('PMG %LQF'!$C$34:$C$70,'PMG %LQF'!$D$34:$D$70,'%&lt;20 by PMG'!A66,'PMG %LQF'!$C$34:$C$70,"&gt;0.20")+SUMIFS('PMG %LQF'!$E$34:$E$70,'PMG %LQF'!$F$34:$F$70,'%&lt;20 by PMG'!A66,'PMG %LQF'!$E$34:$E$70,"&gt;0.20")+SUMIFS('PMG %LQF'!$G$34:$G$70,'PMG %LQF'!$H$34:$H$70,'%&lt;20 by PMG'!A66,'PMG %LQF'!$G$34:$G$70,"&gt;0.20"))/(SUM(('PMG %LQF'!$C$34:$C$70,'PMG %LQF'!$E$34:$E$70,'PMG %LQF'!$G$34:$G$70)))</f>
        <v>1.8491358237713182E-2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 t="s">
        <v>55</v>
      </c>
      <c r="O66" s="22">
        <f>(SUMIFS('PMG %LQF'!$C$34:$C$70,'PMG %LQF'!$D$34:$D$70,'%&lt;20 by PMG'!N66,'PMG %LQF'!$C$34:$C$70,"&gt;0.20",'PMG %LQF'!$A$34:$A$70,"*SUMMER*")+SUMIFS('PMG %LQF'!$E$34:$E$70,'PMG %LQF'!$F$34:$F$70,'%&lt;20 by PMG'!N66,'PMG %LQF'!$E$34:$E$70,"&gt;0.20",'PMG %LQF'!$A$34:$A$70,"*SUMMER*")+SUMIFS('PMG %LQF'!$G$34:$G$70,'PMG %LQF'!$H$34:$H$70,'%&lt;20 by PMG'!N66,'PMG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1.1034724350834173E-2</v>
      </c>
      <c r="P66" s="1"/>
      <c r="Q66" s="1" t="s">
        <v>55</v>
      </c>
      <c r="R66" s="22">
        <f>(SUMIFS('PMG %LQF'!$C$34:$C$70,'PMG %LQF'!$D$34:$D$70,'%&lt;20 by PMG'!Q66,'PMG %LQF'!$C$34:$C$70,"&gt;0.20",'PMG %LQF'!$A$34:$A$70,"&lt;&gt;*SUMMER*")+SUMIFS('PMG %LQF'!$E$34:$E$70,'PMG %LQF'!$F$34:$F$70,'%&lt;20 by PMG'!Q66,'PMG %LQF'!$E$34:$E$70,"&gt;0.20",'PMG %LQF'!$A$34:$A$70,"&lt;&gt;*SUMMER*")+SUMIFS('PMG %LQF'!$G$34:$G$70,'PMG %LQF'!$H$34:$H$70,'%&lt;20 by PMG'!Q66,'PMG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3.275804289544236E-2</v>
      </c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5">
      <c r="A67" s="1" t="s">
        <v>66</v>
      </c>
      <c r="B67" s="22">
        <f>(SUMIFS('PMG %LQF'!$C$34:$C$70,'PMG %LQF'!$D$34:$D$70,'%&lt;20 by PMG'!A67,'PMG %LQF'!$C$34:$C$70,"&gt;0.20")+SUMIFS('PMG %LQF'!$E$34:$E$70,'PMG %LQF'!$F$34:$F$70,'%&lt;20 by PMG'!A67,'PMG %LQF'!$E$34:$E$70,"&gt;0.20")+SUMIFS('PMG %LQF'!$G$34:$G$70,'PMG %LQF'!$H$34:$H$70,'%&lt;20 by PMG'!A67,'PMG %LQF'!$G$34:$G$70,"&gt;0.20"))/(SUM(('PMG %LQF'!$C$34:$C$70,'PMG %LQF'!$E$34:$E$70,'PMG %LQF'!$G$34:$G$70)))</f>
        <v>8.3398038708193192E-3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 t="s">
        <v>66</v>
      </c>
      <c r="O67" s="22">
        <f>(SUMIFS('PMG %LQF'!$C$34:$C$70,'PMG %LQF'!$D$34:$D$70,'%&lt;20 by PMG'!N67,'PMG %LQF'!$C$34:$C$70,"&gt;0.20",'PMG %LQF'!$A$34:$A$70,"*SUMMER*")+SUMIFS('PMG %LQF'!$E$34:$E$70,'PMG %LQF'!$F$34:$F$70,'%&lt;20 by PMG'!N67,'PMG %LQF'!$E$34:$E$70,"&gt;0.20",'PMG %LQF'!$A$34:$A$70,"*SUMMER*")+SUMIFS('PMG %LQF'!$G$34:$G$70,'PMG %LQF'!$H$34:$H$70,'%&lt;20 by PMG'!N67,'PMG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0</v>
      </c>
      <c r="P67" s="1"/>
      <c r="Q67" s="1" t="s">
        <v>66</v>
      </c>
      <c r="R67" s="22">
        <f>(SUMIFS('PMG %LQF'!$C$34:$C$70,'PMG %LQF'!$D$34:$D$70,'%&lt;20 by PMG'!Q67,'PMG %LQF'!$C$34:$C$70,"&gt;0.20",'PMG %LQF'!$A$34:$A$70,"&lt;&gt;*SUMMER*")+SUMIFS('PMG %LQF'!$E$34:$E$70,'PMG %LQF'!$F$34:$F$70,'%&lt;20 by PMG'!Q67,'PMG %LQF'!$E$34:$E$70,"&gt;0.20",'PMG %LQF'!$A$34:$A$70,"&lt;&gt;*SUMMER*")+SUMIFS('PMG %LQF'!$G$34:$G$70,'PMG %LQF'!$H$34:$H$70,'%&lt;20 by PMG'!Q67,'PMG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2.4296246648793565E-2</v>
      </c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5">
      <c r="A68" s="1" t="s">
        <v>69</v>
      </c>
      <c r="B68" s="22">
        <f>(SUMIFS('PMG %LQF'!$C$34:$C$70,'PMG %LQF'!$D$34:$D$70,'%&lt;20 by PMG'!A68,'PMG %LQF'!$C$34:$C$70,"&gt;0.20")+SUMIFS('PMG %LQF'!$E$34:$E$70,'PMG %LQF'!$F$34:$F$70,'%&lt;20 by PMG'!A68,'PMG %LQF'!$E$34:$E$70,"&gt;0.20")+SUMIFS('PMG %LQF'!$G$34:$G$70,'PMG %LQF'!$H$34:$H$70,'%&lt;20 by PMG'!A68,'PMG %LQF'!$G$34:$G$70,"&gt;0.20"))/(SUM(('PMG %LQF'!$C$34:$C$70,'PMG %LQF'!$E$34:$E$70,'PMG %LQF'!$G$34:$G$70)))</f>
        <v>7.3965432950852728E-2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 t="s">
        <v>69</v>
      </c>
      <c r="O68" s="22">
        <f>(SUMIFS('PMG %LQF'!$C$34:$C$70,'PMG %LQF'!$D$34:$D$70,'%&lt;20 by PMG'!N68,'PMG %LQF'!$C$34:$C$70,"&gt;0.20",'PMG %LQF'!$A$34:$A$70,"*SUMMER*")+SUMIFS('PMG %LQF'!$E$34:$E$70,'PMG %LQF'!$F$34:$F$70,'%&lt;20 by PMG'!N68,'PMG %LQF'!$E$34:$E$70,"&gt;0.20",'PMG %LQF'!$A$34:$A$70,"*SUMMER*")+SUMIFS('PMG %LQF'!$G$34:$G$70,'PMG %LQF'!$H$34:$H$70,'%&lt;20 by PMG'!N68,'PMG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5.5699084818496301E-2</v>
      </c>
      <c r="P68" s="1"/>
      <c r="Q68" s="1" t="s">
        <v>69</v>
      </c>
      <c r="R68" s="22">
        <f>(SUMIFS('PMG %LQF'!$C$34:$C$70,'PMG %LQF'!$D$34:$D$70,'%&lt;20 by PMG'!Q68,'PMG %LQF'!$C$34:$C$70,"&gt;0.20",'PMG %LQF'!$A$34:$A$70,"&lt;&gt;*SUMMER*")+SUMIFS('PMG %LQF'!$E$34:$E$70,'PMG %LQF'!$F$34:$F$70,'%&lt;20 by PMG'!Q68,'PMG %LQF'!$E$34:$E$70,"&gt;0.20",'PMG %LQF'!$A$34:$A$70,"&lt;&gt;*SUMMER*")+SUMIFS('PMG %LQF'!$G$34:$G$70,'PMG %LQF'!$H$34:$H$70,'%&lt;20 by PMG'!Q68,'PMG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0.1089142091152815</v>
      </c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5">
      <c r="A69" s="1" t="s">
        <v>71</v>
      </c>
      <c r="B69" s="22">
        <f>(SUMIFS('PMG %LQF'!$C$34:$C$70,'PMG %LQF'!$D$34:$D$70,'%&lt;20 by PMG'!A69,'PMG %LQF'!$C$34:$C$70,"&gt;0.20")+SUMIFS('PMG %LQF'!$E$34:$E$70,'PMG %LQF'!$F$34:$F$70,'%&lt;20 by PMG'!A69,'PMG %LQF'!$E$34:$E$70,"&gt;0.20")+SUMIFS('PMG %LQF'!$G$34:$G$70,'PMG %LQF'!$H$34:$H$70,'%&lt;20 by PMG'!A69,'PMG %LQF'!$G$34:$G$70,"&gt;0.20"))/(SUM(('PMG %LQF'!$C$34:$C$70,'PMG %LQF'!$E$34:$E$70,'PMG %LQF'!$G$34:$G$70)))</f>
        <v>4.4287234348488802E-2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 t="s">
        <v>71</v>
      </c>
      <c r="O69" s="22">
        <f>(SUMIFS('PMG %LQF'!$C$34:$C$70,'PMG %LQF'!$D$34:$D$70,'%&lt;20 by PMG'!N69,'PMG %LQF'!$C$34:$C$70,"&gt;0.20",'PMG %LQF'!$A$34:$A$70,"*SUMMER*")+SUMIFS('PMG %LQF'!$E$34:$E$70,'PMG %LQF'!$F$34:$F$70,'%&lt;20 by PMG'!N69,'PMG %LQF'!$E$34:$E$70,"&gt;0.20",'PMG %LQF'!$A$34:$A$70,"*SUMMER*")+SUMIFS('PMG %LQF'!$G$34:$G$70,'PMG %LQF'!$H$34:$H$70,'%&lt;20 by PMG'!N69,'PMG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2.0098962210447959E-2</v>
      </c>
      <c r="P69" s="1"/>
      <c r="Q69" s="1" t="s">
        <v>71</v>
      </c>
      <c r="R69" s="22">
        <f>(SUMIFS('PMG %LQF'!$C$34:$C$70,'PMG %LQF'!$D$34:$D$70,'%&lt;20 by PMG'!Q69,'PMG %LQF'!$C$34:$C$70,"&gt;0.20",'PMG %LQF'!$A$34:$A$70,"&lt;&gt;*SUMMER*")+SUMIFS('PMG %LQF'!$E$34:$E$70,'PMG %LQF'!$F$34:$F$70,'%&lt;20 by PMG'!Q69,'PMG %LQF'!$E$34:$E$70,"&gt;0.20",'PMG %LQF'!$A$34:$A$70,"&lt;&gt;*SUMMER*")+SUMIFS('PMG %LQF'!$G$34:$G$70,'PMG %LQF'!$H$34:$H$70,'%&lt;20 by PMG'!Q69,'PMG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9.0566353887399462E-2</v>
      </c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5">
      <c r="A70" s="1" t="s">
        <v>74</v>
      </c>
      <c r="B70" s="22">
        <f>(SUMIFS('PMG %LQF'!$C$34:$C$70,'PMG %LQF'!$D$34:$D$70,'%&lt;20 by PMG'!A70,'PMG %LQF'!$C$34:$C$70,"&gt;0.20")+SUMIFS('PMG %LQF'!$E$34:$E$70,'PMG %LQF'!$F$34:$F$70,'%&lt;20 by PMG'!A70,'PMG %LQF'!$E$34:$E$70,"&gt;0.20")+SUMIFS('PMG %LQF'!$G$34:$G$70,'PMG %LQF'!$H$34:$H$70,'%&lt;20 by PMG'!A70,'PMG %LQF'!$G$34:$G$70,"&gt;0.20"))/(SUM(('PMG %LQF'!$C$34:$C$70,'PMG %LQF'!$E$34:$E$70,'PMG %LQF'!$G$34:$G$70)))</f>
        <v>2.9937020101803144E-2</v>
      </c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 t="s">
        <v>74</v>
      </c>
      <c r="O70" s="22">
        <f>(SUMIFS('PMG %LQF'!$C$34:$C$70,'PMG %LQF'!$D$34:$D$70,'%&lt;20 by PMG'!N70,'PMG %LQF'!$C$34:$C$70,"&gt;0.20",'PMG %LQF'!$A$34:$A$70,"*SUMMER*")+SUMIFS('PMG %LQF'!$E$34:$E$70,'PMG %LQF'!$F$34:$F$70,'%&lt;20 by PMG'!N70,'PMG %LQF'!$E$34:$E$70,"&gt;0.20",'PMG %LQF'!$A$34:$A$70,"*SUMMER*")+SUMIFS('PMG %LQF'!$G$34:$G$70,'PMG %LQF'!$H$34:$H$70,'%&lt;20 by PMG'!N70,'PMG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4.558392083023164E-2</v>
      </c>
      <c r="P70" s="1"/>
      <c r="Q70" s="1" t="s">
        <v>74</v>
      </c>
      <c r="R70" s="22">
        <f>(SUMIFS('PMG %LQF'!$C$34:$C$70,'PMG %LQF'!$D$34:$D$70,'%&lt;20 by PMG'!Q70,'PMG %LQF'!$C$34:$C$70,"&gt;0.20",'PMG %LQF'!$A$34:$A$70,"&lt;&gt;*SUMMER*")+SUMIFS('PMG %LQF'!$E$34:$E$70,'PMG %LQF'!$F$34:$F$70,'%&lt;20 by PMG'!Q70,'PMG %LQF'!$E$34:$E$70,"&gt;0.20",'PMG %LQF'!$A$34:$A$70,"&lt;&gt;*SUMMER*")+SUMIFS('PMG %LQF'!$G$34:$G$70,'PMG %LQF'!$H$34:$H$70,'%&lt;20 by PMG'!Q70,'PMG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5">
      <c r="A71" s="1" t="s">
        <v>83</v>
      </c>
      <c r="B71" s="22">
        <f>(SUMIFS('PMG %LQF'!$C$34:$C$70,'PMG %LQF'!$D$34:$D$70,'%&lt;20 by PMG'!A71,'PMG %LQF'!$C$34:$C$70,"&gt;0.20")+SUMIFS('PMG %LQF'!$E$34:$E$70,'PMG %LQF'!$F$34:$F$70,'%&lt;20 by PMG'!A71,'PMG %LQF'!$E$34:$E$70,"&gt;0.20")+SUMIFS('PMG %LQF'!$G$34:$G$70,'PMG %LQF'!$H$34:$H$70,'%&lt;20 by PMG'!A71,'PMG %LQF'!$G$34:$G$70,"&gt;0.20"))/(SUM(('PMG %LQF'!$C$34:$C$70,'PMG %LQF'!$E$34:$E$70,'PMG %LQF'!$G$34:$G$70)))</f>
        <v>2.0993299398958977E-2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 t="s">
        <v>83</v>
      </c>
      <c r="O71" s="22">
        <f>(SUMIFS('PMG %LQF'!$C$34:$C$70,'PMG %LQF'!$D$34:$D$70,'%&lt;20 by PMG'!N71,'PMG %LQF'!$C$34:$C$70,"&gt;0.20",'PMG %LQF'!$A$34:$A$70,"*SUMMER*")+SUMIFS('PMG %LQF'!$E$34:$E$70,'PMG %LQF'!$F$34:$F$70,'%&lt;20 by PMG'!N71,'PMG %LQF'!$E$34:$E$70,"&gt;0.20",'PMG %LQF'!$A$34:$A$70,"*SUMMER*")+SUMIFS('PMG %LQF'!$G$34:$G$70,'PMG %LQF'!$H$34:$H$70,'%&lt;20 by PMG'!N71,'PMG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1.3355519551604852E-2</v>
      </c>
      <c r="P71" s="1"/>
      <c r="Q71" s="1" t="s">
        <v>83</v>
      </c>
      <c r="R71" s="22">
        <f>(SUMIFS('PMG %LQF'!$C$34:$C$70,'PMG %LQF'!$D$34:$D$70,'%&lt;20 by PMG'!Q71,'PMG %LQF'!$C$34:$C$70,"&gt;0.20",'PMG %LQF'!$A$34:$A$70,"&lt;&gt;*SUMMER*")+SUMIFS('PMG %LQF'!$E$34:$E$70,'PMG %LQF'!$F$34:$F$70,'%&lt;20 by PMG'!Q71,'PMG %LQF'!$E$34:$E$70,"&gt;0.20",'PMG %LQF'!$A$34:$A$70,"&lt;&gt;*SUMMER*")+SUMIFS('PMG %LQF'!$G$34:$G$70,'PMG %LQF'!$H$34:$H$70,'%&lt;20 by PMG'!Q71,'PMG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3.5606568364611256E-2</v>
      </c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5">
      <c r="A72" s="1" t="s">
        <v>96</v>
      </c>
      <c r="B72" s="22">
        <f>(SUMIFS('PMG %LQF'!$C$34:$C$70,'PMG %LQF'!$D$34:$D$70,'%&lt;20 by PMG'!A72,'PMG %LQF'!$C$34:$C$70,"&gt;0.20")+SUMIFS('PMG %LQF'!$E$34:$E$70,'PMG %LQF'!$F$34:$F$70,'%&lt;20 by PMG'!A72,'PMG %LQF'!$E$34:$E$70,"&gt;0.20")+SUMIFS('PMG %LQF'!$G$34:$G$70,'PMG %LQF'!$H$34:$H$70,'%&lt;20 by PMG'!A72,'PMG %LQF'!$G$34:$G$70,"&gt;0.20"))/(SUM(('PMG %LQF'!$C$34:$C$70,'PMG %LQF'!$E$34:$E$70,'PMG %LQF'!$G$34:$G$70)))</f>
        <v>0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 t="s">
        <v>96</v>
      </c>
      <c r="O72" s="22">
        <f>(SUMIFS('PMG %LQF'!$C$34:$C$70,'PMG %LQF'!$D$34:$D$70,'%&lt;20 by PMG'!N72,'PMG %LQF'!$C$34:$C$70,"&gt;0.20",'PMG %LQF'!$A$34:$A$70,"*SUMMER*")+SUMIFS('PMG %LQF'!$E$34:$E$70,'PMG %LQF'!$F$34:$F$70,'%&lt;20 by PMG'!N72,'PMG %LQF'!$E$34:$E$70,"&gt;0.20",'PMG %LQF'!$A$34:$A$70,"*SUMMER*")+SUMIFS('PMG %LQF'!$G$34:$G$70,'PMG %LQF'!$H$34:$H$70,'%&lt;20 by PMG'!N72,'PMG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0</v>
      </c>
      <c r="P72" s="1"/>
      <c r="Q72" s="1" t="s">
        <v>96</v>
      </c>
      <c r="R72" s="22">
        <f>(SUMIFS('PMG %LQF'!$C$34:$C$70,'PMG %LQF'!$D$34:$D$70,'%&lt;20 by PMG'!Q72,'PMG %LQF'!$C$34:$C$70,"&gt;0.20",'PMG %LQF'!$A$34:$A$70,"&lt;&gt;*SUMMER*")+SUMIFS('PMG %LQF'!$E$34:$E$70,'PMG %LQF'!$F$34:$F$70,'%&lt;20 by PMG'!Q72,'PMG %LQF'!$E$34:$E$70,"&gt;0.20",'PMG %LQF'!$A$34:$A$70,"&lt;&gt;*SUMMER*")+SUMIFS('PMG %LQF'!$G$34:$G$70,'PMG %LQF'!$H$34:$H$70,'%&lt;20 by PMG'!Q72,'PMG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5">
      <c r="A73" s="1" t="s">
        <v>98</v>
      </c>
      <c r="B73" s="22">
        <f>(SUMIFS('PMG %LQF'!$C$34:$C$70,'PMG %LQF'!$D$34:$D$70,'%&lt;20 by PMG'!A73,'PMG %LQF'!$C$34:$C$70,"&gt;0.20")+SUMIFS('PMG %LQF'!$E$34:$E$70,'PMG %LQF'!$F$34:$F$70,'%&lt;20 by PMG'!A73,'PMG %LQF'!$E$34:$E$70,"&gt;0.20")+SUMIFS('PMG %LQF'!$G$34:$G$70,'PMG %LQF'!$H$34:$H$70,'%&lt;20 by PMG'!A73,'PMG %LQF'!$G$34:$G$70,"&gt;0.20"))/(SUM(('PMG %LQF'!$C$34:$C$70,'PMG %LQF'!$E$34:$E$70,'PMG %LQF'!$G$34:$G$70)))</f>
        <v>5.064274005694077E-2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 t="s">
        <v>98</v>
      </c>
      <c r="O73" s="22">
        <f>(SUMIFS('PMG %LQF'!$C$34:$C$70,'PMG %LQF'!$D$34:$D$70,'%&lt;20 by PMG'!N73,'PMG %LQF'!$C$34:$C$70,"&gt;0.20",'PMG %LQF'!$A$34:$A$70,"*SUMMER*")+SUMIFS('PMG %LQF'!$E$34:$E$70,'PMG %LQF'!$F$34:$F$70,'%&lt;20 by PMG'!N73,'PMG %LQF'!$E$34:$E$70,"&gt;0.20",'PMG %LQF'!$A$34:$A$70,"*SUMMER*")+SUMIFS('PMG %LQF'!$G$34:$G$70,'PMG %LQF'!$H$34:$H$70,'%&lt;20 by PMG'!N73,'PMG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2.4871918378070679E-2</v>
      </c>
      <c r="P73" s="1"/>
      <c r="Q73" s="1" t="s">
        <v>98</v>
      </c>
      <c r="R73" s="22">
        <f>(SUMIFS('PMG %LQF'!$C$34:$C$70,'PMG %LQF'!$D$34:$D$70,'%&lt;20 by PMG'!Q73,'PMG %LQF'!$C$34:$C$70,"&gt;0.20",'PMG %LQF'!$A$34:$A$70,"&lt;&gt;*SUMMER*")+SUMIFS('PMG %LQF'!$E$34:$E$70,'PMG %LQF'!$F$34:$F$70,'%&lt;20 by PMG'!Q73,'PMG %LQF'!$E$34:$E$70,"&gt;0.20",'PMG %LQF'!$A$34:$A$70,"&lt;&gt;*SUMMER*")+SUMIFS('PMG %LQF'!$G$34:$G$70,'PMG %LQF'!$H$34:$H$70,'%&lt;20 by PMG'!Q73,'PMG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9.9949731903485259E-2</v>
      </c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5">
      <c r="A74" s="1" t="s">
        <v>104</v>
      </c>
      <c r="B74" s="27">
        <f>SUM(B59:B73)</f>
        <v>0.85738935380899051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 t="s">
        <v>104</v>
      </c>
      <c r="O74" s="22">
        <f>(SUMIFS('PMG %LQF'!$C$34:$C$70,'PMG %LQF'!$D$34:$D$70,'%&lt;20 by PMG'!N74,'PMG %LQF'!$C$34:$C$70,"&gt;0.20",'PMG %LQF'!$A$34:$A$70,"*SUMMER*")+SUMIFS('PMG %LQF'!$E$34:$E$70,'PMG %LQF'!$F$34:$F$70,'%&lt;20 by PMG'!N74,'PMG %LQF'!$E$34:$E$70,"&gt;0.20",'PMG %LQF'!$A$34:$A$70,"*SUMMER*")+SUMIFS('PMG %LQF'!$G$34:$G$70,'PMG %LQF'!$H$34:$H$70,'%&lt;20 by PMG'!N74,'PMG %LQF'!$G$34:$G$70,"&gt;0.20",'PMG %LQF'!$A$34:$A$70,"*SUMMER*"))/(SUMIFS('PMG %LQF'!$C$34:$C$70, 'PMG %LQF'!$A$34:$A$70,"*SUMMER*")+SUMIFS('PMG %LQF'!$E$34:$E$70, 'PMG %LQF'!$A$34:$A$70,"*SUMMER*")+SUMIFS('PMG %LQF'!$G$34:$G$70, 'PMG %LQF'!$A$34:$A$70,"*SUMMER*"))</f>
        <v>1.1297455882996892E-2</v>
      </c>
      <c r="P74" s="1"/>
      <c r="Q74" s="1" t="s">
        <v>104</v>
      </c>
      <c r="R74" s="22">
        <f>(SUMIFS('PMG %LQF'!$C$34:$C$70,'PMG %LQF'!$D$34:$D$70,'%&lt;20 by PMG'!Q74,'PMG %LQF'!$C$34:$C$70,"&gt;0.20",'PMG %LQF'!$A$34:$A$70,"&lt;&gt;*SUMMER*")+SUMIFS('PMG %LQF'!$E$34:$E$70,'PMG %LQF'!$F$34:$F$70,'%&lt;20 by PMG'!Q74,'PMG %LQF'!$E$34:$E$70,"&gt;0.20",'PMG %LQF'!$A$34:$A$70,"&lt;&gt;*SUMMER*")+SUMIFS('PMG %LQF'!$G$34:$G$70,'PMG %LQF'!$H$34:$H$70,'%&lt;20 by PMG'!Q74,'PMG %LQF'!$G$34:$G$70,"&gt;0.20",'PMG %LQF'!$A$34:$A$70,"&lt;&gt;*SUMMER*"))/(SUMIFS('PMG %LQF'!$C$34:$C$70, 'PMG %LQF'!$A$34:$A$70,"&lt;&gt;*SUMMER*")+SUMIFS('PMG %LQF'!$E$34:$E$70, 'PMG %LQF'!$A$34:$A$70,"&lt;&gt;*SUMMER*")+SUMIFS('PMG %LQF'!$G$34:$G$70, 'PMG %LQF'!$A$34:$A$70,"&lt;&gt;*SUMMER*"))</f>
        <v>0</v>
      </c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5">
      <c r="A75" s="1"/>
      <c r="B75" s="2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 t="s">
        <v>148</v>
      </c>
      <c r="O75" s="22">
        <f>SUM(O59:O74)</f>
        <v>0.89013443096728995</v>
      </c>
      <c r="P75" s="1"/>
      <c r="Q75" s="1" t="s">
        <v>148</v>
      </c>
      <c r="R75" s="22">
        <f>SUM(R59:R74)</f>
        <v>0.8163538873994638</v>
      </c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5">
      <c r="A82" s="1" t="s">
        <v>153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5">
      <c r="A83" s="1" t="s">
        <v>149</v>
      </c>
      <c r="B83" s="1" t="s">
        <v>150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 t="s">
        <v>149</v>
      </c>
      <c r="O83" s="1" t="s">
        <v>150</v>
      </c>
      <c r="P83" s="1"/>
      <c r="Q83" s="1" t="s">
        <v>149</v>
      </c>
      <c r="R83" s="1" t="s">
        <v>150</v>
      </c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5">
      <c r="A84" s="1" t="s">
        <v>3</v>
      </c>
      <c r="B84" s="22">
        <f>(SUMIFS('PMG %LQF'!$C$70:$C$102,'PMG %LQF'!$D$70:$D$102,'%&lt;20 by PMG'!A84,'PMG %LQF'!$C$70:$C$102,"&gt;0.20")+SUMIFS('PMG %LQF'!$E$70:$E$102,'PMG %LQF'!$F$70:$F$102,'%&lt;20 by PMG'!A84,'PMG %LQF'!$E$70:$E$102,"&gt;0.20")+SUMIFS('PMG %LQF'!$G$70:$G$102,'PMG %LQF'!$H$70:$H$102,'%&lt;20 by PMG'!A84,'PMG %LQF'!$G$70:$G$102,"&gt;0.20"))/(SUM(('PMG %LQF'!$C$70:$C$102,'PMG %LQF'!$E$70:$E$102,'PMG %LQF'!$G$70:$G$102)))</f>
        <v>4.9969134799701116E-2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 t="s">
        <v>3</v>
      </c>
      <c r="O84" s="22">
        <f>(SUMIFS('PMG %LQF'!$C$70:$C$120,'PMG %LQF'!$D$70:$D$120,'%&lt;20 by PMG'!N84,'PMG %LQF'!$C$70:$C$120,"&gt;0.20",'PMG %LQF'!$A$70:$A$120,"*SUMMER*")+SUMIFS('PMG %LQF'!$E$70:$E$120,'PMG %LQF'!$F$70:$F$120,'%&lt;20 by PMG'!N84,'PMG %LQF'!$E$70:$E$120,"&gt;0.20",'PMG %LQF'!$A$70:$A$120,"*SUMMER*")+SUMIFS('PMG %LQF'!$G$70:$G$120,'PMG %LQF'!$H$70:$H$120,'%&lt;20 by PMG'!N84,'PMG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5.940068947228852E-2</v>
      </c>
      <c r="P84" s="1"/>
      <c r="Q84" s="1" t="s">
        <v>3</v>
      </c>
      <c r="R84" s="22">
        <f>(SUMIFS('PMG %LQF'!$C$70:$C$120,'PMG %LQF'!$D$70:$D$120,'%&lt;20 by PMG'!Q84,'PMG %LQF'!$C$70:$C$120,"&gt;0.20",'PMG %LQF'!$A$70:$A$120,"&lt;&gt;*SUMMER*")+SUMIFS('PMG %LQF'!$E$70:$E$120,'PMG %LQF'!$F$70:$F$120,'%&lt;20 by PMG'!Q84,'PMG %LQF'!$E$70:$E$120,"&gt;0.20",'PMG %LQF'!$A$70:$A$120,"&lt;&gt;*SUMMER*")+SUMIFS('PMG %LQF'!$G$70:$G$120,'PMG %LQF'!$H$70:$H$120,'%&lt;20 by PMG'!Q84,'PMG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3.5055350553505532E-2</v>
      </c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5">
      <c r="A85" s="1" t="s">
        <v>17</v>
      </c>
      <c r="B85" s="22">
        <f>(SUMIFS('PMG %LQF'!$C$70:$C$102,'PMG %LQF'!$D$70:$D$102,'%&lt;20 by PMG'!A85,'PMG %LQF'!$C$70:$C$102,"&gt;0.20")+SUMIFS('PMG %LQF'!$E$70:$E$102,'PMG %LQF'!$F$70:$F$102,'%&lt;20 by PMG'!A85,'PMG %LQF'!$E$70:$E$102,"&gt;0.20")+SUMIFS('PMG %LQF'!$G$70:$G$102,'PMG %LQF'!$H$70:$H$102,'%&lt;20 by PMG'!A85,'PMG %LQF'!$G$70:$G$102,"&gt;0.20"))/(SUM(('PMG %LQF'!$C$70:$C$102,'PMG %LQF'!$E$70:$E$102,'PMG %LQF'!$G$70:$G$102)))</f>
        <v>6.8910620877871309E-2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 t="s">
        <v>17</v>
      </c>
      <c r="O85" s="22">
        <f>(SUMIFS('PMG %LQF'!$C$70:$C$120,'PMG %LQF'!$D$70:$D$120,'%&lt;20 by PMG'!N85,'PMG %LQF'!$C$70:$C$120,"&gt;0.20",'PMG %LQF'!$A$70:$A$120,"*SUMMER*")+SUMIFS('PMG %LQF'!$E$70:$E$120,'PMG %LQF'!$F$70:$F$120,'%&lt;20 by PMG'!N85,'PMG %LQF'!$E$70:$E$120,"&gt;0.20",'PMG %LQF'!$A$70:$A$120,"*SUMMER*")+SUMIFS('PMG %LQF'!$G$70:$G$120,'PMG %LQF'!$H$70:$H$120,'%&lt;20 by PMG'!N85,'PMG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6.2795014584990733E-2</v>
      </c>
      <c r="P85" s="1"/>
      <c r="Q85" s="1" t="s">
        <v>17</v>
      </c>
      <c r="R85" s="22">
        <f>(SUMIFS('PMG %LQF'!$C$70:$C$120,'PMG %LQF'!$D$70:$D$120,'%&lt;20 by PMG'!Q85,'PMG %LQF'!$C$70:$C$120,"&gt;0.20",'PMG %LQF'!$A$70:$A$120,"&lt;&gt;*SUMMER*")+SUMIFS('PMG %LQF'!$E$70:$E$120,'PMG %LQF'!$F$70:$F$120,'%&lt;20 by PMG'!Q85,'PMG %LQF'!$E$70:$E$120,"&gt;0.20",'PMG %LQF'!$A$70:$A$120,"&lt;&gt;*SUMMER*")+SUMIFS('PMG %LQF'!$G$70:$G$120,'PMG %LQF'!$H$70:$H$120,'%&lt;20 by PMG'!Q85,'PMG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7.8581013082858114E-2</v>
      </c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5">
      <c r="A86" s="1" t="s">
        <v>20</v>
      </c>
      <c r="B86" s="22">
        <f>(SUMIFS('PMG %LQF'!$C$70:$C$102,'PMG %LQF'!$D$70:$D$102,'%&lt;20 by PMG'!A86,'PMG %LQF'!$C$70:$C$102,"&gt;0.20")+SUMIFS('PMG %LQF'!$E$70:$E$102,'PMG %LQF'!$F$70:$F$102,'%&lt;20 by PMG'!A86,'PMG %LQF'!$E$70:$E$102,"&gt;0.20")+SUMIFS('PMG %LQF'!$G$70:$G$102,'PMG %LQF'!$H$70:$H$102,'%&lt;20 by PMG'!A86,'PMG %LQF'!$G$70:$G$102,"&gt;0.20"))/(SUM(('PMG %LQF'!$C$70:$C$102,'PMG %LQF'!$E$70:$E$102,'PMG %LQF'!$G$70:$G$102)))</f>
        <v>0.24224308781961737</v>
      </c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 t="s">
        <v>20</v>
      </c>
      <c r="O86" s="22">
        <f>(SUMIFS('PMG %LQF'!$C$70:$C$120,'PMG %LQF'!$D$70:$D$120,'%&lt;20 by PMG'!N86,'PMG %LQF'!$C$70:$C$120,"&gt;0.20",'PMG %LQF'!$A$70:$A$120,"*SUMMER*")+SUMIFS('PMG %LQF'!$E$70:$E$120,'PMG %LQF'!$F$70:$F$120,'%&lt;20 by PMG'!N86,'PMG %LQF'!$E$70:$E$120,"&gt;0.20",'PMG %LQF'!$A$70:$A$120,"*SUMMER*")+SUMIFS('PMG %LQF'!$G$70:$G$120,'PMG %LQF'!$H$70:$H$120,'%&lt;20 by PMG'!N86,'PMG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0.27181119066560594</v>
      </c>
      <c r="P86" s="1"/>
      <c r="Q86" s="1" t="s">
        <v>20</v>
      </c>
      <c r="R86" s="22">
        <f>(SUMIFS('PMG %LQF'!$C$70:$C$120,'PMG %LQF'!$D$70:$D$120,'%&lt;20 by PMG'!Q86,'PMG %LQF'!$C$70:$C$120,"&gt;0.20",'PMG %LQF'!$A$70:$A$120,"&lt;&gt;*SUMMER*")+SUMIFS('PMG %LQF'!$E$70:$E$120,'PMG %LQF'!$F$70:$F$120,'%&lt;20 by PMG'!Q86,'PMG %LQF'!$E$70:$E$120,"&gt;0.20",'PMG %LQF'!$A$70:$A$120,"&lt;&gt;*SUMMER*")+SUMIFS('PMG %LQF'!$G$70:$G$120,'PMG %LQF'!$H$70:$H$120,'%&lt;20 by PMG'!Q86,'PMG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0.1954880912445488</v>
      </c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5">
      <c r="A87" s="1" t="s">
        <v>22</v>
      </c>
      <c r="B87" s="22">
        <f>(SUMIFS('PMG %LQF'!$C$70:$C$102,'PMG %LQF'!$D$70:$D$102,'%&lt;20 by PMG'!A87,'PMG %LQF'!$C$70:$C$102,"&gt;0.20")+SUMIFS('PMG %LQF'!$E$70:$E$102,'PMG %LQF'!$F$70:$F$102,'%&lt;20 by PMG'!A87,'PMG %LQF'!$E$70:$E$102,"&gt;0.20")+SUMIFS('PMG %LQF'!$G$70:$G$102,'PMG %LQF'!$H$70:$H$102,'%&lt;20 by PMG'!A87,'PMG %LQF'!$G$70:$G$102,"&gt;0.20"))/(SUM(('PMG %LQF'!$C$70:$C$102,'PMG %LQF'!$E$70:$E$102,'PMG %LQF'!$G$70:$G$102)))</f>
        <v>0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 t="s">
        <v>22</v>
      </c>
      <c r="O87" s="22">
        <f>(SUMIFS('PMG %LQF'!$C$70:$C$120,'PMG %LQF'!$D$70:$D$120,'%&lt;20 by PMG'!N87,'PMG %LQF'!$C$70:$C$120,"&gt;0.20",'PMG %LQF'!$A$70:$A$120,"*SUMMER*")+SUMIFS('PMG %LQF'!$E$70:$E$120,'PMG %LQF'!$F$70:$F$120,'%&lt;20 by PMG'!N87,'PMG %LQF'!$E$70:$E$120,"&gt;0.20",'PMG %LQF'!$A$70:$A$120,"*SUMMER*")+SUMIFS('PMG %LQF'!$G$70:$G$120,'PMG %LQF'!$H$70:$H$120,'%&lt;20 by PMG'!N87,'PMG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</v>
      </c>
      <c r="P87" s="1"/>
      <c r="Q87" s="1" t="s">
        <v>22</v>
      </c>
      <c r="R87" s="22">
        <f>(SUMIFS('PMG %LQF'!$C$70:$C$120,'PMG %LQF'!$D$70:$D$120,'%&lt;20 by PMG'!Q87,'PMG %LQF'!$C$70:$C$120,"&gt;0.20",'PMG %LQF'!$A$70:$A$120,"&lt;&gt;*SUMMER*")+SUMIFS('PMG %LQF'!$E$70:$E$120,'PMG %LQF'!$F$70:$F$120,'%&lt;20 by PMG'!Q87,'PMG %LQF'!$E$70:$E$120,"&gt;0.20",'PMG %LQF'!$A$70:$A$120,"&lt;&gt;*SUMMER*")+SUMIFS('PMG %LQF'!$G$70:$G$120,'PMG %LQF'!$H$70:$H$120,'%&lt;20 by PMG'!Q87,'PMG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5">
      <c r="A88" s="1" t="s">
        <v>37</v>
      </c>
      <c r="B88" s="22">
        <f>(SUMIFS('PMG %LQF'!$C$70:$C$102,'PMG %LQF'!$D$70:$D$102,'%&lt;20 by PMG'!A88,'PMG %LQF'!$C$70:$C$102,"&gt;0.20")+SUMIFS('PMG %LQF'!$E$70:$E$102,'PMG %LQF'!$F$70:$F$102,'%&lt;20 by PMG'!A88,'PMG %LQF'!$E$70:$E$102,"&gt;0.20")+SUMIFS('PMG %LQF'!$G$70:$G$102,'PMG %LQF'!$H$70:$H$102,'%&lt;20 by PMG'!A88,'PMG %LQF'!$G$70:$G$102,"&gt;0.20"))/(SUM(('PMG %LQF'!$C$70:$C$102,'PMG %LQF'!$E$70:$E$102,'PMG %LQF'!$G$70:$G$102)))</f>
        <v>4.4153481269696891E-2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 t="s">
        <v>37</v>
      </c>
      <c r="O88" s="22">
        <f>(SUMIFS('PMG %LQF'!$C$70:$C$120,'PMG %LQF'!$D$70:$D$120,'%&lt;20 by PMG'!N88,'PMG %LQF'!$C$70:$C$120,"&gt;0.20",'PMG %LQF'!$A$70:$A$120,"*SUMMER*")+SUMIFS('PMG %LQF'!$E$70:$E$120,'PMG %LQF'!$F$70:$F$120,'%&lt;20 by PMG'!N88,'PMG %LQF'!$E$70:$E$120,"&gt;0.20",'PMG %LQF'!$A$70:$A$120,"*SUMMER*")+SUMIFS('PMG %LQF'!$G$70:$G$120,'PMG %LQF'!$H$70:$H$120,'%&lt;20 by PMG'!N88,'PMG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7.2076372315035803E-2</v>
      </c>
      <c r="P88" s="1"/>
      <c r="Q88" s="1" t="s">
        <v>37</v>
      </c>
      <c r="R88" s="22">
        <f>(SUMIFS('PMG %LQF'!$C$70:$C$120,'PMG %LQF'!$D$70:$D$120,'%&lt;20 by PMG'!Q88,'PMG %LQF'!$C$70:$C$120,"&gt;0.20",'PMG %LQF'!$A$70:$A$120,"&lt;&gt;*SUMMER*")+SUMIFS('PMG %LQF'!$E$70:$E$120,'PMG %LQF'!$F$70:$F$120,'%&lt;20 by PMG'!Q88,'PMG %LQF'!$E$70:$E$120,"&gt;0.20",'PMG %LQF'!$A$70:$A$120,"&lt;&gt;*SUMMER*")+SUMIFS('PMG %LQF'!$G$70:$G$120,'PMG %LQF'!$H$70:$H$120,'%&lt;20 by PMG'!Q88,'PMG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5">
      <c r="A89" s="1" t="s">
        <v>42</v>
      </c>
      <c r="B89" s="22">
        <f>(SUMIFS('PMG %LQF'!$C$70:$C$102,'PMG %LQF'!$D$70:$D$102,'%&lt;20 by PMG'!A89,'PMG %LQF'!$C$70:$C$102,"&gt;0.20")+SUMIFS('PMG %LQF'!$E$70:$E$102,'PMG %LQF'!$F$70:$F$102,'%&lt;20 by PMG'!A89,'PMG %LQF'!$E$70:$E$102,"&gt;0.20")+SUMIFS('PMG %LQF'!$G$70:$G$102,'PMG %LQF'!$H$70:$H$102,'%&lt;20 by PMG'!A89,'PMG %LQF'!$G$70:$G$102,"&gt;0.20"))/(SUM(('PMG %LQF'!$C$70:$C$102,'PMG %LQF'!$E$70:$E$102,'PMG %LQF'!$G$70:$G$102)))</f>
        <v>1.3320770655316942E-2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 t="s">
        <v>42</v>
      </c>
      <c r="O89" s="22">
        <f>(SUMIFS('PMG %LQF'!$C$70:$C$120,'PMG %LQF'!$D$70:$D$120,'%&lt;20 by PMG'!N89,'PMG %LQF'!$C$70:$C$120,"&gt;0.20",'PMG %LQF'!$A$70:$A$120,"*SUMMER*")+SUMIFS('PMG %LQF'!$E$70:$E$120,'PMG %LQF'!$F$70:$F$120,'%&lt;20 by PMG'!N89,'PMG %LQF'!$E$70:$E$120,"&gt;0.20",'PMG %LQF'!$A$70:$A$120,"*SUMMER*")+SUMIFS('PMG %LQF'!$G$70:$G$120,'PMG %LQF'!$H$70:$H$120,'%&lt;20 by PMG'!N89,'PMG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2.1744895253248474E-2</v>
      </c>
      <c r="P89" s="1"/>
      <c r="Q89" s="1" t="s">
        <v>42</v>
      </c>
      <c r="R89" s="22">
        <f>(SUMIFS('PMG %LQF'!$C$70:$C$120,'PMG %LQF'!$D$70:$D$120,'%&lt;20 by PMG'!Q89,'PMG %LQF'!$C$70:$C$120,"&gt;0.20",'PMG %LQF'!$A$70:$A$120,"&lt;&gt;*SUMMER*")+SUMIFS('PMG %LQF'!$E$70:$E$120,'PMG %LQF'!$F$70:$F$120,'%&lt;20 by PMG'!Q89,'PMG %LQF'!$E$70:$E$120,"&gt;0.20",'PMG %LQF'!$A$70:$A$120,"&lt;&gt;*SUMMER*")+SUMIFS('PMG %LQF'!$G$70:$G$120,'PMG %LQF'!$H$70:$H$120,'%&lt;20 by PMG'!Q89,'PMG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5">
      <c r="A90" s="1" t="s">
        <v>48</v>
      </c>
      <c r="B90" s="22">
        <f>(SUMIFS('PMG %LQF'!$C$70:$C$102,'PMG %LQF'!$D$70:$D$102,'%&lt;20 by PMG'!A90,'PMG %LQF'!$C$70:$C$102,"&gt;0.20")+SUMIFS('PMG %LQF'!$E$70:$E$102,'PMG %LQF'!$F$70:$F$102,'%&lt;20 by PMG'!A90,'PMG %LQF'!$E$70:$E$102,"&gt;0.20")+SUMIFS('PMG %LQF'!$G$70:$G$102,'PMG %LQF'!$H$70:$H$102,'%&lt;20 by PMG'!A90,'PMG %LQF'!$G$70:$G$102,"&gt;0.20"))/(SUM(('PMG %LQF'!$C$70:$C$102,'PMG %LQF'!$E$70:$E$102,'PMG %LQF'!$G$70:$G$102)))</f>
        <v>0.21647876799116292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 t="s">
        <v>48</v>
      </c>
      <c r="O90" s="22">
        <f>(SUMIFS('PMG %LQF'!$C$70:$C$120,'PMG %LQF'!$D$70:$D$120,'%&lt;20 by PMG'!N90,'PMG %LQF'!$C$70:$C$120,"&gt;0.20",'PMG %LQF'!$A$70:$A$120,"*SUMMER*")+SUMIFS('PMG %LQF'!$E$70:$E$120,'PMG %LQF'!$F$70:$F$120,'%&lt;20 by PMG'!N90,'PMG %LQF'!$E$70:$E$120,"&gt;0.20",'PMG %LQF'!$A$70:$A$120,"*SUMMER*")+SUMIFS('PMG %LQF'!$G$70:$G$120,'PMG %LQF'!$H$70:$H$120,'%&lt;20 by PMG'!N90,'PMG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0.14516043489790506</v>
      </c>
      <c r="P90" s="1"/>
      <c r="Q90" s="1" t="s">
        <v>48</v>
      </c>
      <c r="R90" s="22">
        <f>(SUMIFS('PMG %LQF'!$C$70:$C$120,'PMG %LQF'!$D$70:$D$120,'%&lt;20 by PMG'!Q90,'PMG %LQF'!$C$70:$C$120,"&gt;0.20",'PMG %LQF'!$A$70:$A$120,"&lt;&gt;*SUMMER*")+SUMIFS('PMG %LQF'!$E$70:$E$120,'PMG %LQF'!$F$70:$F$120,'%&lt;20 by PMG'!Q90,'PMG %LQF'!$E$70:$E$120,"&gt;0.20",'PMG %LQF'!$A$70:$A$120,"&lt;&gt;*SUMMER*")+SUMIFS('PMG %LQF'!$G$70:$G$120,'PMG %LQF'!$H$70:$H$120,'%&lt;20 by PMG'!Q90,'PMG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0.3292519288829252</v>
      </c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5">
      <c r="A91" s="1" t="s">
        <v>55</v>
      </c>
      <c r="B91" s="22">
        <f>(SUMIFS('PMG %LQF'!$C$70:$C$102,'PMG %LQF'!$D$70:$D$102,'%&lt;20 by PMG'!A91,'PMG %LQF'!$C$70:$C$102,"&gt;0.20")+SUMIFS('PMG %LQF'!$E$70:$E$102,'PMG %LQF'!$F$70:$F$102,'%&lt;20 by PMG'!A91,'PMG %LQF'!$E$70:$E$102,"&gt;0.20")+SUMIFS('PMG %LQF'!$G$70:$G$102,'PMG %LQF'!$H$70:$H$102,'%&lt;20 by PMG'!A91,'PMG %LQF'!$G$70:$G$102,"&gt;0.20"))/(SUM(('PMG %LQF'!$C$70:$C$102,'PMG %LQF'!$E$70:$E$102,'PMG %LQF'!$G$70:$G$102)))</f>
        <v>3.3366906007342691E-2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 t="s">
        <v>55</v>
      </c>
      <c r="O91" s="22">
        <f>(SUMIFS('PMG %LQF'!$C$70:$C$120,'PMG %LQF'!$D$70:$D$120,'%&lt;20 by PMG'!N91,'PMG %LQF'!$C$70:$C$120,"&gt;0.20",'PMG %LQF'!$A$70:$A$120,"*SUMMER*")+SUMIFS('PMG %LQF'!$E$70:$E$120,'PMG %LQF'!$F$70:$F$120,'%&lt;20 by PMG'!N91,'PMG %LQF'!$E$70:$E$120,"&gt;0.20",'PMG %LQF'!$A$70:$A$120,"*SUMMER*")+SUMIFS('PMG %LQF'!$G$70:$G$120,'PMG %LQF'!$H$70:$H$120,'%&lt;20 by PMG'!N91,'PMG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2.6146910633784142E-2</v>
      </c>
      <c r="P91" s="1"/>
      <c r="Q91" s="1" t="s">
        <v>55</v>
      </c>
      <c r="R91" s="22">
        <f>(SUMIFS('PMG %LQF'!$C$70:$C$120,'PMG %LQF'!$D$70:$D$120,'%&lt;20 by PMG'!Q91,'PMG %LQF'!$C$70:$C$120,"&gt;0.20",'PMG %LQF'!$A$70:$A$120,"&lt;&gt;*SUMMER*")+SUMIFS('PMG %LQF'!$E$70:$E$120,'PMG %LQF'!$F$70:$F$120,'%&lt;20 by PMG'!Q91,'PMG %LQF'!$E$70:$E$120,"&gt;0.20",'PMG %LQF'!$A$70:$A$120,"&lt;&gt;*SUMMER*")+SUMIFS('PMG %LQF'!$G$70:$G$120,'PMG %LQF'!$H$70:$H$120,'%&lt;20 by PMG'!Q91,'PMG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4.4783629654478366E-2</v>
      </c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5">
      <c r="A92" s="1" t="s">
        <v>66</v>
      </c>
      <c r="B92" s="22">
        <f>(SUMIFS('PMG %LQF'!$C$70:$C$102,'PMG %LQF'!$D$70:$D$102,'%&lt;20 by PMG'!A92,'PMG %LQF'!$C$70:$C$102,"&gt;0.20")+SUMIFS('PMG %LQF'!$E$70:$E$102,'PMG %LQF'!$F$70:$F$102,'%&lt;20 by PMG'!A92,'PMG %LQF'!$E$70:$E$102,"&gt;0.20")+SUMIFS('PMG %LQF'!$G$70:$G$102,'PMG %LQF'!$H$70:$H$102,'%&lt;20 by PMG'!A92,'PMG %LQF'!$G$70:$G$102,"&gt;0.20"))/(SUM(('PMG %LQF'!$C$70:$C$102,'PMG %LQF'!$E$70:$E$102,'PMG %LQF'!$G$70:$G$102)))</f>
        <v>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 t="s">
        <v>66</v>
      </c>
      <c r="O92" s="22">
        <f>(SUMIFS('PMG %LQF'!$C$70:$C$120,'PMG %LQF'!$D$70:$D$120,'%&lt;20 by PMG'!N92,'PMG %LQF'!$C$70:$C$120,"&gt;0.20",'PMG %LQF'!$A$70:$A$120,"*SUMMER*")+SUMIFS('PMG %LQF'!$E$70:$E$120,'PMG %LQF'!$F$70:$F$120,'%&lt;20 by PMG'!N92,'PMG %LQF'!$E$70:$E$120,"&gt;0.20",'PMG %LQF'!$A$70:$A$120,"*SUMMER*")+SUMIFS('PMG %LQF'!$G$70:$G$120,'PMG %LQF'!$H$70:$H$120,'%&lt;20 by PMG'!N92,'PMG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</v>
      </c>
      <c r="P92" s="1"/>
      <c r="Q92" s="1" t="s">
        <v>66</v>
      </c>
      <c r="R92" s="22">
        <f>(SUMIFS('PMG %LQF'!$C$70:$C$120,'PMG %LQF'!$D$70:$D$120,'%&lt;20 by PMG'!Q92,'PMG %LQF'!$C$70:$C$120,"&gt;0.20",'PMG %LQF'!$A$70:$A$120,"&lt;&gt;*SUMMER*")+SUMIFS('PMG %LQF'!$E$70:$E$120,'PMG %LQF'!$F$70:$F$120,'%&lt;20 by PMG'!Q92,'PMG %LQF'!$E$70:$E$120,"&gt;0.20",'PMG %LQF'!$A$70:$A$120,"&lt;&gt;*SUMMER*")+SUMIFS('PMG %LQF'!$G$70:$G$120,'PMG %LQF'!$H$70:$H$120,'%&lt;20 by PMG'!Q92,'PMG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5">
      <c r="A93" s="1" t="s">
        <v>69</v>
      </c>
      <c r="B93" s="22">
        <f>(SUMIFS('PMG %LQF'!$C$70:$C$102,'PMG %LQF'!$D$70:$D$102,'%&lt;20 by PMG'!A93,'PMG %LQF'!$C$70:$C$102,"&gt;0.20")+SUMIFS('PMG %LQF'!$E$70:$E$102,'PMG %LQF'!$F$70:$F$102,'%&lt;20 by PMG'!A93,'PMG %LQF'!$E$70:$E$102,"&gt;0.20")+SUMIFS('PMG %LQF'!$G$70:$G$102,'PMG %LQF'!$H$70:$H$102,'%&lt;20 by PMG'!A93,'PMG %LQF'!$G$70:$G$102,"&gt;0.20"))/(SUM(('PMG %LQF'!$C$70:$C$102,'PMG %LQF'!$E$70:$E$102,'PMG %LQF'!$G$70:$G$102)))</f>
        <v>9.2303193735988873E-2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 t="s">
        <v>69</v>
      </c>
      <c r="O93" s="22">
        <f>(SUMIFS('PMG %LQF'!$C$70:$C$120,'PMG %LQF'!$D$70:$D$120,'%&lt;20 by PMG'!N93,'PMG %LQF'!$C$70:$C$120,"&gt;0.20",'PMG %LQF'!$A$70:$A$120,"*SUMMER*")+SUMIFS('PMG %LQF'!$E$70:$E$120,'PMG %LQF'!$F$70:$F$120,'%&lt;20 by PMG'!N93,'PMG %LQF'!$E$70:$E$120,"&gt;0.20",'PMG %LQF'!$A$70:$A$120,"*SUMMER*")+SUMIFS('PMG %LQF'!$G$70:$G$120,'PMG %LQF'!$H$70:$H$120,'%&lt;20 by PMG'!N93,'PMG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0.13290904269424555</v>
      </c>
      <c r="P93" s="1"/>
      <c r="Q93" s="1" t="s">
        <v>69</v>
      </c>
      <c r="R93" s="22">
        <f>(SUMIFS('PMG %LQF'!$C$70:$C$120,'PMG %LQF'!$D$70:$D$120,'%&lt;20 by PMG'!Q93,'PMG %LQF'!$C$70:$C$120,"&gt;0.20",'PMG %LQF'!$A$70:$A$120,"&lt;&gt;*SUMMER*")+SUMIFS('PMG %LQF'!$E$70:$E$120,'PMG %LQF'!$F$70:$F$120,'%&lt;20 by PMG'!Q93,'PMG %LQF'!$E$70:$E$120,"&gt;0.20",'PMG %LQF'!$A$70:$A$120,"&lt;&gt;*SUMMER*")+SUMIFS('PMG %LQF'!$G$70:$G$120,'PMG %LQF'!$H$70:$H$120,'%&lt;20 by PMG'!Q93,'PMG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2.8094599127809462E-2</v>
      </c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5">
      <c r="A94" s="1" t="s">
        <v>71</v>
      </c>
      <c r="B94" s="22">
        <f>(SUMIFS('PMG %LQF'!$C$70:$C$102,'PMG %LQF'!$D$70:$D$102,'%&lt;20 by PMG'!A94,'PMG %LQF'!$C$70:$C$102,"&gt;0.20")+SUMIFS('PMG %LQF'!$E$70:$E$102,'PMG %LQF'!$F$70:$F$102,'%&lt;20 by PMG'!A94,'PMG %LQF'!$E$70:$E$102,"&gt;0.20")+SUMIFS('PMG %LQF'!$G$70:$G$102,'PMG %LQF'!$H$70:$H$102,'%&lt;20 by PMG'!A94,'PMG %LQF'!$G$70:$G$102,"&gt;0.20"))/(SUM(('PMG %LQF'!$C$70:$C$102,'PMG %LQF'!$E$70:$E$102,'PMG %LQF'!$G$70:$G$102)))</f>
        <v>1.2053672958835575E-2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 t="s">
        <v>71</v>
      </c>
      <c r="O94" s="22">
        <f>(SUMIFS('PMG %LQF'!$C$70:$C$120,'PMG %LQF'!$D$70:$D$120,'%&lt;20 by PMG'!N94,'PMG %LQF'!$C$70:$C$120,"&gt;0.20",'PMG %LQF'!$A$70:$A$120,"*SUMMER*")+SUMIFS('PMG %LQF'!$E$70:$E$120,'PMG %LQF'!$F$70:$F$120,'%&lt;20 by PMG'!N94,'PMG %LQF'!$E$70:$E$120,"&gt;0.20",'PMG %LQF'!$A$70:$A$120,"*SUMMER*")+SUMIFS('PMG %LQF'!$G$70:$G$120,'PMG %LQF'!$H$70:$H$120,'%&lt;20 by PMG'!N94,'PMG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1.9676478387695571E-2</v>
      </c>
      <c r="P94" s="1"/>
      <c r="Q94" s="1" t="s">
        <v>71</v>
      </c>
      <c r="R94" s="22">
        <f>(SUMIFS('PMG %LQF'!$C$70:$C$120,'PMG %LQF'!$D$70:$D$120,'%&lt;20 by PMG'!Q94,'PMG %LQF'!$C$70:$C$120,"&gt;0.20",'PMG %LQF'!$A$70:$A$120,"&lt;&gt;*SUMMER*")+SUMIFS('PMG %LQF'!$E$70:$E$120,'PMG %LQF'!$F$70:$F$120,'%&lt;20 by PMG'!Q94,'PMG %LQF'!$E$70:$E$120,"&gt;0.20",'PMG %LQF'!$A$70:$A$120,"&lt;&gt;*SUMMER*")+SUMIFS('PMG %LQF'!$G$70:$G$120,'PMG %LQF'!$H$70:$H$120,'%&lt;20 by PMG'!Q94,'PMG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5">
      <c r="A95" s="1" t="s">
        <v>74</v>
      </c>
      <c r="B95" s="22">
        <f>(SUMIFS('PMG %LQF'!$C$70:$C$102,'PMG %LQF'!$D$70:$D$102,'%&lt;20 by PMG'!A95,'PMG %LQF'!$C$70:$C$102,"&gt;0.20")+SUMIFS('PMG %LQF'!$E$70:$E$102,'PMG %LQF'!$F$70:$F$102,'%&lt;20 by PMG'!A95,'PMG %LQF'!$E$70:$E$102,"&gt;0.20")+SUMIFS('PMG %LQF'!$G$70:$G$102,'PMG %LQF'!$H$70:$H$102,'%&lt;20 by PMG'!A95,'PMG %LQF'!$G$70:$G$102,"&gt;0.20"))/(SUM(('PMG %LQF'!$C$70:$C$102,'PMG %LQF'!$E$70:$E$102,'PMG %LQF'!$G$70:$G$102)))</f>
        <v>2.4627180870073762E-2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 t="s">
        <v>74</v>
      </c>
      <c r="O95" s="22">
        <f>(SUMIFS('PMG %LQF'!$C$70:$C$120,'PMG %LQF'!$D$70:$D$120,'%&lt;20 by PMG'!N95,'PMG %LQF'!$C$70:$C$120,"&gt;0.20",'PMG %LQF'!$A$70:$A$120,"*SUMMER*")+SUMIFS('PMG %LQF'!$E$70:$E$120,'PMG %LQF'!$F$70:$F$120,'%&lt;20 by PMG'!N95,'PMG %LQF'!$E$70:$E$120,"&gt;0.20",'PMG %LQF'!$A$70:$A$120,"*SUMMER*")+SUMIFS('PMG %LQF'!$G$70:$G$120,'PMG %LQF'!$H$70:$H$120,'%&lt;20 by PMG'!N95,'PMG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4.0201538053566695E-2</v>
      </c>
      <c r="P95" s="1"/>
      <c r="Q95" s="1" t="s">
        <v>74</v>
      </c>
      <c r="R95" s="22">
        <f>(SUMIFS('PMG %LQF'!$C$70:$C$120,'PMG %LQF'!$D$70:$D$120,'%&lt;20 by PMG'!Q95,'PMG %LQF'!$C$70:$C$120,"&gt;0.20",'PMG %LQF'!$A$70:$A$120,"&lt;&gt;*SUMMER*")+SUMIFS('PMG %LQF'!$E$70:$E$120,'PMG %LQF'!$F$70:$F$120,'%&lt;20 by PMG'!Q95,'PMG %LQF'!$E$70:$E$120,"&gt;0.20",'PMG %LQF'!$A$70:$A$120,"&lt;&gt;*SUMMER*")+SUMIFS('PMG %LQF'!$G$70:$G$120,'PMG %LQF'!$H$70:$H$120,'%&lt;20 by PMG'!Q95,'PMG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5">
      <c r="A96" s="1" t="s">
        <v>83</v>
      </c>
      <c r="B96" s="22">
        <f>(SUMIFS('PMG %LQF'!$C$70:$C$102,'PMG %LQF'!$D$70:$D$102,'%&lt;20 by PMG'!A96,'PMG %LQF'!$C$70:$C$102,"&gt;0.20")+SUMIFS('PMG %LQF'!$E$70:$E$102,'PMG %LQF'!$F$70:$F$102,'%&lt;20 by PMG'!A96,'PMG %LQF'!$E$70:$E$102,"&gt;0.20")+SUMIFS('PMG %LQF'!$G$70:$G$102,'PMG %LQF'!$H$70:$H$102,'%&lt;20 by PMG'!A96,'PMG %LQF'!$G$70:$G$102,"&gt;0.20"))/(SUM(('PMG %LQF'!$C$70:$C$102,'PMG %LQF'!$E$70:$E$102,'PMG %LQF'!$G$70:$G$102)))</f>
        <v>1.1208941161181329E-2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 t="s">
        <v>83</v>
      </c>
      <c r="O96" s="22">
        <f>(SUMIFS('PMG %LQF'!$C$70:$C$120,'PMG %LQF'!$D$70:$D$120,'%&lt;20 by PMG'!N96,'PMG %LQF'!$C$70:$C$120,"&gt;0.20",'PMG %LQF'!$A$70:$A$120,"*SUMMER*")+SUMIFS('PMG %LQF'!$E$70:$E$120,'PMG %LQF'!$F$70:$F$120,'%&lt;20 by PMG'!N96,'PMG %LQF'!$E$70:$E$120,"&gt;0.20",'PMG %LQF'!$A$70:$A$120,"*SUMMER*")+SUMIFS('PMG %LQF'!$G$70:$G$120,'PMG %LQF'!$H$70:$H$120,'%&lt;20 by PMG'!N96,'PMG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1.8297533810660301E-2</v>
      </c>
      <c r="P96" s="1"/>
      <c r="Q96" s="1" t="s">
        <v>83</v>
      </c>
      <c r="R96" s="22">
        <f>(SUMIFS('PMG %LQF'!$C$70:$C$120,'PMG %LQF'!$D$70:$D$120,'%&lt;20 by PMG'!Q96,'PMG %LQF'!$C$70:$C$120,"&gt;0.20",'PMG %LQF'!$A$70:$A$120,"&lt;&gt;*SUMMER*")+SUMIFS('PMG %LQF'!$E$70:$E$120,'PMG %LQF'!$F$70:$F$120,'%&lt;20 by PMG'!Q96,'PMG %LQF'!$E$70:$E$120,"&gt;0.20",'PMG %LQF'!$A$70:$A$120,"&lt;&gt;*SUMMER*")+SUMIFS('PMG %LQF'!$G$70:$G$120,'PMG %LQF'!$H$70:$H$120,'%&lt;20 by PMG'!Q96,'PMG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5">
      <c r="A97" s="1" t="s">
        <v>96</v>
      </c>
      <c r="B97" s="22">
        <f>(SUMIFS('PMG %LQF'!$C$70:$C$102,'PMG %LQF'!$D$70:$D$102,'%&lt;20 by PMG'!A97,'PMG %LQF'!$C$70:$C$102,"&gt;0.20")+SUMIFS('PMG %LQF'!$E$70:$E$102,'PMG %LQF'!$F$70:$F$102,'%&lt;20 by PMG'!A97,'PMG %LQF'!$E$70:$E$102,"&gt;0.20")+SUMIFS('PMG %LQF'!$G$70:$G$102,'PMG %LQF'!$H$70:$H$102,'%&lt;20 by PMG'!A97,'PMG %LQF'!$G$70:$G$102,"&gt;0.20"))/(SUM(('PMG %LQF'!$C$70:$C$102,'PMG %LQF'!$E$70:$E$102,'PMG %LQF'!$G$70:$G$102)))</f>
        <v>0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 t="s">
        <v>96</v>
      </c>
      <c r="O97" s="22">
        <f>(SUMIFS('PMG %LQF'!$C$70:$C$120,'PMG %LQF'!$D$70:$D$120,'%&lt;20 by PMG'!N97,'PMG %LQF'!$C$70:$C$120,"&gt;0.20",'PMG %LQF'!$A$70:$A$120,"*SUMMER*")+SUMIFS('PMG %LQF'!$E$70:$E$120,'PMG %LQF'!$F$70:$F$120,'%&lt;20 by PMG'!N97,'PMG %LQF'!$E$70:$E$120,"&gt;0.20",'PMG %LQF'!$A$70:$A$120,"*SUMMER*")+SUMIFS('PMG %LQF'!$G$70:$G$120,'PMG %LQF'!$H$70:$H$120,'%&lt;20 by PMG'!N97,'PMG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0</v>
      </c>
      <c r="P97" s="1"/>
      <c r="Q97" s="1" t="s">
        <v>96</v>
      </c>
      <c r="R97" s="22">
        <f>(SUMIFS('PMG %LQF'!$C$70:$C$120,'PMG %LQF'!$D$70:$D$120,'%&lt;20 by PMG'!Q97,'PMG %LQF'!$C$70:$C$120,"&gt;0.20",'PMG %LQF'!$A$70:$A$120,"&lt;&gt;*SUMMER*")+SUMIFS('PMG %LQF'!$E$70:$E$120,'PMG %LQF'!$F$70:$F$120,'%&lt;20 by PMG'!Q97,'PMG %LQF'!$E$70:$E$120,"&gt;0.20",'PMG %LQF'!$A$70:$A$120,"&lt;&gt;*SUMMER*")+SUMIFS('PMG %LQF'!$G$70:$G$120,'PMG %LQF'!$H$70:$H$120,'%&lt;20 by PMG'!Q97,'PMG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5">
      <c r="A98" s="1" t="s">
        <v>98</v>
      </c>
      <c r="B98" s="22">
        <f>(SUMIFS('PMG %LQF'!$C$70:$C$102,'PMG %LQF'!$D$70:$D$102,'%&lt;20 by PMG'!A98,'PMG %LQF'!$C$70:$C$102,"&gt;0.20")+SUMIFS('PMG %LQF'!$E$70:$E$102,'PMG %LQF'!$F$70:$F$102,'%&lt;20 by PMG'!A98,'PMG %LQF'!$E$70:$E$102,"&gt;0.20")+SUMIFS('PMG %LQF'!$G$70:$G$102,'PMG %LQF'!$H$70:$H$102,'%&lt;20 by PMG'!A98,'PMG %LQF'!$G$70:$G$102,"&gt;0.20"))/(SUM(('PMG %LQF'!$C$70:$C$102,'PMG %LQF'!$E$70:$E$102,'PMG %LQF'!$G$70:$G$102)))</f>
        <v>5.052145943662889E-2</v>
      </c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 t="s">
        <v>98</v>
      </c>
      <c r="O98" s="22">
        <f>(SUMIFS('PMG %LQF'!$C$70:$C$120,'PMG %LQF'!$D$70:$D$120,'%&lt;20 by PMG'!N98,'PMG %LQF'!$C$70:$C$120,"&gt;0.20",'PMG %LQF'!$A$70:$A$120,"*SUMMER*")+SUMIFS('PMG %LQF'!$E$70:$E$120,'PMG %LQF'!$F$70:$F$120,'%&lt;20 by PMG'!N98,'PMG %LQF'!$E$70:$E$120,"&gt;0.20",'PMG %LQF'!$A$70:$A$120,"*SUMMER*")+SUMIFS('PMG %LQF'!$G$70:$G$120,'PMG %LQF'!$H$70:$H$120,'%&lt;20 by PMG'!N98,'PMG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1.1296738265712012E-2</v>
      </c>
      <c r="P98" s="1"/>
      <c r="Q98" s="1" t="s">
        <v>98</v>
      </c>
      <c r="R98" s="22">
        <f>(SUMIFS('PMG %LQF'!$C$70:$C$120,'PMG %LQF'!$D$70:$D$120,'%&lt;20 by PMG'!Q98,'PMG %LQF'!$C$70:$C$120,"&gt;0.20",'PMG %LQF'!$A$70:$A$120,"&lt;&gt;*SUMMER*")+SUMIFS('PMG %LQF'!$E$70:$E$120,'PMG %LQF'!$F$70:$F$120,'%&lt;20 by PMG'!Q98,'PMG %LQF'!$E$70:$E$120,"&gt;0.20",'PMG %LQF'!$A$70:$A$120,"&lt;&gt;*SUMMER*")+SUMIFS('PMG %LQF'!$G$70:$G$120,'PMG %LQF'!$H$70:$H$120,'%&lt;20 by PMG'!Q98,'PMG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0.11254612546125463</v>
      </c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5">
      <c r="A99" s="1" t="s">
        <v>104</v>
      </c>
      <c r="B99" s="22">
        <f>SUM(B84:B98)</f>
        <v>0.85915721758341757</v>
      </c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 t="s">
        <v>104</v>
      </c>
      <c r="O99" s="22">
        <f>(SUMIFS('PMG %LQF'!$C$70:$C$120,'PMG %LQF'!$D$70:$D$120,'%&lt;20 by PMG'!N99,'PMG %LQF'!$C$70:$C$120,"&gt;0.20",'PMG %LQF'!$A$70:$A$120,"*SUMMER*")+SUMIFS('PMG %LQF'!$E$70:$E$120,'PMG %LQF'!$F$70:$F$120,'%&lt;20 by PMG'!N99,'PMG %LQF'!$E$70:$E$120,"&gt;0.20",'PMG %LQF'!$A$70:$A$120,"*SUMMER*")+SUMIFS('PMG %LQF'!$G$70:$G$120,'PMG %LQF'!$H$70:$H$120,'%&lt;20 by PMG'!N99,'PMG %LQF'!$G$70:$G$120,"&gt;0.20",'PMG %LQF'!$A$70:$A$120,"*SUMMER*"))/(SUMIFS('PMG %LQF'!$C$70:$C$120, 'PMG %LQF'!$A$70:$A$120,"*SUMMER*")+SUMIFS('PMG %LQF'!$E$70:$E$120, 'PMG %LQF'!$A$70:$A$120,"*SUMMER*")+SUMIFS('PMG %LQF'!$G$70:$G$120, 'PMG %LQF'!$A$70:$A$120,"*SUMMER*"))</f>
        <v>1.1561919915141872E-2</v>
      </c>
      <c r="P99" s="1"/>
      <c r="Q99" s="1" t="s">
        <v>104</v>
      </c>
      <c r="R99" s="22">
        <f>(SUMIFS('PMG %LQF'!$C$70:$C$120,'PMG %LQF'!$D$70:$D$120,'%&lt;20 by PMG'!Q99,'PMG %LQF'!$C$70:$C$120,"&gt;0.20",'PMG %LQF'!$A$70:$A$120,"&lt;&gt;*SUMMER*")+SUMIFS('PMG %LQF'!$E$70:$E$120,'PMG %LQF'!$F$70:$F$120,'%&lt;20 by PMG'!Q99,'PMG %LQF'!$E$70:$E$120,"&gt;0.20",'PMG %LQF'!$A$70:$A$120,"&lt;&gt;*SUMMER*")+SUMIFS('PMG %LQF'!$G$70:$G$120,'PMG %LQF'!$H$70:$H$120,'%&lt;20 by PMG'!Q99,'PMG %LQF'!$G$70:$G$120,"&gt;0.20",'PMG %LQF'!$A$70:$A$120,"&lt;&gt;*SUMMER*"))/(SUMIFS('PMG %LQF'!$C$70:$C$120, 'PMG %LQF'!$A$70:$A$120,"&lt;&gt;*SUMMER*")+SUMIFS('PMG %LQF'!$E$70:$E$120, 'PMG %LQF'!$A$70:$A$120,"&lt;&gt;*SUMMER*")+SUMIFS('PMG %LQF'!$G$70:$G$120, 'PMG %LQF'!$A$70:$A$120,"&lt;&gt;*SUMMER*"))</f>
        <v>0</v>
      </c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 t="s">
        <v>148</v>
      </c>
      <c r="O100" s="22">
        <f>SUM(O84:O99)</f>
        <v>0.89307875894988076</v>
      </c>
      <c r="P100" s="1"/>
      <c r="Q100" s="1" t="s">
        <v>148</v>
      </c>
      <c r="R100" s="22">
        <f>SUM(R84:R99)</f>
        <v>0.82380073800738007</v>
      </c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Z1000"/>
  <sheetViews>
    <sheetView workbookViewId="0"/>
  </sheetViews>
  <sheetFormatPr defaultColWidth="12.6640625" defaultRowHeight="15" customHeight="1" x14ac:dyDescent="0.3"/>
  <cols>
    <col min="1" max="1" width="29.1640625" customWidth="1"/>
    <col min="2" max="3" width="7.9140625" customWidth="1"/>
    <col min="4" max="4" width="36.1640625" customWidth="1"/>
    <col min="5" max="5" width="7.9140625" customWidth="1"/>
    <col min="6" max="6" width="7.6640625" customWidth="1"/>
    <col min="7" max="7" width="36.1640625" customWidth="1"/>
    <col min="8" max="9" width="7.6640625" customWidth="1"/>
    <col min="10" max="10" width="36.1640625" customWidth="1"/>
    <col min="11" max="26" width="7.6640625" customWidth="1"/>
  </cols>
  <sheetData>
    <row r="1" spans="1:26" ht="14.25" customHeight="1" x14ac:dyDescent="0.35">
      <c r="A1" s="1" t="s">
        <v>148</v>
      </c>
      <c r="B1" s="1"/>
      <c r="C1" s="1"/>
      <c r="D1" s="1" t="s">
        <v>248</v>
      </c>
      <c r="E1" s="22"/>
      <c r="F1" s="1"/>
      <c r="G1" s="1" t="s">
        <v>152</v>
      </c>
      <c r="H1" s="1"/>
      <c r="I1" s="1"/>
      <c r="J1" s="1" t="s">
        <v>153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5">
      <c r="A2" s="1" t="s">
        <v>59</v>
      </c>
      <c r="B2" s="22">
        <f>(SUMIF(LQF!D:D,'% mineral'!A2,LQF!C:C)+SUMIF(LQF!F:F,'% mineral'!A2,LQF!E:E)+SUMIF(LQF!H:H,'% mineral'!A2,LQF!G:G))/(SUM((LQF!C:C,LQF!E:E,LQF!G:G)))</f>
        <v>5.4184226369656825E-3</v>
      </c>
      <c r="C2" s="1"/>
      <c r="D2" s="1" t="s">
        <v>59</v>
      </c>
      <c r="E2" s="22">
        <f>(SUMIF(LQF!$D$3:$D$34,'% mineral'!D2,LQF!$C$3:$C$34)+SUMIF(LQF!$F$3:$F$34,'% mineral'!D2,LQF!$E$3:$E$34)+SUMIF(LQF!$H$3:$H$34,'% mineral'!D2,LQF!$G$3:$G$34))/(SUM((LQF!$C$3:$C$34,LQF!$E$3:$E$34,LQF!$G$3:$G$34)))</f>
        <v>4.5150393035795506E-3</v>
      </c>
      <c r="G2" s="1" t="s">
        <v>59</v>
      </c>
      <c r="H2" s="22">
        <f>(SUMIF(LQF!$D$34:$D$70,'% mineral'!G2,LQF!$C$34:$C$70)+SUMIF(LQF!$F$34:$F$70,'% mineral'!G2,LQF!$E$34:$E$70)+SUMIF(LQF!$H$34:$H$70,'% mineral'!G2,LQF!$G$34:$G$70))/(SUM((LQF!$C$34:$C$70,LQF!$E$34:$E$70,LQF!$G$34:$G$70)))</f>
        <v>1.1014292698357929E-2</v>
      </c>
      <c r="J2" s="1" t="s">
        <v>59</v>
      </c>
      <c r="K2" s="22">
        <f>(SUMIF(LQF!$D$70:$D$102,'% mineral'!J2,LQF!$C$70:$C$102)+SUMIF(LQF!$F$70:$F$102,'% mineral'!J2,LQF!$E$70:$E$102)+SUMIF(LQF!$H$70:$H$102,'% mineral'!J2,LQF!$G$70:$G$102))/(SUM((LQF!$C$70:$C$102,LQF!$E$70:$E$102,LQF!$G$70:$G$102)))</f>
        <v>0</v>
      </c>
    </row>
    <row r="3" spans="1:26" ht="14.25" customHeight="1" x14ac:dyDescent="0.35">
      <c r="A3" s="1" t="s">
        <v>63</v>
      </c>
      <c r="B3" s="22">
        <f>(SUMIF(LQF!D:D,'% mineral'!A3,LQF!C:C)+SUMIF(LQF!F:F,'% mineral'!A3,LQF!E:E)+SUMIF(LQF!H:H,'% mineral'!A3,LQF!G:G))/(SUM((LQF!C:C,LQF!E:E,LQF!G:G)))</f>
        <v>1.2092839793228007E-2</v>
      </c>
      <c r="C3" s="1"/>
      <c r="D3" s="1" t="s">
        <v>63</v>
      </c>
      <c r="E3" s="22">
        <f>(SUMIF(LQF!$D$3:$D$34,'% mineral'!D3,LQF!$C$3:$C$34)+SUMIF(LQF!$F$3:$F$34,'% mineral'!D3,LQF!$E$3:$E$34)+SUMIF(LQF!$H$3:$H$34,'% mineral'!D3,LQF!$G$3:$G$34))/(SUM((LQF!$C$3:$C$34,LQF!$E$3:$E$34,LQF!$G$3:$G$34)))</f>
        <v>2.7025271227181194E-2</v>
      </c>
      <c r="G3" s="1" t="s">
        <v>63</v>
      </c>
      <c r="H3" s="22">
        <f>(SUMIF(LQF!$D$34:$D$70,'% mineral'!G3,LQF!$C$34:$C$70)+SUMIF(LQF!$F$34:$F$70,'% mineral'!G3,LQF!$E$34:$E$70)+SUMIF(LQF!$H$34:$H$70,'% mineral'!G3,LQF!$G$34:$G$70))/(SUM((LQF!$C$34:$C$70,LQF!$E$34:$E$70,LQF!$G$34:$G$70)))</f>
        <v>9.5763954792511506E-3</v>
      </c>
      <c r="J3" s="1" t="s">
        <v>63</v>
      </c>
      <c r="K3" s="22">
        <f>(SUMIF(LQF!$D$70:$D$102,'% mineral'!J3,LQF!$C$70:$C$102)+SUMIF(LQF!$F$70:$F$102,'% mineral'!J3,LQF!$E$70:$E$102)+SUMIF(LQF!$H$70:$H$102,'% mineral'!J3,LQF!$G$70:$G$102))/(SUM((LQF!$C$70:$C$102,LQF!$E$70:$E$102,LQF!$G$70:$G$102)))</f>
        <v>0</v>
      </c>
    </row>
    <row r="4" spans="1:26" ht="14.25" customHeight="1" x14ac:dyDescent="0.35">
      <c r="A4" s="5" t="s">
        <v>26</v>
      </c>
      <c r="B4" s="24">
        <f>(SUMIF(LQF!D:D,'% mineral'!A4,LQF!C:C)+SUMIF(LQF!F:F,'% mineral'!A4,LQF!E:E)+SUMIF(LQF!H:H,'% mineral'!A4,LQF!G:G))/(SUM((LQF!C:C,LQF!E:E,LQF!G:G)))</f>
        <v>0.19891423944860803</v>
      </c>
      <c r="C4" s="5"/>
      <c r="D4" s="5" t="s">
        <v>26</v>
      </c>
      <c r="E4" s="24">
        <f>(SUMIF(LQF!$D$3:$D$34,'% mineral'!D4,LQF!$C$3:$C$34)+SUMIF(LQF!$F$3:$F$34,'% mineral'!D4,LQF!$E$3:$E$34)+SUMIF(LQF!$H$3:$H$34,'% mineral'!D4,LQF!$G$3:$G$34))/(SUM((LQF!$C$3:$C$34,LQF!$E$3:$E$34,LQF!$G$3:$G$34)))</f>
        <v>0.206912232833106</v>
      </c>
      <c r="F4" s="5"/>
      <c r="G4" s="5" t="s">
        <v>26</v>
      </c>
      <c r="H4" s="24">
        <f>(SUMIF(LQF!$D$34:$D$70,'% mineral'!G4,LQF!$C$34:$C$70)+SUMIF(LQF!$F$34:$F$70,'% mineral'!G4,LQF!$E$34:$E$70)+SUMIF(LQF!$H$34:$H$70,'% mineral'!G4,LQF!$G$34:$G$70))/(SUM((LQF!$C$34:$C$70,LQF!$E$34:$E$70,LQF!$G$34:$G$70)))</f>
        <v>0.15940528571017759</v>
      </c>
      <c r="I4" s="5"/>
      <c r="J4" s="5" t="s">
        <v>26</v>
      </c>
      <c r="K4" s="24">
        <f>(SUMIF(LQF!$D$70:$D$102,'% mineral'!J4,LQF!$C$70:$C$102)+SUMIF(LQF!$F$70:$F$102,'% mineral'!J4,LQF!$E$70:$E$102)+SUMIF(LQF!$H$70:$H$102,'% mineral'!J4,LQF!$G$70:$G$102))/(SUM((LQF!$C$70:$C$102,LQF!$E$70:$E$102,LQF!$G$70:$G$102)))</f>
        <v>0.23555021280743371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4.25" customHeight="1" x14ac:dyDescent="0.35">
      <c r="A5" s="1" t="s">
        <v>76</v>
      </c>
      <c r="B5" s="22">
        <f>(SUMIF(LQF!D:D,'% mineral'!A5,LQF!C:C)+SUMIF(LQF!F:F,'% mineral'!A5,LQF!E:E)+SUMIF(LQF!H:H,'% mineral'!A5,LQF!G:G))/(SUM((LQF!C:C,LQF!E:E,LQF!G:G)))</f>
        <v>1.1106728393780229E-3</v>
      </c>
      <c r="C5" s="1"/>
      <c r="D5" s="1" t="s">
        <v>76</v>
      </c>
      <c r="E5" s="22">
        <f>(SUMIF(LQF!$D$3:$D$34,'% mineral'!D5,LQF!$C$3:$C$34)+SUMIF(LQF!$F$3:$F$34,'% mineral'!D5,LQF!$E$3:$E$34)+SUMIF(LQF!$H$3:$H$34,'% mineral'!D5,LQF!$G$3:$G$34))/(SUM((LQF!$C$3:$C$34,LQF!$E$3:$E$34,LQF!$G$3:$G$34)))</f>
        <v>0</v>
      </c>
      <c r="G5" s="1" t="s">
        <v>76</v>
      </c>
      <c r="H5" s="22">
        <f>(SUMIF(LQF!$D$34:$D$70,'% mineral'!G5,LQF!$C$34:$C$70)+SUMIF(LQF!$F$34:$F$70,'% mineral'!G5,LQF!$E$34:$E$70)+SUMIF(LQF!$H$34:$H$70,'% mineral'!G5,LQF!$G$34:$G$70))/(SUM((LQF!$C$34:$C$70,LQF!$E$34:$E$70,LQF!$G$34:$G$70)))</f>
        <v>0</v>
      </c>
      <c r="J5" s="1" t="s">
        <v>76</v>
      </c>
      <c r="K5" s="22">
        <f>(SUMIF(LQF!$D$70:$D$102,'% mineral'!J5,LQF!$C$70:$C$102)+SUMIF(LQF!$F$70:$F$102,'% mineral'!J5,LQF!$E$70:$E$102)+SUMIF(LQF!$H$70:$H$102,'% mineral'!J5,LQF!$G$70:$G$102))/(SUM((LQF!$C$70:$C$102,LQF!$E$70:$E$102,LQF!$G$70:$G$102)))</f>
        <v>3.4763962441924706E-3</v>
      </c>
    </row>
    <row r="6" spans="1:26" ht="14.25" customHeight="1" x14ac:dyDescent="0.35">
      <c r="A6" s="1" t="s">
        <v>65</v>
      </c>
      <c r="B6" s="22">
        <f>(SUMIF(LQF!D:D,'% mineral'!A6,LQF!C:C)+SUMIF(LQF!F:F,'% mineral'!A6,LQF!E:E)+SUMIF(LQF!H:H,'% mineral'!A6,LQF!G:G))/(SUM((LQF!C:C,LQF!E:E,LQF!G:G)))</f>
        <v>4.0067263177562323E-3</v>
      </c>
      <c r="C6" s="1"/>
      <c r="D6" s="1" t="s">
        <v>65</v>
      </c>
      <c r="E6" s="22">
        <f>(SUMIF(LQF!$D$3:$D$34,'% mineral'!D6,LQF!$C$3:$C$34)+SUMIF(LQF!$F$3:$F$34,'% mineral'!D6,LQF!$E$3:$E$34)+SUMIF(LQF!$H$3:$H$34,'% mineral'!D6,LQF!$G$3:$G$34))/(SUM((LQF!$C$3:$C$34,LQF!$E$3:$E$34,LQF!$G$3:$G$34)))</f>
        <v>1.0329370493081273E-2</v>
      </c>
      <c r="G6" s="1" t="s">
        <v>65</v>
      </c>
      <c r="H6" s="22">
        <f>(SUMIF(LQF!$D$34:$D$70,'% mineral'!G6,LQF!$C$34:$C$70)+SUMIF(LQF!$F$34:$F$70,'% mineral'!G6,LQF!$E$34:$E$70)+SUMIF(LQF!$H$34:$H$70,'% mineral'!G6,LQF!$G$34:$G$70))/(SUM((LQF!$C$34:$C$70,LQF!$E$34:$E$70,LQF!$G$34:$G$70)))</f>
        <v>1.9555402179852201E-3</v>
      </c>
      <c r="J6" s="1" t="s">
        <v>65</v>
      </c>
      <c r="K6" s="22">
        <f>(SUMIF(LQF!$D$70:$D$102,'% mineral'!J6,LQF!$C$70:$C$102)+SUMIF(LQF!$F$70:$F$102,'% mineral'!J6,LQF!$E$70:$E$102)+SUMIF(LQF!$H$70:$H$102,'% mineral'!J6,LQF!$G$70:$G$102))/(SUM((LQF!$C$70:$C$102,LQF!$E$70:$E$102,LQF!$G$70:$G$102)))</f>
        <v>0</v>
      </c>
    </row>
    <row r="7" spans="1:26" ht="14.25" customHeight="1" x14ac:dyDescent="0.35">
      <c r="A7" s="1" t="s">
        <v>67</v>
      </c>
      <c r="B7" s="22">
        <f>(SUMIF(LQF!D:D,'% mineral'!A7,LQF!C:C)+SUMIF(LQF!F:F,'% mineral'!A7,LQF!E:E)+SUMIF(LQF!H:H,'% mineral'!A7,LQF!G:G))/(SUM((LQF!C:C,LQF!E:E,LQF!G:G)))</f>
        <v>1.0110236874338267E-2</v>
      </c>
      <c r="C7" s="1"/>
      <c r="D7" s="1" t="s">
        <v>67</v>
      </c>
      <c r="E7" s="22">
        <f>(SUMIF(LQF!$D$3:$D$34,'% mineral'!D7,LQF!$C$3:$C$34)+SUMIF(LQF!$F$3:$F$34,'% mineral'!D7,LQF!$E$3:$E$34)+SUMIF(LQF!$H$3:$H$34,'% mineral'!D7,LQF!$G$3:$G$34))/(SUM((LQF!$C$3:$C$34,LQF!$E$3:$E$34,LQF!$G$3:$G$34)))</f>
        <v>8.4453972584941223E-3</v>
      </c>
      <c r="G7" s="1" t="s">
        <v>67</v>
      </c>
      <c r="H7" s="22">
        <f>(SUMIF(LQF!$D$34:$D$70,'% mineral'!G7,LQF!$C$34:$C$70)+SUMIF(LQF!$F$34:$F$70,'% mineral'!G7,LQF!$E$34:$E$70)+SUMIF(LQF!$H$34:$H$70,'% mineral'!G7,LQF!$G$34:$G$70))/(SUM((LQF!$C$34:$C$70,LQF!$E$34:$E$70,LQF!$G$34:$G$70)))</f>
        <v>2.0533172288844811E-2</v>
      </c>
      <c r="J7" s="1" t="s">
        <v>67</v>
      </c>
      <c r="K7" s="22">
        <f>(SUMIF(LQF!$D$70:$D$102,'% mineral'!J7,LQF!$C$70:$C$102)+SUMIF(LQF!$F$70:$F$102,'% mineral'!J7,LQF!$E$70:$E$102)+SUMIF(LQF!$H$70:$H$102,'% mineral'!J7,LQF!$G$70:$G$102))/(SUM((LQF!$C$70:$C$102,LQF!$E$70:$E$102,LQF!$G$70:$G$102)))</f>
        <v>0</v>
      </c>
    </row>
    <row r="8" spans="1:26" ht="14.25" customHeight="1" x14ac:dyDescent="0.35">
      <c r="A8" s="1" t="s">
        <v>109</v>
      </c>
      <c r="B8" s="22">
        <f>(SUMIF(LQF!D:D,'% mineral'!A8,LQF!C:C)+SUMIF(LQF!F:F,'% mineral'!A8,LQF!E:E)+SUMIF(LQF!H:H,'% mineral'!A8,LQF!G:G))/(SUM((LQF!C:C,LQF!E:E,LQF!G:G)))</f>
        <v>2.2628661587327944E-3</v>
      </c>
      <c r="C8" s="1"/>
      <c r="D8" s="1" t="s">
        <v>109</v>
      </c>
      <c r="E8" s="22">
        <f>(SUMIF(LQF!$D$3:$D$34,'% mineral'!D8,LQF!$C$3:$C$34)+SUMIF(LQF!$F$3:$F$34,'% mineral'!D8,LQF!$E$3:$E$34)+SUMIF(LQF!$H$3:$H$34,'% mineral'!D8,LQF!$G$3:$G$34))/(SUM((LQF!$C$3:$C$34,LQF!$E$3:$E$34,LQF!$G$3:$G$34)))</f>
        <v>0</v>
      </c>
      <c r="G8" s="1" t="s">
        <v>109</v>
      </c>
      <c r="H8" s="22">
        <f>(SUMIF(LQF!$D$34:$D$70,'% mineral'!G8,LQF!$C$34:$C$70)+SUMIF(LQF!$F$34:$F$70,'% mineral'!G8,LQF!$E$34:$E$70)+SUMIF(LQF!$H$34:$H$70,'% mineral'!G8,LQF!$G$34:$G$70))/(SUM((LQF!$C$34:$C$70,LQF!$E$34:$E$70,LQF!$G$34:$G$70)))</f>
        <v>0</v>
      </c>
      <c r="J8" s="1" t="s">
        <v>109</v>
      </c>
      <c r="K8" s="22">
        <f>(SUMIF(LQF!$D$70:$D$102,'% mineral'!J8,LQF!$C$70:$C$102)+SUMIF(LQF!$F$70:$F$102,'% mineral'!J8,LQF!$E$70:$E$102)+SUMIF(LQF!$H$70:$H$102,'% mineral'!J8,LQF!$G$70:$G$102))/(SUM((LQF!$C$70:$C$102,LQF!$E$70:$E$102,LQF!$G$70:$G$102)))</f>
        <v>7.0827512264855941E-3</v>
      </c>
    </row>
    <row r="9" spans="1:26" ht="14.25" customHeight="1" x14ac:dyDescent="0.35">
      <c r="A9" s="1" t="s">
        <v>100</v>
      </c>
      <c r="B9" s="22">
        <f>(SUMIF(LQF!D:D,'% mineral'!A9,LQF!C:C)+SUMIF(LQF!F:F,'% mineral'!A9,LQF!E:E)+SUMIF(LQF!H:H,'% mineral'!A9,LQF!G:G))/(SUM((LQF!C:C,LQF!E:E,LQF!G:G)))</f>
        <v>1.2040939193257071E-2</v>
      </c>
      <c r="C9" s="1"/>
      <c r="D9" s="1" t="s">
        <v>100</v>
      </c>
      <c r="E9" s="22">
        <f>(SUMIF(LQF!$D$3:$D$34,'% mineral'!D9,LQF!$C$3:$C$34)+SUMIF(LQF!$F$3:$F$34,'% mineral'!D9,LQF!$E$3:$E$34)+SUMIF(LQF!$H$3:$H$34,'% mineral'!D9,LQF!$G$3:$G$34))/(SUM((LQF!$C$3:$C$34,LQF!$E$3:$E$34,LQF!$G$3:$G$34)))</f>
        <v>1.2960436562073673E-2</v>
      </c>
      <c r="G9" s="1" t="s">
        <v>100</v>
      </c>
      <c r="H9" s="22">
        <f>(SUMIF(LQF!$D$34:$D$70,'% mineral'!G9,LQF!$C$34:$C$70)+SUMIF(LQF!$F$34:$F$70,'% mineral'!G9,LQF!$E$34:$E$70)+SUMIF(LQF!$H$34:$H$70,'% mineral'!G9,LQF!$G$34:$G$70))/(SUM((LQF!$C$34:$C$70,LQF!$E$34:$E$70,LQF!$G$34:$G$70)))</f>
        <v>2.1884795674805179E-2</v>
      </c>
      <c r="J9" s="1" t="s">
        <v>100</v>
      </c>
      <c r="K9" s="22">
        <f>(SUMIF(LQF!$D$70:$D$102,'% mineral'!J9,LQF!$C$70:$C$102)+SUMIF(LQF!$F$70:$F$102,'% mineral'!J9,LQF!$E$70:$E$102)+SUMIF(LQF!$H$70:$H$102,'% mineral'!J9,LQF!$G$70:$G$102))/(SUM((LQF!$C$70:$C$102,LQF!$E$70:$E$102,LQF!$G$70:$G$102)))</f>
        <v>0</v>
      </c>
    </row>
    <row r="10" spans="1:26" ht="14.25" customHeight="1" x14ac:dyDescent="0.35">
      <c r="A10" s="5" t="s">
        <v>50</v>
      </c>
      <c r="B10" s="24">
        <f>(SUMIF(LQF!D:D,'% mineral'!A10,LQF!C:C)+SUMIF(LQF!F:F,'% mineral'!A10,LQF!E:E)+SUMIF(LQF!H:H,'% mineral'!A10,LQF!G:G))/(SUM((LQF!C:C,LQF!E:E,LQF!G:G)))</f>
        <v>3.3486267101247684E-2</v>
      </c>
      <c r="C10" s="5"/>
      <c r="D10" s="5" t="s">
        <v>50</v>
      </c>
      <c r="E10" s="24">
        <f>(SUMIF(LQF!$D$3:$D$34,'% mineral'!D10,LQF!$C$3:$C$34)+SUMIF(LQF!$F$3:$F$34,'% mineral'!D10,LQF!$E$3:$E$34)+SUMIF(LQF!$H$3:$H$34,'% mineral'!D10,LQF!$G$3:$G$34))/(SUM((LQF!$C$3:$C$34,LQF!$E$3:$E$34,LQF!$G$3:$G$34)))</f>
        <v>6.8212824010914074E-4</v>
      </c>
      <c r="F10" s="5"/>
      <c r="G10" s="5" t="s">
        <v>50</v>
      </c>
      <c r="H10" s="24">
        <f>(SUMIF(LQF!$D$34:$D$70,'% mineral'!G10,LQF!$C$34:$C$70)+SUMIF(LQF!$F$34:$F$70,'% mineral'!G10,LQF!$E$34:$E$70)+SUMIF(LQF!$H$34:$H$70,'% mineral'!G10,LQF!$G$34:$G$70))/(SUM((LQF!$C$34:$C$70,LQF!$E$34:$E$70,LQF!$G$34:$G$70)))</f>
        <v>7.9371926494694219E-3</v>
      </c>
      <c r="I10" s="5"/>
      <c r="J10" s="5" t="s">
        <v>50</v>
      </c>
      <c r="K10" s="24">
        <f>(SUMIF(LQF!$D$70:$D$102,'% mineral'!J10,LQF!$C$70:$C$102)+SUMIF(LQF!$F$70:$F$102,'% mineral'!J10,LQF!$E$70:$E$102)+SUMIF(LQF!$H$70:$H$102,'% mineral'!J10,LQF!$G$70:$G$102))/(SUM((LQF!$C$70:$C$102,LQF!$E$70:$E$102,LQF!$G$70:$G$102)))</f>
        <v>9.5162285974203245E-2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4.25" customHeight="1" x14ac:dyDescent="0.35">
      <c r="A11" s="1" t="s">
        <v>101</v>
      </c>
      <c r="B11" s="22">
        <f>(SUMIF(LQF!D:D,'% mineral'!A11,LQF!C:C)+SUMIF(LQF!F:F,'% mineral'!A11,LQF!E:E)+SUMIF(LQF!H:H,'% mineral'!A11,LQF!G:G))/(SUM((LQF!C:C,LQF!E:E,LQF!G:G)))</f>
        <v>1.3950881272187502E-2</v>
      </c>
      <c r="C11" s="1"/>
      <c r="D11" s="1" t="s">
        <v>101</v>
      </c>
      <c r="E11" s="22">
        <f>(SUMIF(LQF!$D$3:$D$34,'% mineral'!D11,LQF!$C$3:$C$34)+SUMIF(LQF!$F$3:$F$34,'% mineral'!D11,LQF!$E$3:$E$34)+SUMIF(LQF!$H$3:$H$34,'% mineral'!D11,LQF!$G$3:$G$34))/(SUM((LQF!$C$3:$C$34,LQF!$E$3:$E$34,LQF!$G$3:$G$34)))</f>
        <v>3.3164425388163457E-2</v>
      </c>
      <c r="G11" s="1" t="s">
        <v>101</v>
      </c>
      <c r="H11" s="22">
        <f>(SUMIF(LQF!$D$34:$D$70,'% mineral'!G11,LQF!$C$34:$C$70)+SUMIF(LQF!$F$34:$F$70,'% mineral'!G11,LQF!$E$34:$E$70)+SUMIF(LQF!$H$34:$H$70,'% mineral'!G11,LQF!$G$34:$G$70))/(SUM((LQF!$C$34:$C$70,LQF!$E$34:$E$70,LQF!$G$34:$G$70)))</f>
        <v>0</v>
      </c>
      <c r="J11" s="1" t="s">
        <v>101</v>
      </c>
      <c r="K11" s="22">
        <f>(SUMIF(LQF!$D$70:$D$102,'% mineral'!J11,LQF!$C$70:$C$102)+SUMIF(LQF!$F$70:$F$102,'% mineral'!J11,LQF!$E$70:$E$102)+SUMIF(LQF!$H$70:$H$102,'% mineral'!J11,LQF!$G$70:$G$102))/(SUM((LQF!$C$70:$C$102,LQF!$E$70:$E$102,LQF!$G$70:$G$102)))</f>
        <v>1.0494168101627739E-2</v>
      </c>
    </row>
    <row r="12" spans="1:26" ht="14.25" customHeight="1" x14ac:dyDescent="0.35">
      <c r="A12" s="1" t="s">
        <v>102</v>
      </c>
      <c r="B12" s="22">
        <f>(SUMIF(LQF!D:D,'% mineral'!A12,LQF!C:C)+SUMIF(LQF!F:F,'% mineral'!A12,LQF!E:E)+SUMIF(LQF!H:H,'% mineral'!A12,LQF!G:G))/(SUM((LQF!C:C,LQF!E:E,LQF!G:G)))</f>
        <v>8.9372833149951193E-3</v>
      </c>
      <c r="C12" s="1"/>
      <c r="D12" s="1" t="s">
        <v>102</v>
      </c>
      <c r="E12" s="22">
        <f>(SUMIF(LQF!$D$3:$D$34,'% mineral'!D12,LQF!$C$3:$C$34)+SUMIF(LQF!$F$3:$F$34,'% mineral'!D12,LQF!$E$3:$E$34)+SUMIF(LQF!$H$3:$H$34,'% mineral'!D12,LQF!$G$3:$G$34))/(SUM((LQF!$C$3:$C$34,LQF!$E$3:$E$34,LQF!$G$3:$G$34)))</f>
        <v>2.7967257844474767E-2</v>
      </c>
      <c r="G12" s="1" t="s">
        <v>102</v>
      </c>
      <c r="H12" s="22">
        <f>(SUMIF(LQF!$D$34:$D$70,'% mineral'!G12,LQF!$C$34:$C$70)+SUMIF(LQF!$F$34:$F$70,'% mineral'!G12,LQF!$E$34:$E$70)+SUMIF(LQF!$H$34:$H$70,'% mineral'!G12,LQF!$G$34:$G$70))/(SUM((LQF!$C$34:$C$70,LQF!$E$34:$E$70,LQF!$G$34:$G$70)))</f>
        <v>0</v>
      </c>
      <c r="J12" s="1" t="s">
        <v>102</v>
      </c>
      <c r="K12" s="22">
        <f>(SUMIF(LQF!$D$70:$D$102,'% mineral'!J12,LQF!$C$70:$C$102)+SUMIF(LQF!$F$70:$F$102,'% mineral'!J12,LQF!$E$70:$E$102)+SUMIF(LQF!$H$70:$H$102,'% mineral'!J12,LQF!$G$70:$G$102))/(SUM((LQF!$C$70:$C$102,LQF!$E$70:$E$102,LQF!$G$70:$G$102)))</f>
        <v>0</v>
      </c>
    </row>
    <row r="13" spans="1:26" ht="14.25" customHeight="1" x14ac:dyDescent="0.35">
      <c r="A13" s="1" t="s">
        <v>77</v>
      </c>
      <c r="B13" s="22">
        <f>(SUMIF(LQF!D:D,'% mineral'!A13,LQF!C:C)+SUMIF(LQF!F:F,'% mineral'!A13,LQF!E:E)+SUMIF(LQF!H:H,'% mineral'!A13,LQF!G:G))/(SUM((LQF!C:C,LQF!E:E,LQF!G:G)))</f>
        <v>6.985820756087939E-3</v>
      </c>
      <c r="C13" s="1"/>
      <c r="D13" s="1" t="s">
        <v>77</v>
      </c>
      <c r="E13" s="22">
        <f>(SUMIF(LQF!$D$3:$D$34,'% mineral'!D13,LQF!$C$3:$C$34)+SUMIF(LQF!$F$3:$F$34,'% mineral'!D13,LQF!$E$3:$E$34)+SUMIF(LQF!$H$3:$H$34,'% mineral'!D13,LQF!$G$3:$G$34))/(SUM((LQF!$C$3:$C$34,LQF!$E$3:$E$34,LQF!$G$3:$G$34)))</f>
        <v>6.7238355096472429E-3</v>
      </c>
      <c r="G13" s="1" t="s">
        <v>77</v>
      </c>
      <c r="H13" s="22">
        <f>(SUMIF(LQF!$D$34:$D$70,'% mineral'!G13,LQF!$C$34:$C$70)+SUMIF(LQF!$F$34:$F$70,'% mineral'!G13,LQF!$E$34:$E$70)+SUMIF(LQF!$H$34:$H$70,'% mineral'!G13,LQF!$G$34:$G$70))/(SUM((LQF!$C$34:$C$70,LQF!$E$34:$E$70,LQF!$G$34:$G$70)))</f>
        <v>1.1704483363529182E-2</v>
      </c>
      <c r="J13" s="1" t="s">
        <v>77</v>
      </c>
      <c r="K13" s="22">
        <f>(SUMIF(LQF!$D$70:$D$102,'% mineral'!J13,LQF!$C$70:$C$102)+SUMIF(LQF!$F$70:$F$102,'% mineral'!J13,LQF!$E$70:$E$102)+SUMIF(LQF!$H$70:$H$102,'% mineral'!J13,LQF!$G$70:$G$102))/(SUM((LQF!$C$70:$C$102,LQF!$E$70:$E$102,LQF!$G$70:$G$102)))</f>
        <v>1.9168913869846334E-3</v>
      </c>
    </row>
    <row r="14" spans="1:26" ht="14.25" customHeight="1" x14ac:dyDescent="0.35">
      <c r="A14" s="1" t="s">
        <v>249</v>
      </c>
      <c r="B14" s="22">
        <f>(SUMIF(LQF!D:D,'% mineral'!A14,LQF!C:C)+SUMIF(LQF!F:F,'% mineral'!A14,LQF!E:E)+SUMIF(LQF!H:H,'% mineral'!A14,LQF!G:G))/(SUM((LQF!C:C,LQF!E:E,LQF!G:G)))</f>
        <v>0</v>
      </c>
      <c r="C14" s="1"/>
      <c r="D14" s="1" t="s">
        <v>249</v>
      </c>
      <c r="E14" s="22">
        <f>(SUMIF(LQF!$D$3:$D$34,'% mineral'!D14,LQF!$C$3:$C$34)+SUMIF(LQF!$F$3:$F$34,'% mineral'!D14,LQF!$E$3:$E$34)+SUMIF(LQF!$H$3:$H$34,'% mineral'!D14,LQF!$G$3:$G$34))/(SUM((LQF!$C$3:$C$34,LQF!$E$3:$E$34,LQF!$G$3:$G$34)))</f>
        <v>0</v>
      </c>
      <c r="G14" s="1" t="s">
        <v>249</v>
      </c>
      <c r="H14" s="22">
        <f>(SUMIF(LQF!$D$34:$D$70,'% mineral'!G14,LQF!$C$34:$C$70)+SUMIF(LQF!$F$34:$F$70,'% mineral'!G14,LQF!$E$34:$E$70)+SUMIF(LQF!$H$34:$H$70,'% mineral'!G14,LQF!$G$34:$G$70))/(SUM((LQF!$C$34:$C$70,LQF!$E$34:$E$70,LQF!$G$34:$G$70)))</f>
        <v>0</v>
      </c>
      <c r="J14" s="1" t="s">
        <v>249</v>
      </c>
      <c r="K14" s="22">
        <f>(SUMIF(LQF!$D$70:$D$102,'% mineral'!J14,LQF!$C$70:$C$102)+SUMIF(LQF!$F$70:$F$102,'% mineral'!J14,LQF!$E$70:$E$102)+SUMIF(LQF!$H$70:$H$102,'% mineral'!J14,LQF!$G$70:$G$102))/(SUM((LQF!$C$70:$C$102,LQF!$E$70:$E$102,LQF!$G$70:$G$102)))</f>
        <v>0</v>
      </c>
    </row>
    <row r="15" spans="1:26" ht="14.25" customHeight="1" x14ac:dyDescent="0.35">
      <c r="A15" s="1" t="s">
        <v>68</v>
      </c>
      <c r="B15" s="22">
        <f>(SUMIF(LQF!D:D,'% mineral'!A15,LQF!C:C)+SUMIF(LQF!F:F,'% mineral'!A15,LQF!E:E)+SUMIF(LQF!H:H,'% mineral'!A15,LQF!G:G))/(SUM((LQF!C:C,LQF!E:E,LQF!G:G)))</f>
        <v>1.0795324793954618E-2</v>
      </c>
      <c r="C15" s="1"/>
      <c r="D15" s="1" t="s">
        <v>68</v>
      </c>
      <c r="E15" s="22">
        <f>(SUMIF(LQF!$D$3:$D$34,'% mineral'!D15,LQF!$C$3:$C$34)+SUMIF(LQF!$F$3:$F$34,'% mineral'!D15,LQF!$E$3:$E$34)+SUMIF(LQF!$H$3:$H$34,'% mineral'!D15,LQF!$G$3:$G$34))/(SUM((LQF!$C$3:$C$34,LQF!$E$3:$E$34,LQF!$G$3:$G$34)))</f>
        <v>1.4259728447995843E-2</v>
      </c>
      <c r="G15" s="1" t="s">
        <v>68</v>
      </c>
      <c r="H15" s="22">
        <f>(SUMIF(LQF!$D$34:$D$70,'% mineral'!G15,LQF!$C$34:$C$70)+SUMIF(LQF!$F$34:$F$70,'% mineral'!G15,LQF!$E$34:$E$70)+SUMIF(LQF!$H$34:$H$70,'% mineral'!G15,LQF!$G$34:$G$70))/(SUM((LQF!$C$34:$C$70,LQF!$E$34:$E$70,LQF!$G$34:$G$70)))</f>
        <v>1.4033876858482166E-2</v>
      </c>
      <c r="J15" s="1" t="s">
        <v>68</v>
      </c>
      <c r="K15" s="22">
        <f>(SUMIF(LQF!$D$70:$D$102,'% mineral'!J15,LQF!$C$70:$C$102)+SUMIF(LQF!$F$70:$F$102,'% mineral'!J15,LQF!$E$70:$E$102)+SUMIF(LQF!$H$70:$H$102,'% mineral'!J15,LQF!$G$70:$G$102))/(SUM((LQF!$C$70:$C$102,LQF!$E$70:$E$102,LQF!$G$70:$G$102)))</f>
        <v>3.67133435134345E-3</v>
      </c>
    </row>
    <row r="16" spans="1:26" ht="14.25" customHeight="1" x14ac:dyDescent="0.35">
      <c r="A16" s="1" t="s">
        <v>78</v>
      </c>
      <c r="B16" s="22">
        <f>(SUMIF(LQF!D:D,'% mineral'!A16,LQF!C:C)+SUMIF(LQF!F:F,'% mineral'!A16,LQF!E:E)+SUMIF(LQF!H:H,'% mineral'!A16,LQF!G:G))/(SUM((LQF!C:C,LQF!E:E,LQF!G:G)))</f>
        <v>2.3459071186862916E-3</v>
      </c>
      <c r="C16" s="1"/>
      <c r="D16" s="1" t="s">
        <v>78</v>
      </c>
      <c r="E16" s="22">
        <f>(SUMIF(LQF!$D$3:$D$34,'% mineral'!D16,LQF!$C$3:$C$34)+SUMIF(LQF!$F$3:$F$34,'% mineral'!D16,LQF!$E$3:$E$34)+SUMIF(LQF!$H$3:$H$34,'% mineral'!D16,LQF!$G$3:$G$34))/(SUM((LQF!$C$3:$C$34,LQF!$E$3:$E$34,LQF!$G$3:$G$34)))</f>
        <v>0</v>
      </c>
      <c r="G16" s="1" t="s">
        <v>78</v>
      </c>
      <c r="H16" s="22">
        <f>(SUMIF(LQF!$D$34:$D$70,'% mineral'!G16,LQF!$C$34:$C$70)+SUMIF(LQF!$F$34:$F$70,'% mineral'!G16,LQF!$E$34:$E$70)+SUMIF(LQF!$H$34:$H$70,'% mineral'!G16,LQF!$G$34:$G$70))/(SUM((LQF!$C$34:$C$70,LQF!$E$34:$E$70,LQF!$G$34:$G$70)))</f>
        <v>3.2496477151813213E-3</v>
      </c>
      <c r="J16" s="1" t="s">
        <v>78</v>
      </c>
      <c r="K16" s="22">
        <f>(SUMIF(LQF!$D$70:$D$102,'% mineral'!J16,LQF!$C$70:$C$102)+SUMIF(LQF!$F$70:$F$102,'% mineral'!J16,LQF!$E$70:$E$102)+SUMIF(LQF!$H$70:$H$102,'% mineral'!J16,LQF!$G$70:$G$102))/(SUM((LQF!$C$70:$C$102,LQF!$E$70:$E$102,LQF!$G$70:$G$102)))</f>
        <v>3.67133435134345E-3</v>
      </c>
    </row>
    <row r="17" spans="1:26" ht="14.25" customHeight="1" x14ac:dyDescent="0.35">
      <c r="A17" s="5" t="s">
        <v>31</v>
      </c>
      <c r="B17" s="24">
        <f>(SUMIF(LQF!D:D,'% mineral'!A17,LQF!C:C)+SUMIF(LQF!F:F,'% mineral'!A17,LQF!E:E)+SUMIF(LQF!H:H,'% mineral'!A17,LQF!G:G))/(SUM((LQF!C:C,LQF!E:E,LQF!G:G)))</f>
        <v>4.6907762253731645E-2</v>
      </c>
      <c r="C17" s="5"/>
      <c r="D17" s="5" t="s">
        <v>31</v>
      </c>
      <c r="E17" s="24">
        <f>(SUMIF(LQF!$D$3:$D$34,'% mineral'!D17,LQF!$C$3:$C$34)+SUMIF(LQF!$F$3:$F$34,'% mineral'!D17,LQF!$E$3:$E$34)+SUMIF(LQF!$H$3:$H$34,'% mineral'!D17,LQF!$G$3:$G$34))/(SUM((LQF!$C$3:$C$34,LQF!$E$3:$E$34,LQF!$G$3:$G$34)))</f>
        <v>5.2101604625479123E-2</v>
      </c>
      <c r="F17" s="5"/>
      <c r="G17" s="5" t="s">
        <v>31</v>
      </c>
      <c r="H17" s="24">
        <f>(SUMIF(LQF!$D$34:$D$70,'% mineral'!G17,LQF!$C$34:$C$70)+SUMIF(LQF!$F$34:$F$70,'% mineral'!G17,LQF!$E$34:$E$70)+SUMIF(LQF!$H$34:$H$70,'% mineral'!G17,LQF!$G$34:$G$70))/(SUM((LQF!$C$34:$C$70,LQF!$E$34:$E$70,LQF!$G$34:$G$70)))</f>
        <v>4.4747361458602974E-2</v>
      </c>
      <c r="I17" s="5"/>
      <c r="J17" s="5" t="s">
        <v>31</v>
      </c>
      <c r="K17" s="24">
        <f>(SUMIF(LQF!$D$70:$D$102,'% mineral'!J17,LQF!$C$70:$C$102)+SUMIF(LQF!$F$70:$F$102,'% mineral'!J17,LQF!$E$70:$E$102)+SUMIF(LQF!$H$70:$H$102,'% mineral'!J17,LQF!$G$70:$G$102))/(SUM((LQF!$C$70:$C$102,LQF!$E$70:$E$102,LQF!$G$70:$G$102)))</f>
        <v>4.4153481269696891E-2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25" customHeight="1" x14ac:dyDescent="0.35">
      <c r="A18" s="1" t="s">
        <v>79</v>
      </c>
      <c r="B18" s="22">
        <f>(SUMIF(LQF!D:D,'% mineral'!A18,LQF!C:C)+SUMIF(LQF!F:F,'% mineral'!A18,LQF!E:E)+SUMIF(LQF!H:H,'% mineral'!A18,LQF!G:G))/(SUM((LQF!C:C,LQF!E:E,LQF!G:G)))</f>
        <v>5.8440075567273535E-3</v>
      </c>
      <c r="C18" s="1"/>
      <c r="D18" s="1" t="s">
        <v>79</v>
      </c>
      <c r="E18" s="22">
        <f>(SUMIF(LQF!$D$3:$D$34,'% mineral'!D18,LQF!$C$3:$C$34)+SUMIF(LQF!$F$3:$F$34,'% mineral'!D18,LQF!$E$3:$E$34)+SUMIF(LQF!$H$3:$H$34,'% mineral'!D18,LQF!$G$3:$G$34))/(SUM((LQF!$C$3:$C$34,LQF!$E$3:$E$34,LQF!$G$3:$G$34)))</f>
        <v>0</v>
      </c>
      <c r="G18" s="1" t="s">
        <v>79</v>
      </c>
      <c r="H18" s="22">
        <f>(SUMIF(LQF!$D$34:$D$70,'% mineral'!G18,LQF!$C$34:$C$70)+SUMIF(LQF!$F$34:$F$70,'% mineral'!G18,LQF!$E$34:$E$70)+SUMIF(LQF!$H$34:$H$70,'% mineral'!G18,LQF!$G$34:$G$70))/(SUM((LQF!$C$34:$C$70,LQF!$E$34:$E$70,LQF!$G$34:$G$70)))</f>
        <v>4.3999654904667449E-3</v>
      </c>
      <c r="J18" s="1" t="s">
        <v>79</v>
      </c>
      <c r="K18" s="22">
        <f>(SUMIF(LQF!$D$70:$D$102,'% mineral'!J18,LQF!$C$70:$C$102)+SUMIF(LQF!$F$70:$F$102,'% mineral'!J18,LQF!$E$70:$E$102)+SUMIF(LQF!$H$70:$H$102,'% mineral'!J18,LQF!$G$70:$G$102))/(SUM((LQF!$C$70:$C$102,LQF!$E$70:$E$102,LQF!$G$70:$G$102)))</f>
        <v>1.3320770655316942E-2</v>
      </c>
    </row>
    <row r="19" spans="1:26" ht="14.25" customHeight="1" x14ac:dyDescent="0.35">
      <c r="A19" s="25" t="s">
        <v>80</v>
      </c>
      <c r="B19" s="26">
        <f>(SUMIF(LQF!D:D,'% mineral'!A19,LQF!C:C)+SUMIF(LQF!F:F,'% mineral'!A19,LQF!E:E)+SUMIF(LQF!H:H,'% mineral'!A19,LQF!G:G))/(SUM((LQF!C:C,LQF!E:E,LQF!G:G)))</f>
        <v>1.7085677510432017E-2</v>
      </c>
      <c r="C19" s="25"/>
      <c r="D19" s="25" t="s">
        <v>80</v>
      </c>
      <c r="E19" s="26">
        <f>(SUMIF(LQF!$D$3:$D$34,'% mineral'!D19,LQF!$C$3:$C$34)+SUMIF(LQF!$F$3:$F$34,'% mineral'!D19,LQF!$E$3:$E$34)+SUMIF(LQF!$H$3:$H$34,'% mineral'!D19,LQF!$G$3:$G$34))/(SUM((LQF!$C$3:$C$34,LQF!$E$3:$E$34,LQF!$G$3:$G$34)))</f>
        <v>3.2482297148054319E-3</v>
      </c>
      <c r="F19" s="25"/>
      <c r="G19" s="25" t="s">
        <v>80</v>
      </c>
      <c r="H19" s="26">
        <f>(SUMIF(LQF!$D$34:$D$70,'% mineral'!G19,LQF!$C$34:$C$70)+SUMIF(LQF!$F$34:$F$70,'% mineral'!G19,LQF!$E$34:$E$70)+SUMIF(LQF!$H$34:$H$70,'% mineral'!G19,LQF!$G$34:$G$70))/(SUM((LQF!$C$34:$C$70,LQF!$E$34:$E$70,LQF!$G$34:$G$70)))</f>
        <v>1.2480947861846847E-2</v>
      </c>
      <c r="I19" s="25"/>
      <c r="J19" s="25" t="s">
        <v>80</v>
      </c>
      <c r="K19" s="26">
        <f>(SUMIF(LQF!$D$70:$D$102,'% mineral'!J19,LQF!$C$70:$C$102)+SUMIF(LQF!$F$70:$F$102,'% mineral'!J19,LQF!$E$70:$E$102)+SUMIF(LQF!$H$70:$H$102,'% mineral'!J19,LQF!$G$70:$G$102))/(SUM((LQF!$C$70:$C$102,LQF!$E$70:$E$102,LQF!$G$70:$G$102)))</f>
        <v>3.6128529191981569E-2</v>
      </c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ht="14.25" customHeight="1" x14ac:dyDescent="0.35">
      <c r="A20" s="1" t="s">
        <v>52</v>
      </c>
      <c r="B20" s="22">
        <f>(SUMIF(LQF!D:D,'% mineral'!A20,LQF!C:C)+SUMIF(LQF!F:F,'% mineral'!A20,LQF!E:E)+SUMIF(LQF!H:H,'% mineral'!A20,LQF!G:G))/(SUM((LQF!C:C,LQF!E:E,LQF!G:G)))</f>
        <v>1.7625443750129748E-2</v>
      </c>
      <c r="C20" s="1"/>
      <c r="D20" s="1" t="s">
        <v>52</v>
      </c>
      <c r="E20" s="22">
        <f>(SUMIF(LQF!$D$3:$D$34,'% mineral'!D20,LQF!$C$3:$C$34)+SUMIF(LQF!$F$3:$F$34,'% mineral'!D20,LQF!$E$3:$E$34)+SUMIF(LQF!$H$3:$H$34,'% mineral'!D20,LQF!$G$3:$G$34))/(SUM((LQF!$C$3:$C$34,LQF!$E$3:$E$34,LQF!$G$3:$G$34)))</f>
        <v>1.8612356265835121E-2</v>
      </c>
      <c r="G20" s="1" t="s">
        <v>52</v>
      </c>
      <c r="H20" s="22">
        <f>(SUMIF(LQF!$D$34:$D$70,'% mineral'!G20,LQF!$C$34:$C$70)+SUMIF(LQF!$F$34:$F$70,'% mineral'!G20,LQF!$E$34:$E$70)+SUMIF(LQF!$H$34:$H$70,'% mineral'!G20,LQF!$G$34:$G$70))/(SUM((LQF!$C$34:$C$70,LQF!$E$34:$E$70,LQF!$G$34:$G$70)))</f>
        <v>1.5615563799499623E-2</v>
      </c>
      <c r="J20" s="1" t="s">
        <v>52</v>
      </c>
      <c r="K20" s="22">
        <f>(SUMIF(LQF!$D$70:$D$102,'% mineral'!J20,LQF!$C$70:$C$102)+SUMIF(LQF!$F$70:$F$102,'% mineral'!J20,LQF!$E$70:$E$102)+SUMIF(LQF!$H$70:$H$102,'% mineral'!J20,LQF!$G$70:$G$102))/(SUM((LQF!$C$70:$C$102,LQF!$E$70:$E$102,LQF!$G$70:$G$102)))</f>
        <v>1.8908996393645024E-2</v>
      </c>
    </row>
    <row r="21" spans="1:26" ht="14.25" customHeight="1" x14ac:dyDescent="0.35">
      <c r="A21" s="1" t="s">
        <v>54</v>
      </c>
      <c r="B21" s="22">
        <f>(SUMIF(LQF!D:D,'% mineral'!A21,LQF!C:C)+SUMIF(LQF!F:F,'% mineral'!A21,LQF!E:E)+SUMIF(LQF!H:H,'% mineral'!A21,LQF!G:G))/(SUM((LQF!C:C,LQF!E:E,LQF!G:G)))</f>
        <v>2.2888164587182624E-2</v>
      </c>
      <c r="C21" s="1"/>
      <c r="D21" s="1" t="s">
        <v>54</v>
      </c>
      <c r="E21" s="22">
        <f>(SUMIF(LQF!$D$3:$D$34,'% mineral'!D21,LQF!$C$3:$C$34)+SUMIF(LQF!$F$3:$F$34,'% mineral'!D21,LQF!$E$3:$E$34)+SUMIF(LQF!$H$3:$H$34,'% mineral'!D21,LQF!$G$3:$G$34))/(SUM((LQF!$C$3:$C$34,LQF!$E$3:$E$34,LQF!$G$3:$G$34)))</f>
        <v>0</v>
      </c>
      <c r="G21" s="1" t="s">
        <v>54</v>
      </c>
      <c r="H21" s="22">
        <f>(SUMIF(LQF!$D$34:$D$70,'% mineral'!G21,LQF!$C$34:$C$70)+SUMIF(LQF!$F$34:$F$70,'% mineral'!G21,LQF!$E$34:$E$70)+SUMIF(LQF!$H$34:$H$70,'% mineral'!G21,LQF!$G$34:$G$70))/(SUM((LQF!$C$34:$C$70,LQF!$E$34:$E$70,LQF!$G$34:$G$70)))</f>
        <v>3.3876858482155728E-2</v>
      </c>
      <c r="J21" s="1" t="s">
        <v>54</v>
      </c>
      <c r="K21" s="22">
        <f>(SUMIF(LQF!$D$70:$D$102,'% mineral'!J21,LQF!$C$70:$C$102)+SUMIF(LQF!$F$70:$F$102,'% mineral'!J21,LQF!$E$70:$E$102)+SUMIF(LQF!$H$70:$H$102,'% mineral'!J21,LQF!$G$70:$G$102))/(SUM((LQF!$C$70:$C$102,LQF!$E$70:$E$102,LQF!$G$70:$G$102)))</f>
        <v>3.3366906007342691E-2</v>
      </c>
    </row>
    <row r="22" spans="1:26" ht="11.25" customHeight="1" x14ac:dyDescent="0.35">
      <c r="A22" s="1" t="s">
        <v>53</v>
      </c>
      <c r="B22" s="22">
        <f>(SUMIF(LQF!D:D,'% mineral'!A22,LQF!C:C)+SUMIF(LQF!F:F,'% mineral'!A22,LQF!E:E)+SUMIF(LQF!H:H,'% mineral'!A22,LQF!G:G))/(SUM((LQF!C:C,LQF!E:E,LQF!G:G)))</f>
        <v>1.2207021113164067E-2</v>
      </c>
      <c r="C22" s="1"/>
      <c r="D22" s="1" t="s">
        <v>53</v>
      </c>
      <c r="E22" s="22">
        <f>(SUMIF(LQF!$D$3:$D$34,'% mineral'!D22,LQF!$C$3:$C$34)+SUMIF(LQF!$F$3:$F$34,'% mineral'!D22,LQF!$E$3:$E$34)+SUMIF(LQF!$H$3:$H$34,'% mineral'!D22,LQF!$G$3:$G$34))/(SUM((LQF!$C$3:$C$34,LQF!$E$3:$E$34,LQF!$G$3:$G$34)))</f>
        <v>6.6588709153511342E-3</v>
      </c>
      <c r="G22" s="1" t="s">
        <v>53</v>
      </c>
      <c r="H22" s="22">
        <f>(SUMIF(LQF!$D$34:$D$70,'% mineral'!G22,LQF!$C$34:$C$70)+SUMIF(LQF!$F$34:$F$70,'% mineral'!G22,LQF!$E$34:$E$70)+SUMIF(LQF!$H$34:$H$70,'% mineral'!G22,LQF!$G$34:$G$70))/(SUM((LQF!$C$34:$C$70,LQF!$E$34:$E$70,LQF!$G$34:$G$70)))</f>
        <v>1.3660023581514403E-2</v>
      </c>
      <c r="J22" s="1" t="s">
        <v>53</v>
      </c>
      <c r="K22" s="22">
        <f>(SUMIF(LQF!$D$70:$D$102,'% mineral'!J22,LQF!$C$70:$C$102)+SUMIF(LQF!$F$70:$F$102,'% mineral'!J22,LQF!$E$70:$E$102)+SUMIF(LQF!$H$70:$H$102,'% mineral'!J22,LQF!$G$70:$G$102))/(SUM((LQF!$C$70:$C$102,LQF!$E$70:$E$102,LQF!$G$70:$G$102)))</f>
        <v>1.6114883524480983E-2</v>
      </c>
    </row>
    <row r="23" spans="1:26" ht="14.25" customHeight="1" x14ac:dyDescent="0.35">
      <c r="A23" s="5" t="s">
        <v>39</v>
      </c>
      <c r="B23" s="24">
        <f>(SUMIF(LQF!D:D,'% mineral'!A23,LQF!C:C)+SUMIF(LQF!F:F,'% mineral'!A23,LQF!E:E)+SUMIF(LQF!H:H,'% mineral'!A23,LQF!G:G))/(SUM((LQF!C:C,LQF!E:E,LQF!G:G)))</f>
        <v>8.0227947435072333E-2</v>
      </c>
      <c r="C23" s="5"/>
      <c r="D23" s="5" t="s">
        <v>39</v>
      </c>
      <c r="E23" s="24">
        <f>(SUMIF(LQF!$D$3:$D$34,'% mineral'!D23,LQF!$C$3:$C$34)+SUMIF(LQF!$F$3:$F$34,'% mineral'!D23,LQF!$E$3:$E$34)+SUMIF(LQF!$H$3:$H$34,'% mineral'!D23,LQF!$G$3:$G$34))/(SUM((LQF!$C$3:$C$34,LQF!$E$3:$E$34,LQF!$G$3:$G$34)))</f>
        <v>5.1841746248294691E-2</v>
      </c>
      <c r="F23" s="5"/>
      <c r="G23" s="5" t="s">
        <v>39</v>
      </c>
      <c r="H23" s="24">
        <f>(SUMIF(LQF!$D$34:$D$70,'% mineral'!G23,LQF!$C$34:$C$70)+SUMIF(LQF!$F$34:$F$70,'% mineral'!G23,LQF!$E$34:$E$70)+SUMIF(LQF!$H$34:$H$70,'% mineral'!G23,LQF!$G$34:$G$70))/(SUM((LQF!$C$34:$C$70,LQF!$E$34:$E$70,LQF!$G$34:$G$70)))</f>
        <v>0.132142754435913</v>
      </c>
      <c r="I23" s="5"/>
      <c r="J23" s="5" t="s">
        <v>39</v>
      </c>
      <c r="K23" s="24">
        <f>(SUMIF(LQF!$D$70:$D$102,'% mineral'!J23,LQF!$C$70:$C$102)+SUMIF(LQF!$F$70:$F$102,'% mineral'!J23,LQF!$E$70:$E$102)+SUMIF(LQF!$H$70:$H$102,'% mineral'!J23,LQF!$G$70:$G$102))/(SUM((LQF!$C$70:$C$102,LQF!$E$70:$E$102,LQF!$G$70:$G$102)))</f>
        <v>4.9969134799701116E-2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35">
      <c r="A24" s="1" t="s">
        <v>250</v>
      </c>
      <c r="B24" s="22">
        <f>(SUMIF(LQF!D:D,'% mineral'!A24,LQF!C:C)+SUMIF(LQF!F:F,'% mineral'!A24,LQF!E:E)+SUMIF(LQF!H:H,'% mineral'!A24,LQF!G:G))/(SUM((LQF!C:C,LQF!E:E,LQF!G:G)))</f>
        <v>0</v>
      </c>
      <c r="C24" s="1"/>
      <c r="D24" s="1" t="s">
        <v>250</v>
      </c>
      <c r="E24" s="22">
        <f>(SUMIF(LQF!$D$3:$D$34,'% mineral'!D24,LQF!$C$3:$C$34)+SUMIF(LQF!$F$3:$F$34,'% mineral'!D24,LQF!$E$3:$E$34)+SUMIF(LQF!$H$3:$H$34,'% mineral'!D24,LQF!$G$3:$G$34))/(SUM((LQF!$C$3:$C$34,LQF!$E$3:$E$34,LQF!$G$3:$G$34)))</f>
        <v>0</v>
      </c>
      <c r="G24" s="1" t="s">
        <v>250</v>
      </c>
      <c r="H24" s="22">
        <f>(SUMIF(LQF!$D$34:$D$70,'% mineral'!G24,LQF!$C$34:$C$70)+SUMIF(LQF!$F$34:$F$70,'% mineral'!G24,LQF!$E$34:$E$70)+SUMIF(LQF!$H$34:$H$70,'% mineral'!G24,LQF!$G$34:$G$70))/(SUM((LQF!$C$34:$C$70,LQF!$E$34:$E$70,LQF!$G$34:$G$70)))</f>
        <v>0</v>
      </c>
      <c r="J24" s="1" t="s">
        <v>250</v>
      </c>
      <c r="K24" s="22">
        <f>(SUMIF(LQF!$D$70:$D$102,'% mineral'!J24,LQF!$C$70:$C$102)+SUMIF(LQF!$F$70:$F$102,'% mineral'!J24,LQF!$E$70:$E$102)+SUMIF(LQF!$H$70:$H$102,'% mineral'!J24,LQF!$G$70:$G$102))/(SUM((LQF!$C$70:$C$102,LQF!$E$70:$E$102,LQF!$G$70:$G$102)))</f>
        <v>0</v>
      </c>
    </row>
    <row r="25" spans="1:26" ht="14.25" customHeight="1" x14ac:dyDescent="0.35">
      <c r="A25" s="1" t="s">
        <v>70</v>
      </c>
      <c r="B25" s="22">
        <f>(SUMIF(LQF!D:D,'% mineral'!A25,LQF!C:C)+SUMIF(LQF!F:F,'% mineral'!A25,LQF!E:E)+SUMIF(LQF!H:H,'% mineral'!A25,LQF!G:G))/(SUM((LQF!C:C,LQF!E:E,LQF!G:G)))</f>
        <v>2.9624862463410073E-2</v>
      </c>
      <c r="C25" s="1"/>
      <c r="D25" s="1" t="s">
        <v>70</v>
      </c>
      <c r="E25" s="22">
        <f>(SUMIF(LQF!$D$3:$D$34,'% mineral'!D25,LQF!$C$3:$C$34)+SUMIF(LQF!$F$3:$F$34,'% mineral'!D25,LQF!$E$3:$E$34)+SUMIF(LQF!$H$3:$H$34,'% mineral'!D25,LQF!$G$3:$G$34))/(SUM((LQF!$C$3:$C$34,LQF!$E$3:$E$34,LQF!$G$3:$G$34)))</f>
        <v>5.4277918534398756E-2</v>
      </c>
      <c r="G25" s="1" t="s">
        <v>70</v>
      </c>
      <c r="H25" s="22">
        <f>(SUMIF(LQF!$D$34:$D$70,'% mineral'!G25,LQF!$C$34:$C$70)+SUMIF(LQF!$F$34:$F$70,'% mineral'!G25,LQF!$E$34:$E$70)+SUMIF(LQF!$H$34:$H$70,'% mineral'!G25,LQF!$G$34:$G$70))/(SUM((LQF!$C$34:$C$70,LQF!$E$34:$E$70,LQF!$G$34:$G$70)))</f>
        <v>3.4020648204066396E-2</v>
      </c>
      <c r="J25" s="1" t="s">
        <v>70</v>
      </c>
      <c r="K25" s="22">
        <f>(SUMIF(LQF!$D$70:$D$102,'% mineral'!J25,LQF!$C$70:$C$102)+SUMIF(LQF!$F$70:$F$102,'% mineral'!J25,LQF!$E$70:$E$102)+SUMIF(LQF!$H$70:$H$102,'% mineral'!J25,LQF!$G$70:$G$102))/(SUM((LQF!$C$70:$C$102,LQF!$E$70:$E$102,LQF!$G$70:$G$102)))</f>
        <v>0</v>
      </c>
    </row>
    <row r="26" spans="1:26" ht="14.25" customHeight="1" x14ac:dyDescent="0.35">
      <c r="A26" s="1" t="s">
        <v>45</v>
      </c>
      <c r="B26" s="22">
        <f>(SUMIF(LQF!D:D,'% mineral'!A26,LQF!C:C)+SUMIF(LQF!F:F,'% mineral'!A26,LQF!E:E)+SUMIF(LQF!H:H,'% mineral'!A26,LQF!G:G))/(SUM((LQF!C:C,LQF!E:E,LQF!G:G)))</f>
        <v>1.8424712989682155E-2</v>
      </c>
      <c r="C26" s="1"/>
      <c r="D26" s="1" t="s">
        <v>45</v>
      </c>
      <c r="E26" s="22">
        <f>(SUMIF(LQF!$D$3:$D$34,'% mineral'!D26,LQF!$C$3:$C$34)+SUMIF(LQF!$F$3:$F$34,'% mineral'!D26,LQF!$E$3:$E$34)+SUMIF(LQF!$H$3:$H$34,'% mineral'!D26,LQF!$G$3:$G$34))/(SUM((LQF!$C$3:$C$34,LQF!$E$3:$E$34,LQF!$G$3:$G$34)))</f>
        <v>2.923406743324888E-2</v>
      </c>
      <c r="G26" s="1" t="s">
        <v>45</v>
      </c>
      <c r="H26" s="22">
        <f>(SUMIF(LQF!$D$34:$D$70,'% mineral'!G26,LQF!$C$34:$C$70)+SUMIF(LQF!$F$34:$F$70,'% mineral'!G26,LQF!$E$34:$E$70)+SUMIF(LQF!$H$34:$H$70,'% mineral'!G26,LQF!$G$34:$G$70))/(SUM((LQF!$C$34:$C$70,LQF!$E$34:$E$70,LQF!$G$34:$G$70)))</f>
        <v>2.5163201334368637E-2</v>
      </c>
      <c r="J26" s="1" t="s">
        <v>45</v>
      </c>
      <c r="K26" s="22">
        <f>(SUMIF(LQF!$D$70:$D$102,'% mineral'!J26,LQF!$C$70:$C$102)+SUMIF(LQF!$F$70:$F$102,'% mineral'!J26,LQF!$E$70:$E$102)+SUMIF(LQF!$H$70:$H$102,'% mineral'!J26,LQF!$G$70:$G$102))/(SUM((LQF!$C$70:$C$102,LQF!$E$70:$E$102,LQF!$G$70:$G$102)))</f>
        <v>0</v>
      </c>
    </row>
    <row r="27" spans="1:26" ht="14.25" customHeight="1" x14ac:dyDescent="0.35">
      <c r="A27" s="1" t="s">
        <v>81</v>
      </c>
      <c r="B27" s="22">
        <f>(SUMIF(LQF!D:D,'% mineral'!A27,LQF!C:C)+SUMIF(LQF!F:F,'% mineral'!A27,LQF!E:E)+SUMIF(LQF!H:H,'% mineral'!A27,LQF!G:G))/(SUM((LQF!C:C,LQF!E:E,LQF!G:G)))</f>
        <v>9.4459091947102886E-4</v>
      </c>
      <c r="C27" s="1"/>
      <c r="D27" s="1" t="s">
        <v>81</v>
      </c>
      <c r="E27" s="22">
        <f>(SUMIF(LQF!$D$3:$D$34,'% mineral'!D27,LQF!$C$3:$C$34)+SUMIF(LQF!$F$3:$F$34,'% mineral'!D27,LQF!$E$3:$E$34)+SUMIF(LQF!$H$3:$H$34,'% mineral'!D27,LQF!$G$3:$G$34))/(SUM((LQF!$C$3:$C$34,LQF!$E$3:$E$34,LQF!$G$3:$G$34)))</f>
        <v>0</v>
      </c>
      <c r="G27" s="1" t="s">
        <v>81</v>
      </c>
      <c r="H27" s="22">
        <f>(SUMIF(LQF!$D$34:$D$70,'% mineral'!G27,LQF!$C$34:$C$70)+SUMIF(LQF!$F$34:$F$70,'% mineral'!G27,LQF!$E$34:$E$70)+SUMIF(LQF!$H$34:$H$70,'% mineral'!G27,LQF!$G$34:$G$70))/(SUM((LQF!$C$34:$C$70,LQF!$E$34:$E$70,LQF!$G$34:$G$70)))</f>
        <v>2.6169729387743382E-3</v>
      </c>
      <c r="J27" s="1" t="s">
        <v>81</v>
      </c>
      <c r="K27" s="22">
        <f>(SUMIF(LQF!$D$70:$D$102,'% mineral'!J27,LQF!$C$70:$C$102)+SUMIF(LQF!$F$70:$F$102,'% mineral'!J27,LQF!$E$70:$E$102)+SUMIF(LQF!$H$70:$H$102,'% mineral'!J27,LQF!$G$70:$G$102))/(SUM((LQF!$C$70:$C$102,LQF!$E$70:$E$102,LQF!$G$70:$G$102)))</f>
        <v>0</v>
      </c>
    </row>
    <row r="28" spans="1:26" ht="14.25" customHeight="1" x14ac:dyDescent="0.35">
      <c r="A28" s="1" t="s">
        <v>119</v>
      </c>
      <c r="B28" s="22">
        <f>(SUMIF(LQF!D:D,'% mineral'!A28,LQF!C:C)+SUMIF(LQF!F:F,'% mineral'!A28,LQF!E:E)+SUMIF(LQF!H:H,'% mineral'!A28,LQF!G:G))/(SUM((LQF!C:C,LQF!E:E,LQF!G:G)))</f>
        <v>0</v>
      </c>
      <c r="C28" s="1"/>
      <c r="D28" s="1" t="s">
        <v>119</v>
      </c>
      <c r="E28" s="22">
        <f>(SUMIF(LQF!$D$3:$D$34,'% mineral'!D28,LQF!$C$3:$C$34)+SUMIF(LQF!$F$3:$F$34,'% mineral'!D28,LQF!$E$3:$E$34)+SUMIF(LQF!$H$3:$H$34,'% mineral'!D28,LQF!$G$3:$G$34))/(SUM((LQF!$C$3:$C$34,LQF!$E$3:$E$34,LQF!$G$3:$G$34)))</f>
        <v>0</v>
      </c>
      <c r="G28" s="1" t="s">
        <v>119</v>
      </c>
      <c r="H28" s="22">
        <f>(SUMIF(LQF!$D$34:$D$70,'% mineral'!G28,LQF!$C$34:$C$70)+SUMIF(LQF!$F$34:$F$70,'% mineral'!G28,LQF!$E$34:$E$70)+SUMIF(LQF!$H$34:$H$70,'% mineral'!G28,LQF!$G$34:$G$70))/(SUM((LQF!$C$34:$C$70,LQF!$E$34:$E$70,LQF!$G$34:$G$70)))</f>
        <v>0</v>
      </c>
      <c r="J28" s="1" t="s">
        <v>119</v>
      </c>
      <c r="K28" s="22">
        <f>(SUMIF(LQF!$D$70:$D$102,'% mineral'!J28,LQF!$C$70:$C$102)+SUMIF(LQF!$F$70:$F$102,'% mineral'!J28,LQF!$E$70:$E$102)+SUMIF(LQF!$H$70:$H$102,'% mineral'!J28,LQF!$G$70:$G$102))/(SUM((LQF!$C$70:$C$102,LQF!$E$70:$E$102,LQF!$G$70:$G$102)))</f>
        <v>0</v>
      </c>
    </row>
    <row r="29" spans="1:26" ht="14.25" customHeight="1" x14ac:dyDescent="0.35">
      <c r="A29" s="1" t="s">
        <v>30</v>
      </c>
      <c r="B29" s="22">
        <f>(SUMIF(LQF!D:D,'% mineral'!A29,LQF!C:C)+SUMIF(LQF!F:F,'% mineral'!A29,LQF!E:E)+SUMIF(LQF!H:H,'% mineral'!A29,LQF!G:G))/(SUM((LQF!C:C,LQF!E:E,LQF!G:G)))</f>
        <v>1.4168863792065433E-2</v>
      </c>
      <c r="C29" s="1"/>
      <c r="D29" s="1" t="s">
        <v>30</v>
      </c>
      <c r="E29" s="22">
        <f>(SUMIF(LQF!$D$3:$D$34,'% mineral'!D29,LQF!$C$3:$C$34)+SUMIF(LQF!$F$3:$F$34,'% mineral'!D29,LQF!$E$3:$E$34)+SUMIF(LQF!$H$3:$H$34,'% mineral'!D29,LQF!$G$3:$G$34))/(SUM((LQF!$C$3:$C$34,LQF!$E$3:$E$34,LQF!$G$3:$G$34)))</f>
        <v>1.6533489248359647E-2</v>
      </c>
      <c r="G29" s="1" t="s">
        <v>30</v>
      </c>
      <c r="H29" s="22">
        <f>(SUMIF(LQF!$D$34:$D$70,'% mineral'!G29,LQF!$C$34:$C$70)+SUMIF(LQF!$F$34:$F$70,'% mineral'!G29,LQF!$E$34:$E$70)+SUMIF(LQF!$H$34:$H$70,'% mineral'!G29,LQF!$G$34:$G$70))/(SUM((LQF!$C$34:$C$70,LQF!$E$34:$E$70,LQF!$G$34:$G$70)))</f>
        <v>1.4494003968596335E-2</v>
      </c>
      <c r="J29" s="1" t="s">
        <v>30</v>
      </c>
      <c r="K29" s="22">
        <f>(SUMIF(LQF!$D$70:$D$102,'% mineral'!J29,LQF!$C$70:$C$102)+SUMIF(LQF!$F$70:$F$102,'% mineral'!J29,LQF!$E$70:$E$102)+SUMIF(LQF!$H$70:$H$102,'% mineral'!J29,LQF!$G$70:$G$102))/(SUM((LQF!$C$70:$C$102,LQF!$E$70:$E$102,LQF!$G$70:$G$102)))</f>
        <v>1.1436368952857472E-2</v>
      </c>
    </row>
    <row r="30" spans="1:26" ht="14.25" customHeight="1" x14ac:dyDescent="0.35">
      <c r="A30" s="1" t="s">
        <v>82</v>
      </c>
      <c r="B30" s="22">
        <f>(SUMIF(LQF!D:D,'% mineral'!A30,LQF!C:C)+SUMIF(LQF!F:F,'% mineral'!A30,LQF!E:E)+SUMIF(LQF!H:H,'% mineral'!A30,LQF!G:G))/(SUM((LQF!C:C,LQF!E:E,LQF!G:G)))</f>
        <v>5.5014635969191797E-3</v>
      </c>
      <c r="C30" s="1"/>
      <c r="D30" s="1" t="s">
        <v>82</v>
      </c>
      <c r="E30" s="22">
        <f>(SUMIF(LQF!$D$3:$D$34,'% mineral'!D30,LQF!$C$3:$C$34)+SUMIF(LQF!$F$3:$F$34,'% mineral'!D30,LQF!$E$3:$E$34)+SUMIF(LQF!$H$3:$H$34,'% mineral'!D30,LQF!$G$3:$G$34))/(SUM((LQF!$C$3:$C$34,LQF!$E$3:$E$34,LQF!$G$3:$G$34)))</f>
        <v>0</v>
      </c>
      <c r="G30" s="1" t="s">
        <v>82</v>
      </c>
      <c r="H30" s="22">
        <f>(SUMIF(LQF!$D$34:$D$70,'% mineral'!G30,LQF!$C$34:$C$70)+SUMIF(LQF!$F$34:$F$70,'% mineral'!G30,LQF!$E$34:$E$70)+SUMIF(LQF!$H$34:$H$70,'% mineral'!G30,LQF!$G$34:$G$70))/(SUM((LQF!$C$34:$C$70,LQF!$E$34:$E$70,LQF!$G$34:$G$70)))</f>
        <v>0</v>
      </c>
      <c r="J30" s="1" t="s">
        <v>82</v>
      </c>
      <c r="K30" s="22">
        <f>(SUMIF(LQF!$D$70:$D$102,'% mineral'!J30,LQF!$C$70:$C$102)+SUMIF(LQF!$F$70:$F$102,'% mineral'!J30,LQF!$E$70:$E$102)+SUMIF(LQF!$H$70:$H$102,'% mineral'!J30,LQF!$G$70:$G$102))/(SUM((LQF!$C$70:$C$102,LQF!$E$70:$E$102,LQF!$G$70:$G$102)))</f>
        <v>1.7219532798336538E-2</v>
      </c>
    </row>
    <row r="31" spans="1:26" ht="14.25" customHeight="1" x14ac:dyDescent="0.35">
      <c r="A31" s="1" t="s">
        <v>47</v>
      </c>
      <c r="B31" s="22">
        <f>(SUMIF(LQF!D:D,'% mineral'!A31,LQF!C:C)+SUMIF(LQF!F:F,'% mineral'!A31,LQF!E:E)+SUMIF(LQF!H:H,'% mineral'!A31,LQF!G:G))/(SUM((LQF!C:C,LQF!E:E,LQF!G:G)))</f>
        <v>1.154269343353609E-2</v>
      </c>
      <c r="C31" s="1"/>
      <c r="D31" s="1" t="s">
        <v>47</v>
      </c>
      <c r="E31" s="22">
        <f>(SUMIF(LQF!$D$3:$D$34,'% mineral'!D31,LQF!$C$3:$C$34)+SUMIF(LQF!$F$3:$F$34,'% mineral'!D31,LQF!$E$3:$E$34)+SUMIF(LQF!$H$3:$H$34,'% mineral'!D31,LQF!$G$3:$G$34))/(SUM((LQF!$C$3:$C$34,LQF!$E$3:$E$34,LQF!$G$3:$G$34)))</f>
        <v>0</v>
      </c>
      <c r="G31" s="1" t="s">
        <v>47</v>
      </c>
      <c r="H31" s="22">
        <f>(SUMIF(LQF!$D$34:$D$70,'% mineral'!G31,LQF!$C$34:$C$70)+SUMIF(LQF!$F$34:$F$70,'% mineral'!G31,LQF!$E$34:$E$70)+SUMIF(LQF!$H$34:$H$70,'% mineral'!G31,LQF!$G$34:$G$70))/(SUM((LQF!$C$34:$C$70,LQF!$E$34:$E$70,LQF!$G$34:$G$70)))</f>
        <v>1.342996002645732E-2</v>
      </c>
      <c r="J31" s="1" t="s">
        <v>47</v>
      </c>
      <c r="K31" s="22">
        <f>(SUMIF(LQF!$D$70:$D$102,'% mineral'!J31,LQF!$C$70:$C$102)+SUMIF(LQF!$F$70:$F$102,'% mineral'!J31,LQF!$E$70:$E$102)+SUMIF(LQF!$H$70:$H$102,'% mineral'!J31,LQF!$G$70:$G$102))/(SUM((LQF!$C$70:$C$102,LQF!$E$70:$E$102,LQF!$G$70:$G$102)))</f>
        <v>2.0955846518730312E-2</v>
      </c>
    </row>
    <row r="32" spans="1:26" ht="14.25" customHeight="1" x14ac:dyDescent="0.35">
      <c r="A32" s="1" t="s">
        <v>84</v>
      </c>
      <c r="B32" s="22">
        <f>(SUMIF(LQF!D:D,'% mineral'!A32,LQF!C:C)+SUMIF(LQF!F:F,'% mineral'!A32,LQF!E:E)+SUMIF(LQF!H:H,'% mineral'!A32,LQF!G:G))/(SUM((LQF!C:C,LQF!E:E,LQF!G:G)))</f>
        <v>1.6919595590525022E-3</v>
      </c>
      <c r="C32" s="1"/>
      <c r="D32" s="1" t="s">
        <v>84</v>
      </c>
      <c r="E32" s="22">
        <f>(SUMIF(LQF!$D$3:$D$34,'% mineral'!D32,LQF!$C$3:$C$34)+SUMIF(LQF!$F$3:$F$34,'% mineral'!D32,LQF!$E$3:$E$34)+SUMIF(LQF!$H$3:$H$34,'% mineral'!D32,LQF!$G$3:$G$34))/(SUM((LQF!$C$3:$C$34,LQF!$E$3:$E$34,LQF!$G$3:$G$34)))</f>
        <v>0</v>
      </c>
      <c r="G32" s="1" t="s">
        <v>84</v>
      </c>
      <c r="H32" s="22">
        <f>(SUMIF(LQF!$D$34:$D$70,'% mineral'!G32,LQF!$C$34:$C$70)+SUMIF(LQF!$F$34:$F$70,'% mineral'!G32,LQF!$E$34:$E$70)+SUMIF(LQF!$H$34:$H$70,'% mineral'!G32,LQF!$G$34:$G$70))/(SUM((LQF!$C$34:$C$70,LQF!$E$34:$E$70,LQF!$G$34:$G$70)))</f>
        <v>0</v>
      </c>
      <c r="J32" s="1" t="s">
        <v>84</v>
      </c>
      <c r="K32" s="22">
        <f>(SUMIF(LQF!$D$70:$D$102,'% mineral'!J32,LQF!$C$70:$C$102)+SUMIF(LQF!$F$70:$F$102,'% mineral'!J32,LQF!$E$70:$E$102)+SUMIF(LQF!$H$70:$H$102,'% mineral'!J32,LQF!$G$70:$G$102))/(SUM((LQF!$C$70:$C$102,LQF!$E$70:$E$102,LQF!$G$70:$G$102)))</f>
        <v>5.295818577601614E-3</v>
      </c>
    </row>
    <row r="33" spans="1:26" ht="14.25" customHeight="1" x14ac:dyDescent="0.35">
      <c r="A33" s="1" t="s">
        <v>85</v>
      </c>
      <c r="B33" s="22">
        <f>(SUMIF(LQF!D:D,'% mineral'!A33,LQF!C:C)+SUMIF(LQF!F:F,'% mineral'!A33,LQF!E:E)+SUMIF(LQF!H:H,'% mineral'!A33,LQF!G:G))/(SUM((LQF!C:C,LQF!E:E,LQF!G:G)))</f>
        <v>8.8646224750358084E-3</v>
      </c>
      <c r="C33" s="1"/>
      <c r="D33" s="1" t="s">
        <v>85</v>
      </c>
      <c r="E33" s="22">
        <f>(SUMIF(LQF!$D$3:$D$34,'% mineral'!D33,LQF!$C$3:$C$34)+SUMIF(LQF!$F$3:$F$34,'% mineral'!D33,LQF!$E$3:$E$34)+SUMIF(LQF!$H$3:$H$34,'% mineral'!D33,LQF!$G$3:$G$34))/(SUM((LQF!$C$3:$C$34,LQF!$E$3:$E$34,LQF!$G$3:$G$34)))</f>
        <v>0</v>
      </c>
      <c r="G33" s="1" t="s">
        <v>85</v>
      </c>
      <c r="H33" s="22">
        <f>(SUMIF(LQF!$D$34:$D$70,'% mineral'!G33,LQF!$C$34:$C$70)+SUMIF(LQF!$F$34:$F$70,'% mineral'!G33,LQF!$E$34:$E$70)+SUMIF(LQF!$H$34:$H$70,'% mineral'!G33,LQF!$G$34:$G$70))/(SUM((LQF!$C$34:$C$70,LQF!$E$34:$E$70,LQF!$G$34:$G$70)))</f>
        <v>2.4559284502343785E-2</v>
      </c>
      <c r="J33" s="1" t="s">
        <v>85</v>
      </c>
      <c r="K33" s="22">
        <f>(SUMIF(LQF!$D$70:$D$102,'% mineral'!J33,LQF!$C$70:$C$102)+SUMIF(LQF!$F$70:$F$102,'% mineral'!J33,LQF!$E$70:$E$102)+SUMIF(LQF!$H$70:$H$102,'% mineral'!J33,LQF!$G$70:$G$102))/(SUM((LQF!$C$70:$C$102,LQF!$E$70:$E$102,LQF!$G$70:$G$102)))</f>
        <v>0</v>
      </c>
    </row>
    <row r="34" spans="1:26" ht="14.25" customHeight="1" x14ac:dyDescent="0.35">
      <c r="A34" s="1" t="s">
        <v>103</v>
      </c>
      <c r="B34" s="22">
        <f>(SUMIF(LQF!D:D,'% mineral'!A34,LQF!C:C)+SUMIF(LQF!F:F,'% mineral'!A34,LQF!E:E)+SUMIF(LQF!H:H,'% mineral'!A34,LQF!G:G))/(SUM((LQF!C:C,LQF!E:E,LQF!G:G)))</f>
        <v>1.5154975191513209E-3</v>
      </c>
      <c r="C34" s="1"/>
      <c r="D34" s="1" t="s">
        <v>103</v>
      </c>
      <c r="E34" s="22">
        <f>(SUMIF(LQF!$D$3:$D$34,'% mineral'!D34,LQF!$C$3:$C$34)+SUMIF(LQF!$F$3:$F$34,'% mineral'!D34,LQF!$E$3:$E$34)+SUMIF(LQF!$H$3:$H$34,'% mineral'!D34,LQF!$G$3:$G$34))/(SUM((LQF!$C$3:$C$34,LQF!$E$3:$E$34,LQF!$G$3:$G$34)))</f>
        <v>0</v>
      </c>
      <c r="G34" s="1" t="s">
        <v>103</v>
      </c>
      <c r="H34" s="22">
        <f>(SUMIF(LQF!$D$34:$D$70,'% mineral'!G34,LQF!$C$34:$C$70)+SUMIF(LQF!$F$34:$F$70,'% mineral'!G34,LQF!$E$34:$E$70)+SUMIF(LQF!$H$34:$H$70,'% mineral'!G34,LQF!$G$34:$G$70))/(SUM((LQF!$C$34:$C$70,LQF!$E$34:$E$70,LQF!$G$34:$G$70)))</f>
        <v>0</v>
      </c>
      <c r="J34" s="1" t="s">
        <v>103</v>
      </c>
      <c r="K34" s="22">
        <f>(SUMIF(LQF!$D$70:$D$102,'% mineral'!J34,LQF!$C$70:$C$102)+SUMIF(LQF!$F$70:$F$102,'% mineral'!J34,LQF!$E$70:$E$102)+SUMIF(LQF!$H$70:$H$102,'% mineral'!J34,LQF!$G$70:$G$102))/(SUM((LQF!$C$70:$C$102,LQF!$E$70:$E$102,LQF!$G$70:$G$102)))</f>
        <v>4.743493940673838E-3</v>
      </c>
    </row>
    <row r="35" spans="1:26" ht="14.25" customHeight="1" x14ac:dyDescent="0.35">
      <c r="A35" s="1" t="s">
        <v>105</v>
      </c>
      <c r="B35" s="22">
        <f>(SUMIF(LQF!D:D,'% mineral'!A35,LQF!C:C)+SUMIF(LQF!F:F,'% mineral'!A35,LQF!E:E)+SUMIF(LQF!H:H,'% mineral'!A35,LQF!G:G))/(SUM((LQF!C:C,LQF!E:E,LQF!G:G)))</f>
        <v>1.5777782391164438E-3</v>
      </c>
      <c r="C35" s="1"/>
      <c r="D35" s="1" t="s">
        <v>105</v>
      </c>
      <c r="E35" s="22">
        <f>(SUMIF(LQF!$D$3:$D$34,'% mineral'!D35,LQF!$C$3:$C$34)+SUMIF(LQF!$F$3:$F$34,'% mineral'!D35,LQF!$E$3:$E$34)+SUMIF(LQF!$H$3:$H$34,'% mineral'!D35,LQF!$G$3:$G$34))/(SUM((LQF!$C$3:$C$34,LQF!$E$3:$E$34,LQF!$G$3:$G$34)))</f>
        <v>0</v>
      </c>
      <c r="G35" s="1" t="s">
        <v>105</v>
      </c>
      <c r="H35" s="22">
        <f>(SUMIF(LQF!$D$34:$D$70,'% mineral'!G35,LQF!$C$34:$C$70)+SUMIF(LQF!$F$34:$F$70,'% mineral'!G35,LQF!$E$34:$E$70)+SUMIF(LQF!$H$34:$H$70,'% mineral'!G35,LQF!$G$34:$G$70))/(SUM((LQF!$C$34:$C$70,LQF!$E$34:$E$70,LQF!$G$34:$G$70)))</f>
        <v>0</v>
      </c>
      <c r="J35" s="1" t="s">
        <v>105</v>
      </c>
      <c r="K35" s="22">
        <f>(SUMIF(LQF!$D$70:$D$102,'% mineral'!J35,LQF!$C$70:$C$102)+SUMIF(LQF!$F$70:$F$102,'% mineral'!J35,LQF!$E$70:$E$102)+SUMIF(LQF!$H$70:$H$102,'% mineral'!J35,LQF!$G$70:$G$102))/(SUM((LQF!$C$70:$C$102,LQF!$E$70:$E$102,LQF!$G$70:$G$102)))</f>
        <v>4.9384320478248174E-3</v>
      </c>
    </row>
    <row r="36" spans="1:26" ht="14.25" customHeight="1" x14ac:dyDescent="0.35">
      <c r="A36" s="1" t="s">
        <v>106</v>
      </c>
      <c r="B36" s="22">
        <f>(SUMIF(LQF!D:D,'% mineral'!A36,LQF!C:C)+SUMIF(LQF!F:F,'% mineral'!A36,LQF!E:E)+SUMIF(LQF!H:H,'% mineral'!A36,LQF!G:G))/(SUM((LQF!C:C,LQF!E:E,LQF!G:G)))</f>
        <v>1.7127197990408766E-3</v>
      </c>
      <c r="C36" s="1"/>
      <c r="D36" s="1" t="s">
        <v>106</v>
      </c>
      <c r="E36" s="22">
        <f>(SUMIF(LQF!$D$3:$D$34,'% mineral'!D36,LQF!$C$3:$C$34)+SUMIF(LQF!$F$3:$F$34,'% mineral'!D36,LQF!$E$3:$E$34)+SUMIF(LQF!$H$3:$H$34,'% mineral'!D36,LQF!$G$3:$G$34))/(SUM((LQF!$C$3:$C$34,LQF!$E$3:$E$34,LQF!$G$3:$G$34)))</f>
        <v>5.3595790294289625E-3</v>
      </c>
      <c r="G36" s="1" t="s">
        <v>106</v>
      </c>
      <c r="H36" s="22">
        <f>(SUMIF(LQF!$D$34:$D$70,'% mineral'!G36,LQF!$C$34:$C$70)+SUMIF(LQF!$F$34:$F$70,'% mineral'!G36,LQF!$E$34:$E$70)+SUMIF(LQF!$H$34:$H$70,'% mineral'!G36,LQF!$G$34:$G$70))/(SUM((LQF!$C$34:$C$70,LQF!$E$34:$E$70,LQF!$G$34:$G$70)))</f>
        <v>0</v>
      </c>
      <c r="J36" s="1" t="s">
        <v>106</v>
      </c>
      <c r="K36" s="22">
        <f>(SUMIF(LQF!$D$70:$D$102,'% mineral'!J36,LQF!$C$70:$C$102)+SUMIF(LQF!$F$70:$F$102,'% mineral'!J36,LQF!$E$70:$E$102)+SUMIF(LQF!$H$70:$H$102,'% mineral'!J36,LQF!$G$70:$G$102))/(SUM((LQF!$C$70:$C$102,LQF!$E$70:$E$102,LQF!$G$70:$G$102)))</f>
        <v>0</v>
      </c>
    </row>
    <row r="37" spans="1:26" ht="14.25" customHeight="1" x14ac:dyDescent="0.35">
      <c r="A37" s="1" t="s">
        <v>57</v>
      </c>
      <c r="B37" s="22">
        <f>(SUMIF(LQF!D:D,'% mineral'!A37,LQF!C:C)+SUMIF(LQF!F:F,'% mineral'!A37,LQF!E:E)+SUMIF(LQF!H:H,'% mineral'!A37,LQF!G:G))/(SUM((LQF!C:C,LQF!E:E,LQF!G:G)))</f>
        <v>3.0725155182793904E-3</v>
      </c>
      <c r="C37" s="1"/>
      <c r="D37" s="1" t="s">
        <v>57</v>
      </c>
      <c r="E37" s="22">
        <f>(SUMIF(LQF!$D$3:$D$34,'% mineral'!D37,LQF!$C$3:$C$34)+SUMIF(LQF!$F$3:$F$34,'% mineral'!D37,LQF!$E$3:$E$34)+SUMIF(LQF!$H$3:$H$34,'% mineral'!D37,LQF!$G$3:$G$34))/(SUM((LQF!$C$3:$C$34,LQF!$E$3:$E$34,LQF!$G$3:$G$34)))</f>
        <v>9.6147599558240766E-3</v>
      </c>
      <c r="G37" s="1" t="s">
        <v>57</v>
      </c>
      <c r="H37" s="22">
        <f>(SUMIF(LQF!$D$34:$D$70,'% mineral'!G37,LQF!$C$34:$C$70)+SUMIF(LQF!$F$34:$F$70,'% mineral'!G37,LQF!$E$34:$E$70)+SUMIF(LQF!$H$34:$H$70,'% mineral'!G37,LQF!$G$34:$G$70))/(SUM((LQF!$C$34:$C$70,LQF!$E$34:$E$70,LQF!$G$34:$G$70)))</f>
        <v>0</v>
      </c>
      <c r="J37" s="1" t="s">
        <v>57</v>
      </c>
      <c r="K37" s="22">
        <f>(SUMIF(LQF!$D$70:$D$102,'% mineral'!J37,LQF!$C$70:$C$102)+SUMIF(LQF!$F$70:$F$102,'% mineral'!J37,LQF!$E$70:$E$102)+SUMIF(LQF!$H$70:$H$102,'% mineral'!J37,LQF!$G$70:$G$102))/(SUM((LQF!$C$70:$C$102,LQF!$E$70:$E$102,LQF!$G$70:$G$102)))</f>
        <v>0</v>
      </c>
    </row>
    <row r="38" spans="1:26" ht="14.25" customHeight="1" x14ac:dyDescent="0.35">
      <c r="A38" s="1" t="s">
        <v>86</v>
      </c>
      <c r="B38" s="22">
        <f>(SUMIF(LQF!D:D,'% mineral'!A38,LQF!C:C)+SUMIF(LQF!F:F,'% mineral'!A38,LQF!E:E)+SUMIF(LQF!H:H,'% mineral'!A38,LQF!G:G))/(SUM((LQF!C:C,LQF!E:E,LQF!G:G)))</f>
        <v>2.8856733583840217E-3</v>
      </c>
      <c r="C38" s="1"/>
      <c r="D38" s="1" t="s">
        <v>86</v>
      </c>
      <c r="E38" s="22">
        <f>(SUMIF(LQF!$D$3:$D$34,'% mineral'!D38,LQF!$C$3:$C$34)+SUMIF(LQF!$F$3:$F$34,'% mineral'!D38,LQF!$E$3:$E$34)+SUMIF(LQF!$H$3:$H$34,'% mineral'!D38,LQF!$G$3:$G$34))/(SUM((LQF!$C$3:$C$34,LQF!$E$3:$E$34,LQF!$G$3:$G$34)))</f>
        <v>2.3387253946599105E-3</v>
      </c>
      <c r="G38" s="1" t="s">
        <v>86</v>
      </c>
      <c r="H38" s="22">
        <f>(SUMIF(LQF!$D$34:$D$70,'% mineral'!G38,LQF!$C$34:$C$70)+SUMIF(LQF!$F$34:$F$70,'% mineral'!G38,LQF!$E$34:$E$70)+SUMIF(LQF!$H$34:$H$70,'% mineral'!G38,LQF!$G$34:$G$70))/(SUM((LQF!$C$34:$C$70,LQF!$E$34:$E$70,LQF!$G$34:$G$70)))</f>
        <v>5.9241365427199306E-3</v>
      </c>
      <c r="J38" s="1" t="s">
        <v>86</v>
      </c>
      <c r="K38" s="22">
        <f>(SUMIF(LQF!$D$70:$D$102,'% mineral'!J38,LQF!$C$70:$C$102)+SUMIF(LQF!$F$70:$F$102,'% mineral'!J38,LQF!$E$70:$E$102)+SUMIF(LQF!$H$70:$H$102,'% mineral'!J38,LQF!$G$70:$G$102))/(SUM((LQF!$C$70:$C$102,LQF!$E$70:$E$102,LQF!$G$70:$G$102)))</f>
        <v>0</v>
      </c>
    </row>
    <row r="39" spans="1:26" ht="14.25" customHeight="1" x14ac:dyDescent="0.35">
      <c r="A39" s="1" t="s">
        <v>72</v>
      </c>
      <c r="B39" s="22">
        <f>(SUMIF(LQF!D:D,'% mineral'!A39,LQF!C:C)+SUMIF(LQF!F:F,'% mineral'!A39,LQF!E:E)+SUMIF(LQF!H:H,'% mineral'!A39,LQF!G:G))/(SUM((LQF!C:C,LQF!E:E,LQF!G:G)))</f>
        <v>6.3526334364425252E-3</v>
      </c>
      <c r="C39" s="1"/>
      <c r="D39" s="1" t="s">
        <v>72</v>
      </c>
      <c r="E39" s="22">
        <f>(SUMIF(LQF!$D$3:$D$34,'% mineral'!D39,LQF!$C$3:$C$34)+SUMIF(LQF!$F$3:$F$34,'% mineral'!D39,LQF!$E$3:$E$34)+SUMIF(LQF!$H$3:$H$34,'% mineral'!D39,LQF!$G$3:$G$34))/(SUM((LQF!$C$3:$C$34,LQF!$E$3:$E$34,LQF!$G$3:$G$34)))</f>
        <v>2.1763139089196392E-3</v>
      </c>
      <c r="G39" s="1" t="s">
        <v>72</v>
      </c>
      <c r="H39" s="22">
        <f>(SUMIF(LQF!$D$34:$D$70,'% mineral'!G39,LQF!$C$34:$C$70)+SUMIF(LQF!$F$34:$F$70,'% mineral'!G39,LQF!$E$34:$E$70)+SUMIF(LQF!$H$34:$H$70,'% mineral'!G39,LQF!$G$34:$G$70))/(SUM((LQF!$C$34:$C$70,LQF!$E$34:$E$70,LQF!$G$34:$G$70)))</f>
        <v>5.8091047651913884E-3</v>
      </c>
      <c r="J39" s="1" t="s">
        <v>72</v>
      </c>
      <c r="K39" s="22">
        <f>(SUMIF(LQF!$D$70:$D$102,'% mineral'!J39,LQF!$C$70:$C$102)+SUMIF(LQF!$F$70:$F$102,'% mineral'!J39,LQF!$E$70:$E$102)+SUMIF(LQF!$H$70:$H$102,'% mineral'!J39,LQF!$G$70:$G$102))/(SUM((LQF!$C$70:$C$102,LQF!$E$70:$E$102,LQF!$G$70:$G$102)))</f>
        <v>1.1143961792131004E-2</v>
      </c>
    </row>
    <row r="40" spans="1:26" ht="14.25" customHeight="1" x14ac:dyDescent="0.35">
      <c r="A40" s="1" t="s">
        <v>87</v>
      </c>
      <c r="B40" s="22">
        <f>(SUMIF(LQF!D:D,'% mineral'!A40,LQF!C:C)+SUMIF(LQF!F:F,'% mineral'!A40,LQF!E:E)+SUMIF(LQF!H:H,'% mineral'!A40,LQF!G:G))/(SUM((LQF!C:C,LQF!E:E,LQF!G:G)))</f>
        <v>1.5746642031181878E-2</v>
      </c>
      <c r="C40" s="1"/>
      <c r="D40" s="1" t="s">
        <v>87</v>
      </c>
      <c r="E40" s="22">
        <f>(SUMIF(LQF!$D$3:$D$34,'% mineral'!D40,LQF!$C$3:$C$34)+SUMIF(LQF!$F$3:$F$34,'% mineral'!D40,LQF!$E$3:$E$34)+SUMIF(LQF!$H$3:$H$34,'% mineral'!D40,LQF!$G$3:$G$34))/(SUM((LQF!$C$3:$C$34,LQF!$E$3:$E$34,LQF!$G$3:$G$34)))</f>
        <v>1.4227246150847788E-2</v>
      </c>
      <c r="G40" s="1" t="s">
        <v>87</v>
      </c>
      <c r="H40" s="22">
        <f>(SUMIF(LQF!$D$34:$D$70,'% mineral'!G40,LQF!$C$34:$C$70)+SUMIF(LQF!$F$34:$F$70,'% mineral'!G40,LQF!$E$34:$E$70)+SUMIF(LQF!$H$34:$H$70,'% mineral'!G40,LQF!$G$34:$G$70))/(SUM((LQF!$C$34:$C$70,LQF!$E$34:$E$70,LQF!$G$34:$G$70)))</f>
        <v>9.6914272567796937E-3</v>
      </c>
      <c r="J40" s="1" t="s">
        <v>87</v>
      </c>
      <c r="K40" s="22">
        <f>(SUMIF(LQF!$D$70:$D$102,'% mineral'!J40,LQF!$C$70:$C$102)+SUMIF(LQF!$F$70:$F$102,'% mineral'!J40,LQF!$E$70:$E$102)+SUMIF(LQF!$H$70:$H$102,'% mineral'!J40,LQF!$G$70:$G$102))/(SUM((LQF!$C$70:$C$102,LQF!$E$70:$E$102,LQF!$G$70:$G$102)))</f>
        <v>2.410734591767115E-2</v>
      </c>
    </row>
    <row r="41" spans="1:26" ht="14.25" customHeight="1" x14ac:dyDescent="0.35">
      <c r="A41" s="5" t="s">
        <v>29</v>
      </c>
      <c r="B41" s="24">
        <f>(SUMIF(LQF!D:D,'% mineral'!A41,LQF!C:C)+SUMIF(LQF!F:F,'% mineral'!A41,LQF!E:E)+SUMIF(LQF!H:H,'% mineral'!A41,LQF!G:G))/(SUM((LQF!C:C,LQF!E:E,LQF!G:G)))</f>
        <v>3.6683344059457314E-2</v>
      </c>
      <c r="C41" s="5"/>
      <c r="D41" s="5" t="s">
        <v>29</v>
      </c>
      <c r="E41" s="24">
        <f>(SUMIF(LQF!$D$3:$D$34,'% mineral'!D41,LQF!$C$3:$C$34)+SUMIF(LQF!$F$3:$F$34,'% mineral'!D41,LQF!$E$3:$E$34)+SUMIF(LQF!$H$3:$H$34,'% mineral'!D41,LQF!$G$3:$G$34))/(SUM((LQF!$C$3:$C$34,LQF!$E$3:$E$34,LQF!$G$3:$G$34)))</f>
        <v>2.6050802312739565E-2</v>
      </c>
      <c r="F41" s="5"/>
      <c r="G41" s="5" t="s">
        <v>29</v>
      </c>
      <c r="H41" s="24">
        <f>(SUMIF(LQF!$D$34:$D$70,'% mineral'!G41,LQF!$C$34:$C$70)+SUMIF(LQF!$F$34:$F$70,'% mineral'!G41,LQF!$E$34:$E$70)+SUMIF(LQF!$H$34:$H$70,'% mineral'!G41,LQF!$G$34:$G$70))/(SUM((LQF!$C$34:$C$70,LQF!$E$34:$E$70,LQF!$G$34:$G$70)))</f>
        <v>3.2669024818106032E-2</v>
      </c>
      <c r="I41" s="5"/>
      <c r="J41" s="5" t="s">
        <v>29</v>
      </c>
      <c r="K41" s="24">
        <f>(SUMIF(LQF!$D$70:$D$102,'% mineral'!J41,LQF!$C$70:$C$102)+SUMIF(LQF!$F$70:$F$102,'% mineral'!J41,LQF!$E$70:$E$102)+SUMIF(LQF!$H$70:$H$102,'% mineral'!J41,LQF!$G$70:$G$102))/(SUM((LQF!$C$70:$C$102,LQF!$E$70:$E$102,LQF!$G$70:$G$102)))</f>
        <v>5.185353650216059E-2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35">
      <c r="A42" s="1" t="s">
        <v>88</v>
      </c>
      <c r="B42" s="22">
        <f>(SUMIF(LQF!D:D,'% mineral'!A42,LQF!C:C)+SUMIF(LQF!F:F,'% mineral'!A42,LQF!E:E)+SUMIF(LQF!H:H,'% mineral'!A42,LQF!G:G))/(SUM((LQF!C:C,LQF!E:E,LQF!G:G)))</f>
        <v>9.2383067948265455E-4</v>
      </c>
      <c r="C42" s="1"/>
      <c r="D42" s="1" t="s">
        <v>88</v>
      </c>
      <c r="E42" s="22">
        <f>(SUMIF(LQF!$D$3:$D$34,'% mineral'!D42,LQF!$C$3:$C$34)+SUMIF(LQF!$F$3:$F$34,'% mineral'!D42,LQF!$E$3:$E$34)+SUMIF(LQF!$H$3:$H$34,'% mineral'!D42,LQF!$G$3:$G$34))/(SUM((LQF!$C$3:$C$34,LQF!$E$3:$E$34,LQF!$G$3:$G$34)))</f>
        <v>0</v>
      </c>
      <c r="G42" s="1" t="s">
        <v>88</v>
      </c>
      <c r="H42" s="22">
        <f>(SUMIF(LQF!$D$34:$D$70,'% mineral'!G42,LQF!$C$34:$C$70)+SUMIF(LQF!$F$34:$F$70,'% mineral'!G42,LQF!$E$34:$E$70)+SUMIF(LQF!$H$34:$H$70,'% mineral'!G42,LQF!$G$34:$G$70))/(SUM((LQF!$C$34:$C$70,LQF!$E$34:$E$70,LQF!$G$34:$G$70)))</f>
        <v>2.5594570500100671E-3</v>
      </c>
      <c r="J42" s="1" t="s">
        <v>88</v>
      </c>
      <c r="K42" s="22">
        <f>(SUMIF(LQF!$D$70:$D$102,'% mineral'!J42,LQF!$C$70:$C$102)+SUMIF(LQF!$F$70:$F$102,'% mineral'!J42,LQF!$E$70:$E$102)+SUMIF(LQF!$H$70:$H$102,'% mineral'!J42,LQF!$G$70:$G$102))/(SUM((LQF!$C$70:$C$102,LQF!$E$70:$E$102,LQF!$G$70:$G$102)))</f>
        <v>0</v>
      </c>
    </row>
    <row r="43" spans="1:26" ht="14.25" customHeight="1" x14ac:dyDescent="0.35">
      <c r="A43" s="1" t="s">
        <v>89</v>
      </c>
      <c r="B43" s="22">
        <f>(SUMIF(LQF!D:D,'% mineral'!A43,LQF!C:C)+SUMIF(LQF!F:F,'% mineral'!A43,LQF!E:E)+SUMIF(LQF!H:H,'% mineral'!A43,LQF!G:G))/(SUM((LQF!C:C,LQF!E:E,LQF!G:G)))</f>
        <v>3.4254395980817527E-3</v>
      </c>
      <c r="C43" s="1"/>
      <c r="D43" s="1" t="s">
        <v>89</v>
      </c>
      <c r="E43" s="22">
        <f>(SUMIF(LQF!$D$3:$D$34,'% mineral'!D43,LQF!$C$3:$C$34)+SUMIF(LQF!$F$3:$F$34,'% mineral'!D43,LQF!$E$3:$E$34)+SUMIF(LQF!$H$3:$H$34,'% mineral'!D43,LQF!$G$3:$G$34))/(SUM((LQF!$C$3:$C$34,LQF!$E$3:$E$34,LQF!$G$3:$G$34)))</f>
        <v>0</v>
      </c>
      <c r="G43" s="1" t="s">
        <v>89</v>
      </c>
      <c r="H43" s="22">
        <f>(SUMIF(LQF!$D$34:$D$70,'% mineral'!G43,LQF!$C$34:$C$70)+SUMIF(LQF!$F$34:$F$70,'% mineral'!G43,LQF!$E$34:$E$70)+SUMIF(LQF!$H$34:$H$70,'% mineral'!G43,LQF!$G$34:$G$70))/(SUM((LQF!$C$34:$C$70,LQF!$E$34:$E$70,LQF!$G$34:$G$70)))</f>
        <v>9.4901216461047416E-3</v>
      </c>
      <c r="J43" s="1" t="s">
        <v>89</v>
      </c>
      <c r="K43" s="22">
        <f>(SUMIF(LQF!$D$70:$D$102,'% mineral'!J43,LQF!$C$70:$C$102)+SUMIF(LQF!$F$70:$F$102,'% mineral'!J43,LQF!$E$70:$E$102)+SUMIF(LQF!$H$70:$H$102,'% mineral'!J43,LQF!$G$70:$G$102))/(SUM((LQF!$C$70:$C$102,LQF!$E$70:$E$102,LQF!$G$70:$G$102)))</f>
        <v>0</v>
      </c>
    </row>
    <row r="44" spans="1:26" ht="14.25" customHeight="1" x14ac:dyDescent="0.35">
      <c r="A44" s="1" t="s">
        <v>73</v>
      </c>
      <c r="B44" s="22">
        <f>(SUMIF(LQF!D:D,'% mineral'!A44,LQF!C:C)+SUMIF(LQF!F:F,'% mineral'!A44,LQF!E:E)+SUMIF(LQF!H:H,'% mineral'!A44,LQF!G:G))/(SUM((LQF!C:C,LQF!E:E,LQF!G:G)))</f>
        <v>1.4988893271606216E-2</v>
      </c>
      <c r="C44" s="1"/>
      <c r="D44" s="1" t="s">
        <v>73</v>
      </c>
      <c r="E44" s="22">
        <f>(SUMIF(LQF!$D$3:$D$34,'% mineral'!D44,LQF!$C$3:$C$34)+SUMIF(LQF!$F$3:$F$34,'% mineral'!D44,LQF!$E$3:$E$34)+SUMIF(LQF!$H$3:$H$34,'% mineral'!D44,LQF!$G$3:$G$34))/(SUM((LQF!$C$3:$C$34,LQF!$E$3:$E$34,LQF!$G$3:$G$34)))</f>
        <v>1.9781718963165079E-2</v>
      </c>
      <c r="G44" s="1" t="s">
        <v>73</v>
      </c>
      <c r="H44" s="22">
        <f>(SUMIF(LQF!$D$34:$D$70,'% mineral'!G44,LQF!$C$34:$C$70)+SUMIF(LQF!$F$34:$F$70,'% mineral'!G44,LQF!$E$34:$E$70)+SUMIF(LQF!$H$34:$H$70,'% mineral'!G44,LQF!$G$34:$G$70))/(SUM((LQF!$C$34:$C$70,LQF!$E$34:$E$70,LQF!$G$34:$G$70)))</f>
        <v>2.4012883559083213E-2</v>
      </c>
      <c r="J44" s="1" t="s">
        <v>73</v>
      </c>
      <c r="K44" s="22">
        <f>(SUMIF(LQF!$D$70:$D$102,'% mineral'!J44,LQF!$C$70:$C$102)+SUMIF(LQF!$F$70:$F$102,'% mineral'!J44,LQF!$E$70:$E$102)+SUMIF(LQF!$H$70:$H$102,'% mineral'!J44,LQF!$G$70:$G$102))/(SUM((LQF!$C$70:$C$102,LQF!$E$70:$E$102,LQF!$G$70:$G$102)))</f>
        <v>0</v>
      </c>
    </row>
    <row r="45" spans="1:26" ht="14.25" customHeight="1" x14ac:dyDescent="0.35">
      <c r="A45" s="1" t="s">
        <v>110</v>
      </c>
      <c r="B45" s="22">
        <f>(SUMIF(LQF!D:D,'% mineral'!A45,LQF!C:C)+SUMIF(LQF!F:F,'% mineral'!A45,LQF!E:E)+SUMIF(LQF!H:H,'% mineral'!A45,LQF!G:G))/(SUM((LQF!C:C,LQF!E:E,LQF!G:G)))</f>
        <v>7.8681309555938446E-3</v>
      </c>
      <c r="C45" s="1"/>
      <c r="D45" s="1" t="s">
        <v>110</v>
      </c>
      <c r="E45" s="22">
        <f>(SUMIF(LQF!$D$3:$D$34,'% mineral'!D45,LQF!$C$3:$C$34)+SUMIF(LQF!$F$3:$F$34,'% mineral'!D45,LQF!$E$3:$E$34)+SUMIF(LQF!$H$3:$H$34,'% mineral'!D45,LQF!$G$3:$G$34))/(SUM((LQF!$C$3:$C$34,LQF!$E$3:$E$34,LQF!$G$3:$G$34)))</f>
        <v>0</v>
      </c>
      <c r="G45" s="1" t="s">
        <v>110</v>
      </c>
      <c r="H45" s="22">
        <f>(SUMIF(LQF!$D$34:$D$70,'% mineral'!G45,LQF!$C$34:$C$70)+SUMIF(LQF!$F$34:$F$70,'% mineral'!G45,LQF!$E$34:$E$70)+SUMIF(LQF!$H$34:$H$70,'% mineral'!G45,LQF!$G$34:$G$70))/(SUM((LQF!$C$34:$C$70,LQF!$E$34:$E$70,LQF!$G$34:$G$70)))</f>
        <v>0</v>
      </c>
      <c r="J45" s="1" t="s">
        <v>110</v>
      </c>
      <c r="K45" s="22">
        <f>(SUMIF(LQF!$D$70:$D$102,'% mineral'!J45,LQF!$C$70:$C$102)+SUMIF(LQF!$F$70:$F$102,'% mineral'!J45,LQF!$E$70:$E$102)+SUMIF(LQF!$H$70:$H$102,'% mineral'!J45,LQF!$G$70:$G$102))/(SUM((LQF!$C$70:$C$102,LQF!$E$70:$E$102,LQF!$G$70:$G$102)))</f>
        <v>2.4627180870073762E-2</v>
      </c>
    </row>
    <row r="46" spans="1:26" ht="14.25" customHeight="1" x14ac:dyDescent="0.35">
      <c r="A46" s="1" t="s">
        <v>75</v>
      </c>
      <c r="B46" s="22">
        <f>(SUMIF(LQF!D:D,'% mineral'!A46,LQF!C:C)+SUMIF(LQF!F:F,'% mineral'!A46,LQF!E:E)+SUMIF(LQF!H:H,'% mineral'!A46,LQF!G:G))/(SUM((LQF!C:C,LQF!E:E,LQF!G:G)))</f>
        <v>1.7220619070356449E-2</v>
      </c>
      <c r="C46" s="1"/>
      <c r="D46" s="1" t="s">
        <v>75</v>
      </c>
      <c r="E46" s="22">
        <f>(SUMIF(LQF!$D$3:$D$34,'% mineral'!D46,LQF!$C$3:$C$34)+SUMIF(LQF!$F$3:$F$34,'% mineral'!D46,LQF!$E$3:$E$34)+SUMIF(LQF!$H$3:$H$34,'% mineral'!D46,LQF!$G$3:$G$34))/(SUM((LQF!$C$3:$C$34,LQF!$E$3:$E$34,LQF!$G$3:$G$34)))</f>
        <v>1.7410511271357114E-2</v>
      </c>
      <c r="G46" s="1" t="s">
        <v>75</v>
      </c>
      <c r="H46" s="22">
        <f>(SUMIF(LQF!$D$34:$D$70,'% mineral'!G46,LQF!$C$34:$C$70)+SUMIF(LQF!$F$34:$F$70,'% mineral'!G46,LQF!$E$34:$E$70)+SUMIF(LQF!$H$34:$H$70,'% mineral'!G46,LQF!$G$34:$G$70))/(SUM((LQF!$C$34:$C$70,LQF!$E$34:$E$70,LQF!$G$34:$G$70)))</f>
        <v>1.6018175020849519E-2</v>
      </c>
      <c r="J46" s="1" t="s">
        <v>75</v>
      </c>
      <c r="K46" s="22">
        <f>(SUMIF(LQF!$D$70:$D$102,'% mineral'!J46,LQF!$C$70:$C$102)+SUMIF(LQF!$F$70:$F$102,'% mineral'!J46,LQF!$E$70:$E$102)+SUMIF(LQF!$H$70:$H$102,'% mineral'!J46,LQF!$G$70:$G$102))/(SUM((LQF!$C$70:$C$102,LQF!$E$70:$E$102,LQF!$G$70:$G$102)))</f>
        <v>1.8389161441242415E-2</v>
      </c>
    </row>
    <row r="47" spans="1:26" ht="14.25" customHeight="1" x14ac:dyDescent="0.35">
      <c r="A47" s="1" t="s">
        <v>61</v>
      </c>
      <c r="B47" s="22">
        <f>(SUMIF(LQF!D:D,'% mineral'!A47,LQF!C:C)+SUMIF(LQF!F:F,'% mineral'!A47,LQF!E:E)+SUMIF(LQF!H:H,'% mineral'!A47,LQF!G:G))/(SUM((LQF!C:C,LQF!E:E,LQF!G:G)))</f>
        <v>2.8337727584130867E-3</v>
      </c>
      <c r="C47" s="1"/>
      <c r="D47" s="1" t="s">
        <v>61</v>
      </c>
      <c r="E47" s="22">
        <f>(SUMIF(LQF!$D$3:$D$34,'% mineral'!D47,LQF!$C$3:$C$34)+SUMIF(LQF!$F$3:$F$34,'% mineral'!D47,LQF!$E$3:$E$34)+SUMIF(LQF!$H$3:$H$34,'% mineral'!D47,LQF!$G$3:$G$34))/(SUM((LQF!$C$3:$C$34,LQF!$E$3:$E$34,LQF!$G$3:$G$34)))</f>
        <v>0</v>
      </c>
      <c r="G47" s="1" t="s">
        <v>61</v>
      </c>
      <c r="H47" s="22">
        <f>(SUMIF(LQF!$D$34:$D$70,'% mineral'!G47,LQF!$C$34:$C$70)+SUMIF(LQF!$F$34:$F$70,'% mineral'!G47,LQF!$E$34:$E$70)+SUMIF(LQF!$H$34:$H$70,'% mineral'!G47,LQF!$G$34:$G$70))/(SUM((LQF!$C$34:$C$70,LQF!$E$34:$E$70,LQF!$G$34:$G$70)))</f>
        <v>7.8509188163230163E-3</v>
      </c>
      <c r="J47" s="1" t="s">
        <v>61</v>
      </c>
      <c r="K47" s="22">
        <f>(SUMIF(LQF!$D$70:$D$102,'% mineral'!J47,LQF!$C$70:$C$102)+SUMIF(LQF!$F$70:$F$102,'% mineral'!J47,LQF!$E$70:$E$102)+SUMIF(LQF!$H$70:$H$102,'% mineral'!J47,LQF!$G$70:$G$102))/(SUM((LQF!$C$70:$C$102,LQF!$E$70:$E$102,LQF!$G$70:$G$102)))</f>
        <v>0</v>
      </c>
    </row>
    <row r="48" spans="1:26" ht="14.25" customHeight="1" x14ac:dyDescent="0.35">
      <c r="A48" s="5" t="s">
        <v>90</v>
      </c>
      <c r="B48" s="24">
        <f>(SUMIF(LQF!D:D,'% mineral'!A48,LQF!C:C)+SUMIF(LQF!F:F,'% mineral'!A48,LQF!E:E)+SUMIF(LQF!H:H,'% mineral'!A48,LQF!G:G))/(SUM((LQF!C:C,LQF!E:E,LQF!G:G)))</f>
        <v>4.4063609375324372E-2</v>
      </c>
      <c r="C48" s="5"/>
      <c r="D48" s="5" t="s">
        <v>90</v>
      </c>
      <c r="E48" s="24">
        <f>(SUMIF(LQF!$D$3:$D$34,'% mineral'!D48,LQF!$C$3:$C$34)+SUMIF(LQF!$F$3:$F$34,'% mineral'!D48,LQF!$E$3:$E$34)+SUMIF(LQF!$H$3:$H$34,'% mineral'!D48,LQF!$G$3:$G$34))/(SUM((LQF!$C$3:$C$34,LQF!$E$3:$E$34,LQF!$G$3:$G$34)))</f>
        <v>0</v>
      </c>
      <c r="F48" s="5"/>
      <c r="G48" s="5" t="s">
        <v>90</v>
      </c>
      <c r="H48" s="24">
        <f>(SUMIF(LQF!$D$34:$D$70,'% mineral'!G48,LQF!$C$34:$C$70)+SUMIF(LQF!$F$34:$F$70,'% mineral'!G48,LQF!$E$34:$E$70)+SUMIF(LQF!$H$34:$H$70,'% mineral'!G48,LQF!$G$34:$G$70))/(SUM((LQF!$C$34:$C$70,LQF!$E$34:$E$70,LQF!$G$34:$G$70)))</f>
        <v>5.8551174762028056E-2</v>
      </c>
      <c r="I48" s="5"/>
      <c r="J48" s="5" t="s">
        <v>90</v>
      </c>
      <c r="K48" s="24">
        <f>(SUMIF(LQF!$D$70:$D$102,'% mineral'!J48,LQF!$C$70:$C$102)+SUMIF(LQF!$F$70:$F$102,'% mineral'!J48,LQF!$E$70:$E$102)+SUMIF(LQF!$H$70:$H$102,'% mineral'!J48,LQF!$G$70:$G$102))/(SUM((LQF!$C$70:$C$102,LQF!$E$70:$E$102,LQF!$G$70:$G$102)))</f>
        <v>7.1769713116085668E-2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35">
      <c r="A49" s="5" t="s">
        <v>97</v>
      </c>
      <c r="B49" s="24">
        <f>(SUMIF(LQF!D:D,'% mineral'!A49,LQF!C:C)+SUMIF(LQF!F:F,'% mineral'!A49,LQF!E:E)+SUMIF(LQF!H:H,'% mineral'!A49,LQF!G:G))/(SUM((LQF!C:C,LQF!E:E,LQF!G:G)))</f>
        <v>4.5662147854429187E-2</v>
      </c>
      <c r="C49" s="5"/>
      <c r="D49" s="5" t="s">
        <v>97</v>
      </c>
      <c r="E49" s="24">
        <f>(SUMIF(LQF!$D$3:$D$34,'% mineral'!D49,LQF!$C$3:$C$34)+SUMIF(LQF!$F$3:$F$34,'% mineral'!D49,LQF!$E$3:$E$34)+SUMIF(LQF!$H$3:$H$34,'% mineral'!D49,LQF!$G$3:$G$34))/(SUM((LQF!$C$3:$C$34,LQF!$E$3:$E$34,LQF!$G$3:$G$34)))</f>
        <v>2.3971935295264084E-2</v>
      </c>
      <c r="F49" s="5"/>
      <c r="G49" s="5" t="s">
        <v>97</v>
      </c>
      <c r="H49" s="24">
        <f>(SUMIF(LQF!$D$34:$D$70,'% mineral'!G49,LQF!$C$34:$C$70)+SUMIF(LQF!$F$34:$F$70,'% mineral'!G49,LQF!$E$34:$E$70)+SUMIF(LQF!$H$34:$H$70,'% mineral'!G49,LQF!$G$34:$G$70))/(SUM((LQF!$C$34:$C$70,LQF!$E$34:$E$70,LQF!$G$34:$G$70)))</f>
        <v>5.6106749489546533E-2</v>
      </c>
      <c r="I49" s="5"/>
      <c r="J49" s="5" t="s">
        <v>97</v>
      </c>
      <c r="K49" s="24">
        <f>(SUMIF(LQF!$D$70:$D$102,'% mineral'!J49,LQF!$C$70:$C$102)+SUMIF(LQF!$F$70:$F$102,'% mineral'!J49,LQF!$E$70:$E$102)+SUMIF(LQF!$H$70:$H$102,'% mineral'!J49,LQF!$G$70:$G$102))/(SUM((LQF!$C$70:$C$102,LQF!$E$70:$E$102,LQF!$G$70:$G$102)))</f>
        <v>5.5557360538029198E-2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35">
      <c r="A50" s="1" t="s">
        <v>41</v>
      </c>
      <c r="B50" s="22">
        <f>(SUMIF(LQF!D:D,'% mineral'!A50,LQF!C:C)+SUMIF(LQF!F:F,'% mineral'!A50,LQF!E:E)+SUMIF(LQF!H:H,'% mineral'!A50,LQF!G:G))/(SUM((LQF!C:C,LQF!E:E,LQF!G:G)))</f>
        <v>4.5153521974714015E-3</v>
      </c>
      <c r="C50" s="1"/>
      <c r="D50" s="1" t="s">
        <v>41</v>
      </c>
      <c r="E50" s="22">
        <f>(SUMIF(LQF!$D$3:$D$34,'% mineral'!D50,LQF!$C$3:$C$34)+SUMIF(LQF!$F$3:$F$34,'% mineral'!D50,LQF!$E$3:$E$34)+SUMIF(LQF!$H$3:$H$34,'% mineral'!D50,LQF!$G$3:$G$34))/(SUM((LQF!$C$3:$C$34,LQF!$E$3:$E$34,LQF!$G$3:$G$34)))</f>
        <v>1.4129799259403625E-2</v>
      </c>
      <c r="G50" s="1" t="s">
        <v>41</v>
      </c>
      <c r="H50" s="22">
        <f>(SUMIF(LQF!$D$34:$D$70,'% mineral'!G50,LQF!$C$34:$C$70)+SUMIF(LQF!$F$34:$F$70,'% mineral'!G50,LQF!$E$34:$E$70)+SUMIF(LQF!$H$34:$H$70,'% mineral'!G50,LQF!$G$34:$G$70))/(SUM((LQF!$C$34:$C$70,LQF!$E$34:$E$70,LQF!$G$34:$G$70)))</f>
        <v>0</v>
      </c>
      <c r="J50" s="1" t="s">
        <v>41</v>
      </c>
      <c r="K50" s="22">
        <f>(SUMIF(LQF!$D$70:$D$102,'% mineral'!J50,LQF!$C$70:$C$102)+SUMIF(LQF!$F$70:$F$102,'% mineral'!J50,LQF!$E$70:$E$102)+SUMIF(LQF!$H$70:$H$102,'% mineral'!J50,LQF!$G$70:$G$102))/(SUM((LQF!$C$70:$C$102,LQF!$E$70:$E$102,LQF!$G$70:$G$102)))</f>
        <v>0</v>
      </c>
    </row>
    <row r="51" spans="1:26" ht="14.25" customHeight="1" x14ac:dyDescent="0.35">
      <c r="A51" s="1" t="s">
        <v>99</v>
      </c>
      <c r="B51" s="22">
        <f>(SUMIF(LQF!D:D,'% mineral'!A51,LQF!C:C)+SUMIF(LQF!F:F,'% mineral'!A51,LQF!E:E)+SUMIF(LQF!H:H,'% mineral'!A51,LQF!G:G))/(SUM((LQF!C:C,LQF!E:E,LQF!G:G)))</f>
        <v>1.0037576034378956E-2</v>
      </c>
      <c r="C51" s="1"/>
      <c r="D51" s="1" t="s">
        <v>99</v>
      </c>
      <c r="E51" s="22">
        <f>(SUMIF(LQF!$D$3:$D$34,'% mineral'!D51,LQF!$C$3:$C$34)+SUMIF(LQF!$F$3:$F$34,'% mineral'!D51,LQF!$E$3:$E$34)+SUMIF(LQF!$H$3:$H$34,'% mineral'!D51,LQF!$G$3:$G$34))/(SUM((LQF!$C$3:$C$34,LQF!$E$3:$E$34,LQF!$G$3:$G$34)))</f>
        <v>3.1410381342168524E-2</v>
      </c>
      <c r="G51" s="1" t="s">
        <v>99</v>
      </c>
      <c r="H51" s="22">
        <f>(SUMIF(LQF!$D$34:$D$70,'% mineral'!G51,LQF!$C$34:$C$70)+SUMIF(LQF!$F$34:$F$70,'% mineral'!G51,LQF!$E$34:$E$70)+SUMIF(LQF!$H$34:$H$70,'% mineral'!G51,LQF!$G$34:$G$70))/(SUM((LQF!$C$34:$C$70,LQF!$E$34:$E$70,LQF!$G$34:$G$70)))</f>
        <v>0</v>
      </c>
      <c r="J51" s="1" t="s">
        <v>99</v>
      </c>
      <c r="K51" s="22">
        <f>(SUMIF(LQF!$D$70:$D$102,'% mineral'!J51,LQF!$C$70:$C$102)+SUMIF(LQF!$F$70:$F$102,'% mineral'!J51,LQF!$E$70:$E$102)+SUMIF(LQF!$H$70:$H$102,'% mineral'!J51,LQF!$G$70:$G$102))/(SUM((LQF!$C$70:$C$102,LQF!$E$70:$E$102,LQF!$G$70:$G$102)))</f>
        <v>0</v>
      </c>
    </row>
    <row r="52" spans="1:26" ht="14.25" customHeight="1" x14ac:dyDescent="0.35">
      <c r="A52" s="1" t="s">
        <v>16</v>
      </c>
      <c r="B52" s="22">
        <f>(SUMIF(LQF!D:D,'% mineral'!A52,LQF!C:C)+SUMIF(LQF!F:F,'% mineral'!A52,LQF!E:E)+SUMIF(LQF!H:H,'% mineral'!A52,LQF!G:G))/(SUM((LQF!C:C,LQF!E:E,LQF!G:G)))</f>
        <v>1.9047520189333384E-2</v>
      </c>
      <c r="C52" s="1"/>
      <c r="D52" s="1" t="s">
        <v>16</v>
      </c>
      <c r="E52" s="22">
        <f>(SUMIF(LQF!$D$3:$D$34,'% mineral'!D52,LQF!$C$3:$C$34)+SUMIF(LQF!$F$3:$F$34,'% mineral'!D52,LQF!$E$3:$E$34)+SUMIF(LQF!$H$3:$H$34,'% mineral'!D52,LQF!$G$3:$G$34))/(SUM((LQF!$C$3:$C$34,LQF!$E$3:$E$34,LQF!$G$3:$G$34)))</f>
        <v>3.3814071331124539E-2</v>
      </c>
      <c r="G52" s="1" t="s">
        <v>16</v>
      </c>
      <c r="H52" s="22">
        <f>(SUMIF(LQF!$D$34:$D$70,'% mineral'!G52,LQF!$C$34:$C$70)+SUMIF(LQF!$F$34:$F$70,'% mineral'!G52,LQF!$E$34:$E$70)+SUMIF(LQF!$H$34:$H$70,'% mineral'!G52,LQF!$G$34:$G$70))/(SUM((LQF!$C$34:$C$70,LQF!$E$34:$E$70,LQF!$G$34:$G$70)))</f>
        <v>7.7358870387944732E-3</v>
      </c>
      <c r="J52" s="1" t="s">
        <v>16</v>
      </c>
      <c r="K52" s="22">
        <f>(SUMIF(LQF!$D$70:$D$102,'% mineral'!J52,LQF!$C$70:$C$102)+SUMIF(LQF!$F$70:$F$102,'% mineral'!J52,LQF!$E$70:$E$102)+SUMIF(LQF!$H$70:$H$102,'% mineral'!J52,LQF!$G$70:$G$102))/(SUM((LQF!$C$70:$C$102,LQF!$E$70:$E$102,LQF!$G$70:$G$102)))</f>
        <v>1.705708437571072E-2</v>
      </c>
    </row>
    <row r="53" spans="1:26" ht="14.25" customHeight="1" x14ac:dyDescent="0.35">
      <c r="A53" s="5" t="s">
        <v>91</v>
      </c>
      <c r="B53" s="24">
        <f>(SUMIF(LQF!D:D,'% mineral'!A53,LQF!C:C)+SUMIF(LQF!F:F,'% mineral'!A53,LQF!E:E)+SUMIF(LQF!H:H,'% mineral'!A53,LQF!G:G))/(SUM((LQF!C:C,LQF!E:E,LQF!G:G)))</f>
        <v>5.9903672486453931E-2</v>
      </c>
      <c r="C53" s="5"/>
      <c r="D53" s="5" t="s">
        <v>91</v>
      </c>
      <c r="E53" s="24">
        <f>(SUMIF(LQF!$D$3:$D$34,'% mineral'!D53,LQF!$C$3:$C$34)+SUMIF(LQF!$F$3:$F$34,'% mineral'!D53,LQF!$E$3:$E$34)+SUMIF(LQF!$H$3:$H$34,'% mineral'!D53,LQF!$G$3:$G$34))/(SUM((LQF!$C$3:$C$34,LQF!$E$3:$E$34,LQF!$G$3:$G$34)))</f>
        <v>8.9553693237185761E-2</v>
      </c>
      <c r="F53" s="5"/>
      <c r="G53" s="5" t="s">
        <v>91</v>
      </c>
      <c r="H53" s="24">
        <f>(SUMIF(LQF!$D$34:$D$70,'% mineral'!G53,LQF!$C$34:$C$70)+SUMIF(LQF!$F$34:$F$70,'% mineral'!G53,LQF!$E$34:$E$70)+SUMIF(LQF!$H$34:$H$70,'% mineral'!G53,LQF!$G$34:$G$70))/(SUM((LQF!$C$34:$C$70,LQF!$E$34:$E$70,LQF!$G$34:$G$70)))</f>
        <v>4.3769591349610365E-2</v>
      </c>
      <c r="I53" s="5"/>
      <c r="J53" s="5" t="s">
        <v>91</v>
      </c>
      <c r="K53" s="24">
        <f>(SUMIF(LQF!$D$70:$D$102,'% mineral'!J53,LQF!$C$70:$C$102)+SUMIF(LQF!$F$70:$F$102,'% mineral'!J53,LQF!$E$70:$E$102)+SUMIF(LQF!$H$70:$H$102,'% mineral'!J53,LQF!$G$70:$G$102))/(SUM((LQF!$C$70:$C$102,LQF!$E$70:$E$102,LQF!$G$70:$G$102)))</f>
        <v>4.8474609311543605E-2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35">
      <c r="A54" s="1" t="s">
        <v>92</v>
      </c>
      <c r="B54" s="22">
        <f>(SUMIF(LQF!D:D,'% mineral'!A54,LQF!C:C)+SUMIF(LQF!F:F,'% mineral'!A54,LQF!E:E)+SUMIF(LQF!H:H,'% mineral'!A54,LQF!G:G))/(SUM((LQF!C:C,LQF!E:E,LQF!G:G)))</f>
        <v>1.6608191990699409E-3</v>
      </c>
      <c r="C54" s="1"/>
      <c r="D54" s="1" t="s">
        <v>92</v>
      </c>
      <c r="E54" s="22">
        <f>(SUMIF(LQF!$D$3:$D$34,'% mineral'!D54,LQF!$C$3:$C$34)+SUMIF(LQF!$F$3:$F$34,'% mineral'!D54,LQF!$E$3:$E$34)+SUMIF(LQF!$H$3:$H$34,'% mineral'!D54,LQF!$G$3:$G$34))/(SUM((LQF!$C$3:$C$34,LQF!$E$3:$E$34,LQF!$G$3:$G$34)))</f>
        <v>5.1971675436886904E-3</v>
      </c>
      <c r="G54" s="1" t="s">
        <v>92</v>
      </c>
      <c r="H54" s="22">
        <f>(SUMIF(LQF!$D$34:$D$70,'% mineral'!G54,LQF!$C$34:$C$70)+SUMIF(LQF!$F$34:$F$70,'% mineral'!G54,LQF!$E$34:$E$70)+SUMIF(LQF!$H$34:$H$70,'% mineral'!G54,LQF!$G$34:$G$70))/(SUM((LQF!$C$34:$C$70,LQF!$E$34:$E$70,LQF!$G$34:$G$70)))</f>
        <v>0</v>
      </c>
      <c r="J54" s="1" t="s">
        <v>92</v>
      </c>
      <c r="K54" s="22">
        <f>(SUMIF(LQF!$D$70:$D$102,'% mineral'!J54,LQF!$C$70:$C$102)+SUMIF(LQF!$F$70:$F$102,'% mineral'!J54,LQF!$E$70:$E$102)+SUMIF(LQF!$H$70:$H$102,'% mineral'!J54,LQF!$G$70:$G$102))/(SUM((LQF!$C$70:$C$102,LQF!$E$70:$E$102,LQF!$G$70:$G$102)))</f>
        <v>0</v>
      </c>
    </row>
    <row r="55" spans="1:26" ht="14.25" customHeight="1" x14ac:dyDescent="0.35">
      <c r="A55" s="1" t="s">
        <v>95</v>
      </c>
      <c r="B55" s="22">
        <f>(SUMIF(LQF!D:D,'% mineral'!A55,LQF!C:C)+SUMIF(LQF!F:F,'% mineral'!A55,LQF!E:E)+SUMIF(LQF!H:H,'% mineral'!A55,LQF!G:G))/(SUM((LQF!C:C,LQF!E:E,LQF!G:G)))</f>
        <v>2.1071643588199875E-3</v>
      </c>
      <c r="C55" s="1"/>
      <c r="D55" s="1" t="s">
        <v>95</v>
      </c>
      <c r="E55" s="22">
        <f>(SUMIF(LQF!$D$3:$D$34,'% mineral'!D55,LQF!$C$3:$C$34)+SUMIF(LQF!$F$3:$F$34,'% mineral'!D55,LQF!$E$3:$E$34)+SUMIF(LQF!$H$3:$H$34,'% mineral'!D55,LQF!$G$3:$G$34))/(SUM((LQF!$C$3:$C$34,LQF!$E$3:$E$34,LQF!$G$3:$G$34)))</f>
        <v>6.5939063210550264E-3</v>
      </c>
      <c r="G55" s="1" t="s">
        <v>95</v>
      </c>
      <c r="H55" s="22">
        <f>(SUMIF(LQF!$D$34:$D$70,'% mineral'!G55,LQF!$C$34:$C$70)+SUMIF(LQF!$F$34:$F$70,'% mineral'!G55,LQF!$E$34:$E$70)+SUMIF(LQF!$H$34:$H$70,'% mineral'!G55,LQF!$G$34:$G$70))/(SUM((LQF!$C$34:$C$70,LQF!$E$34:$E$70,LQF!$G$34:$G$70)))</f>
        <v>0</v>
      </c>
      <c r="J55" s="1" t="s">
        <v>95</v>
      </c>
      <c r="K55" s="22">
        <f>(SUMIF(LQF!$D$70:$D$102,'% mineral'!J55,LQF!$C$70:$C$102)+SUMIF(LQF!$F$70:$F$102,'% mineral'!J55,LQF!$E$70:$E$102)+SUMIF(LQF!$H$70:$H$102,'% mineral'!J55,LQF!$G$70:$G$102))/(SUM((LQF!$C$70:$C$102,LQF!$E$70:$E$102,LQF!$G$70:$G$102)))</f>
        <v>0</v>
      </c>
    </row>
    <row r="56" spans="1:26" ht="14.25" customHeight="1" x14ac:dyDescent="0.35">
      <c r="A56" s="1" t="s">
        <v>108</v>
      </c>
      <c r="B56" s="22">
        <f>(SUMIF(LQF!D:D,'% mineral'!A56,LQF!C:C)+SUMIF(LQF!F:F,'% mineral'!A56,LQF!E:E)+SUMIF(LQF!H:H,'% mineral'!A56,LQF!G:G))/(SUM((LQF!C:C,LQF!E:E,LQF!G:G)))</f>
        <v>1.8684215989536834E-3</v>
      </c>
      <c r="C56" s="1"/>
      <c r="D56" s="1" t="s">
        <v>108</v>
      </c>
      <c r="E56" s="22">
        <f>(SUMIF(LQF!$D$3:$D$34,'% mineral'!D56,LQF!$C$3:$C$34)+SUMIF(LQF!$F$3:$F$34,'% mineral'!D56,LQF!$E$3:$E$34)+SUMIF(LQF!$H$3:$H$34,'% mineral'!D56,LQF!$G$3:$G$34))/(SUM((LQF!$C$3:$C$34,LQF!$E$3:$E$34,LQF!$G$3:$G$34)))</f>
        <v>0</v>
      </c>
      <c r="G56" s="1" t="s">
        <v>108</v>
      </c>
      <c r="H56" s="22">
        <f>(SUMIF(LQF!$D$34:$D$70,'% mineral'!G56,LQF!$C$34:$C$70)+SUMIF(LQF!$F$34:$F$70,'% mineral'!G56,LQF!$E$34:$E$70)+SUMIF(LQF!$H$34:$H$70,'% mineral'!G56,LQF!$G$34:$G$70))/(SUM((LQF!$C$34:$C$70,LQF!$E$34:$E$70,LQF!$G$34:$G$70)))</f>
        <v>5.1764299887844057E-3</v>
      </c>
      <c r="J56" s="1" t="s">
        <v>108</v>
      </c>
      <c r="K56" s="22">
        <f>(SUMIF(LQF!$D$70:$D$102,'% mineral'!J56,LQF!$C$70:$C$102)+SUMIF(LQF!$F$70:$F$102,'% mineral'!J56,LQF!$E$70:$E$102)+SUMIF(LQF!$H$70:$H$102,'% mineral'!J56,LQF!$G$70:$G$102))/(SUM((LQF!$C$70:$C$102,LQF!$E$70:$E$102,LQF!$G$70:$G$102)))</f>
        <v>0</v>
      </c>
    </row>
    <row r="57" spans="1:26" ht="14.25" customHeight="1" x14ac:dyDescent="0.35">
      <c r="A57" s="1" t="s">
        <v>107</v>
      </c>
      <c r="B57" s="22">
        <f>(SUMIF(LQF!D:D,'% mineral'!A57,LQF!C:C)+SUMIF(LQF!F:F,'% mineral'!A57,LQF!E:E)+SUMIF(LQF!H:H,'% mineral'!A57,LQF!G:G))/(SUM((LQF!C:C,LQF!E:E,LQF!G:G)))</f>
        <v>1.2269301833129187E-2</v>
      </c>
      <c r="C57" s="1"/>
      <c r="D57" s="1" t="s">
        <v>107</v>
      </c>
      <c r="E57" s="22">
        <f>(SUMIF(LQF!$D$3:$D$34,'% mineral'!D57,LQF!$C$3:$C$34)+SUMIF(LQF!$F$3:$F$34,'% mineral'!D57,LQF!$E$3:$E$34)+SUMIF(LQF!$H$3:$H$34,'% mineral'!D57,LQF!$G$3:$G$34))/(SUM((LQF!$C$3:$C$34,LQF!$E$3:$E$34,LQF!$G$3:$G$34)))</f>
        <v>3.0013642564802191E-2</v>
      </c>
      <c r="G57" s="1" t="s">
        <v>107</v>
      </c>
      <c r="H57" s="22">
        <f>(SUMIF(LQF!$D$34:$D$70,'% mineral'!G57,LQF!$C$34:$C$70)+SUMIF(LQF!$F$34:$F$70,'% mineral'!G57,LQF!$E$34:$E$70)+SUMIF(LQF!$H$34:$H$70,'% mineral'!G57,LQF!$G$34:$G$70))/(SUM((LQF!$C$34:$C$70,LQF!$E$34:$E$70,LQF!$G$34:$G$70)))</f>
        <v>7.4195496505909814E-3</v>
      </c>
      <c r="J57" s="1" t="s">
        <v>107</v>
      </c>
      <c r="K57" s="22">
        <f>(SUMIF(LQF!$D$70:$D$102,'% mineral'!J57,LQF!$C$70:$C$102)+SUMIF(LQF!$F$70:$F$102,'% mineral'!J57,LQF!$E$70:$E$102)+SUMIF(LQF!$H$70:$H$102,'% mineral'!J57,LQF!$G$70:$G$102))/(SUM((LQF!$C$70:$C$102,LQF!$E$70:$E$102,LQF!$G$70:$G$102)))</f>
        <v>0</v>
      </c>
    </row>
    <row r="58" spans="1:26" ht="14.25" customHeight="1" x14ac:dyDescent="0.35">
      <c r="A58" s="1" t="s">
        <v>32</v>
      </c>
      <c r="B58" s="22">
        <f>(SUMIF(LQF!D:D,'% mineral'!A58,LQF!C:C)+SUMIF(LQF!F:F,'% mineral'!A58,LQF!E:E)+SUMIF(LQF!H:H,'% mineral'!A58,LQF!G:G))/(SUM((LQF!C:C,LQF!E:E,LQF!G:G)))</f>
        <v>3.5811413979945604E-3</v>
      </c>
      <c r="C58" s="1"/>
      <c r="D58" s="1" t="s">
        <v>32</v>
      </c>
      <c r="E58" s="22">
        <f>(SUMIF(LQF!$D$3:$D$34,'% mineral'!D58,LQF!$C$3:$C$34)+SUMIF(LQF!$F$3:$F$34,'% mineral'!D58,LQF!$E$3:$E$34)+SUMIF(LQF!$H$3:$H$34,'% mineral'!D58,LQF!$G$3:$G$34))/(SUM((LQF!$C$3:$C$34,LQF!$E$3:$E$34,LQF!$G$3:$G$34)))</f>
        <v>7.5683752354966565E-3</v>
      </c>
      <c r="G58" s="1" t="s">
        <v>32</v>
      </c>
      <c r="H58" s="22">
        <f>(SUMIF(LQF!$D$34:$D$70,'% mineral'!G58,LQF!$C$34:$C$70)+SUMIF(LQF!$F$34:$F$70,'% mineral'!G58,LQF!$E$34:$E$70)+SUMIF(LQF!$H$34:$H$70,'% mineral'!G58,LQF!$G$34:$G$70))/(SUM((LQF!$C$34:$C$70,LQF!$E$34:$E$70,LQF!$G$34:$G$70)))</f>
        <v>0</v>
      </c>
      <c r="J58" s="1" t="s">
        <v>32</v>
      </c>
      <c r="K58" s="22">
        <f>(SUMIF(LQF!$D$70:$D$102,'% mineral'!J58,LQF!$C$70:$C$102)+SUMIF(LQF!$F$70:$F$102,'% mineral'!J58,LQF!$E$70:$E$102)+SUMIF(LQF!$H$70:$H$102,'% mineral'!J58,LQF!$G$70:$G$102))/(SUM((LQF!$C$70:$C$102,LQF!$E$70:$E$102,LQF!$G$70:$G$102)))</f>
        <v>3.6388446668182868E-3</v>
      </c>
    </row>
    <row r="59" spans="1:26" ht="14.25" customHeight="1" x14ac:dyDescent="0.35">
      <c r="A59" s="1" t="s">
        <v>34</v>
      </c>
      <c r="B59" s="22">
        <f>(SUMIF(LQF!D:D,'% mineral'!A59,LQF!C:C)+SUMIF(LQF!F:F,'% mineral'!A59,LQF!E:E)+SUMIF(LQF!H:H,'% mineral'!A59,LQF!G:G))/(SUM((LQF!C:C,LQF!E:E,LQF!G:G)))</f>
        <v>1.9680707508978802E-2</v>
      </c>
      <c r="C59" s="1"/>
      <c r="D59" s="1" t="s">
        <v>34</v>
      </c>
      <c r="E59" s="22">
        <f>(SUMIF(LQF!$D$3:$D$34,'% mineral'!D59,LQF!$C$3:$C$34)+SUMIF(LQF!$F$3:$F$34,'% mineral'!D59,LQF!$E$3:$E$34)+SUMIF(LQF!$H$3:$H$34,'% mineral'!D59,LQF!$G$3:$G$34))/(SUM((LQF!$C$3:$C$34,LQF!$E$3:$E$34,LQF!$G$3:$G$34)))</f>
        <v>1.2115896836224259E-2</v>
      </c>
      <c r="G59" s="1" t="s">
        <v>34</v>
      </c>
      <c r="H59" s="22">
        <f>(SUMIF(LQF!$D$34:$D$70,'% mineral'!G59,LQF!$C$34:$C$70)+SUMIF(LQF!$F$34:$F$70,'% mineral'!G59,LQF!$E$34:$E$70)+SUMIF(LQF!$H$34:$H$70,'% mineral'!G59,LQF!$G$34:$G$70))/(SUM((LQF!$C$34:$C$70,LQF!$E$34:$E$70,LQF!$G$34:$G$70)))</f>
        <v>1.2107094584879083E-2</v>
      </c>
      <c r="J59" s="1" t="s">
        <v>34</v>
      </c>
      <c r="K59" s="22">
        <f>(SUMIF(LQF!$D$70:$D$102,'% mineral'!J59,LQF!$C$70:$C$102)+SUMIF(LQF!$F$70:$F$102,'% mineral'!J59,LQF!$E$70:$E$102)+SUMIF(LQF!$H$70:$H$102,'% mineral'!J59,LQF!$G$70:$G$102))/(SUM((LQF!$C$70:$C$102,LQF!$E$70:$E$102,LQF!$G$70:$G$102)))</f>
        <v>3.5803632346729931E-2</v>
      </c>
    </row>
    <row r="60" spans="1:26" ht="14.25" customHeight="1" x14ac:dyDescent="0.35">
      <c r="A60" s="1" t="s">
        <v>93</v>
      </c>
      <c r="B60" s="22">
        <f>(SUMIF(LQF!D:D,'% mineral'!A60,LQF!C:C)+SUMIF(LQF!F:F,'% mineral'!A60,LQF!E:E)+SUMIF(LQF!H:H,'% mineral'!A60,LQF!G:G))/(SUM((LQF!C:C,LQF!E:E,LQF!G:G)))</f>
        <v>5.075878677157507E-3</v>
      </c>
      <c r="C60" s="1"/>
      <c r="D60" s="1" t="s">
        <v>93</v>
      </c>
      <c r="E60" s="22">
        <f>(SUMIF(LQF!$D$3:$D$34,'% mineral'!D60,LQF!$C$3:$C$34)+SUMIF(LQF!$F$3:$F$34,'% mineral'!D60,LQF!$E$3:$E$34)+SUMIF(LQF!$H$3:$H$34,'% mineral'!D60,LQF!$G$3:$G$34))/(SUM((LQF!$C$3:$C$34,LQF!$E$3:$E$34,LQF!$G$3:$G$34)))</f>
        <v>6.463977132462809E-3</v>
      </c>
      <c r="G60" s="1" t="s">
        <v>93</v>
      </c>
      <c r="H60" s="22">
        <f>(SUMIF(LQF!$D$34:$D$70,'% mineral'!G60,LQF!$C$34:$C$70)+SUMIF(LQF!$F$34:$F$70,'% mineral'!G60,LQF!$E$34:$E$70)+SUMIF(LQF!$H$34:$H$70,'% mineral'!G60,LQF!$G$34:$G$70))/(SUM((LQF!$C$34:$C$70,LQF!$E$34:$E$70,LQF!$G$34:$G$70)))</f>
        <v>8.3398038708193192E-3</v>
      </c>
      <c r="J60" s="1" t="s">
        <v>93</v>
      </c>
      <c r="K60" s="22">
        <f>(SUMIF(LQF!$D$70:$D$102,'% mineral'!J60,LQF!$C$70:$C$102)+SUMIF(LQF!$F$70:$F$102,'% mineral'!J60,LQF!$E$70:$E$102)+SUMIF(LQF!$H$70:$H$102,'% mineral'!J60,LQF!$G$70:$G$102))/(SUM((LQF!$C$70:$C$102,LQF!$E$70:$E$102,LQF!$G$70:$G$102)))</f>
        <v>0</v>
      </c>
    </row>
    <row r="61" spans="1:26" ht="14.25" customHeight="1" x14ac:dyDescent="0.35">
      <c r="A61" s="1" t="s">
        <v>94</v>
      </c>
      <c r="B61" s="22">
        <f>(SUMIF(LQF!D:D,'% mineral'!A61,LQF!C:C)+SUMIF(LQF!F:F,'% mineral'!A61,LQF!E:E)+SUMIF(LQF!H:H,'% mineral'!A61,LQF!G:G))/(SUM((LQF!C:C,LQF!E:E,LQF!G:G)))</f>
        <v>4.3285100375760333E-3</v>
      </c>
      <c r="C61" s="1"/>
      <c r="D61" s="1" t="s">
        <v>94</v>
      </c>
      <c r="E61" s="22">
        <f>(SUMIF(LQF!$D$3:$D$34,'% mineral'!D61,LQF!$C$3:$C$34)+SUMIF(LQF!$F$3:$F$34,'% mineral'!D61,LQF!$E$3:$E$34)+SUMIF(LQF!$H$3:$H$34,'% mineral'!D61,LQF!$G$3:$G$34))/(SUM((LQF!$C$3:$C$34,LQF!$E$3:$E$34,LQF!$G$3:$G$34)))</f>
        <v>6.8537646982394602E-3</v>
      </c>
      <c r="G61" s="1" t="s">
        <v>94</v>
      </c>
      <c r="H61" s="22">
        <f>(SUMIF(LQF!$D$34:$D$70,'% mineral'!G61,LQF!$C$34:$C$70)+SUMIF(LQF!$F$34:$F$70,'% mineral'!G61,LQF!$E$34:$E$70)+SUMIF(LQF!$H$34:$H$70,'% mineral'!G61,LQF!$G$34:$G$70))/(SUM((LQF!$C$34:$C$70,LQF!$E$34:$E$70,LQF!$G$34:$G$70)))</f>
        <v>5.9241365427199306E-3</v>
      </c>
      <c r="J61" s="1" t="s">
        <v>94</v>
      </c>
      <c r="K61" s="22">
        <f>(SUMIF(LQF!$D$70:$D$102,'% mineral'!J61,LQF!$C$70:$C$102)+SUMIF(LQF!$F$70:$F$102,'% mineral'!J61,LQF!$E$70:$E$102)+SUMIF(LQF!$H$70:$H$102,'% mineral'!J61,LQF!$G$70:$G$102))/(SUM((LQF!$C$70:$C$102,LQF!$E$70:$E$102,LQF!$G$70:$G$102)))</f>
        <v>0</v>
      </c>
    </row>
    <row r="62" spans="1:26" ht="14.25" customHeight="1" x14ac:dyDescent="0.35">
      <c r="A62" s="5" t="s">
        <v>1</v>
      </c>
      <c r="B62" s="24">
        <f>(SUMIF(LQF!D:D,'% mineral'!A62,LQF!C:C)+SUMIF(LQF!F:F,'% mineral'!A62,LQF!E:E)+SUMIF(LQF!H:H,'% mineral'!A62,LQF!G:G))/(SUM((LQF!C:C,LQF!E:E,LQF!G:G)))</f>
        <v>3.3382465901305815E-2</v>
      </c>
      <c r="C62" s="5"/>
      <c r="D62" s="5" t="s">
        <v>1</v>
      </c>
      <c r="E62" s="24">
        <f>(SUMIF(LQF!$D$3:$D$34,'% mineral'!D62,LQF!$C$3:$C$34)+SUMIF(LQF!$F$3:$F$34,'% mineral'!D62,LQF!$E$3:$E$34)+SUMIF(LQF!$H$3:$H$34,'% mineral'!D62,LQF!$G$3:$G$34))/(SUM((LQF!$C$3:$C$34,LQF!$E$3:$E$34,LQF!$G$3:$G$34)))</f>
        <v>4.9860326122263376E-2</v>
      </c>
      <c r="F62" s="5"/>
      <c r="G62" s="5" t="s">
        <v>1</v>
      </c>
      <c r="H62" s="24">
        <f>(SUMIF(LQF!$D$34:$D$70,'% mineral'!G62,LQF!$C$34:$C$70)+SUMIF(LQF!$F$34:$F$70,'% mineral'!G62,LQF!$E$34:$E$70)+SUMIF(LQF!$H$34:$H$70,'% mineral'!G62,LQF!$G$34:$G$70))/(SUM((LQF!$C$34:$C$70,LQF!$E$34:$E$70,LQF!$G$34:$G$70)))</f>
        <v>4.8342104506369922E-2</v>
      </c>
      <c r="I62" s="5"/>
      <c r="J62" s="5" t="s">
        <v>1</v>
      </c>
      <c r="K62" s="24">
        <f>(SUMIF(LQF!$D$70:$D$102,'% mineral'!J62,LQF!$C$70:$C$102)+SUMIF(LQF!$F$70:$F$102,'% mineral'!J62,LQF!$E$70:$E$102)+SUMIF(LQF!$H$70:$H$102,'% mineral'!J62,LQF!$G$70:$G$102))/(SUM((LQF!$C$70:$C$102,LQF!$E$70:$E$102,LQF!$G$70:$G$102)))</f>
        <v>0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35">
      <c r="A63" s="1"/>
      <c r="B63" s="22">
        <f>SUM(B1:B62)</f>
        <v>1.0000000000000002</v>
      </c>
      <c r="C63" s="1"/>
      <c r="D63" s="1"/>
      <c r="E63" s="22">
        <f>SUM(E1:E62)</f>
        <v>1.0000000000000002</v>
      </c>
      <c r="H63" s="22">
        <f>SUM(H1:H62)</f>
        <v>1.0000000000000011</v>
      </c>
      <c r="J63" s="1"/>
      <c r="K63" s="22">
        <f>SUM(K1:K62)</f>
        <v>1.0000000000000004</v>
      </c>
    </row>
    <row r="64" spans="1:26" ht="14.25" customHeight="1" x14ac:dyDescent="0.35">
      <c r="A64" s="1"/>
      <c r="B64" s="1"/>
      <c r="C64" s="1"/>
      <c r="D64" s="1"/>
      <c r="E64" s="22"/>
      <c r="J64" s="1"/>
    </row>
    <row r="65" spans="1:10" ht="14.25" customHeight="1" x14ac:dyDescent="0.35">
      <c r="A65" s="1"/>
      <c r="B65" s="1"/>
      <c r="C65" s="1"/>
      <c r="D65" s="1"/>
      <c r="E65" s="22"/>
      <c r="J65" s="1"/>
    </row>
    <row r="66" spans="1:10" ht="14.25" customHeight="1" x14ac:dyDescent="0.35">
      <c r="A66" s="1"/>
      <c r="B66" s="22">
        <f>B62+B53+B49+B48+B41+B23+B17+B10+B4</f>
        <v>0.5792314559156303</v>
      </c>
      <c r="C66" s="1"/>
      <c r="D66" s="1"/>
      <c r="E66" s="22"/>
      <c r="J66" s="1"/>
    </row>
    <row r="67" spans="1:10" ht="14.25" customHeight="1" x14ac:dyDescent="0.35">
      <c r="A67" s="1"/>
      <c r="B67" s="1"/>
      <c r="C67" s="1"/>
      <c r="D67" s="1"/>
      <c r="E67" s="22"/>
      <c r="J67" s="1"/>
    </row>
    <row r="68" spans="1:10" ht="14.25" customHeight="1" x14ac:dyDescent="0.35">
      <c r="A68" s="1"/>
      <c r="B68" s="1"/>
      <c r="C68" s="1"/>
      <c r="D68" s="1"/>
      <c r="E68" s="22"/>
      <c r="J68" s="1"/>
    </row>
    <row r="69" spans="1:10" ht="14.25" customHeight="1" x14ac:dyDescent="0.35">
      <c r="A69" s="1"/>
      <c r="B69" s="1"/>
      <c r="C69" s="1"/>
      <c r="D69" s="1"/>
      <c r="E69" s="22"/>
      <c r="J69" s="1"/>
    </row>
    <row r="70" spans="1:10" ht="14.25" customHeight="1" x14ac:dyDescent="0.35">
      <c r="A70" s="1"/>
      <c r="B70" s="1"/>
      <c r="C70" s="1"/>
      <c r="D70" s="1"/>
      <c r="E70" s="22"/>
      <c r="J70" s="1"/>
    </row>
    <row r="71" spans="1:10" ht="14.25" customHeight="1" x14ac:dyDescent="0.35">
      <c r="A71" s="1"/>
      <c r="B71" s="1"/>
      <c r="C71" s="1"/>
      <c r="D71" s="1"/>
      <c r="E71" s="22"/>
      <c r="J71" s="1"/>
    </row>
    <row r="72" spans="1:10" ht="14.25" customHeight="1" x14ac:dyDescent="0.35">
      <c r="A72" s="1"/>
      <c r="B72" s="1"/>
      <c r="C72" s="1"/>
      <c r="D72" s="1"/>
      <c r="E72" s="22"/>
      <c r="J72" s="1"/>
    </row>
    <row r="73" spans="1:10" ht="14.25" customHeight="1" x14ac:dyDescent="0.35">
      <c r="A73" s="1"/>
      <c r="B73" s="1"/>
      <c r="C73" s="1"/>
      <c r="D73" s="1"/>
      <c r="E73" s="22"/>
      <c r="J73" s="1"/>
    </row>
    <row r="74" spans="1:10" ht="14.25" customHeight="1" x14ac:dyDescent="0.35">
      <c r="A74" s="1"/>
      <c r="B74" s="1"/>
      <c r="C74" s="1"/>
      <c r="D74" s="1"/>
      <c r="E74" s="22"/>
      <c r="J74" s="1"/>
    </row>
    <row r="75" spans="1:10" ht="14.25" customHeight="1" x14ac:dyDescent="0.35">
      <c r="A75" s="1"/>
      <c r="B75" s="1"/>
      <c r="C75" s="1"/>
      <c r="D75" s="1"/>
      <c r="E75" s="22"/>
      <c r="J75" s="1"/>
    </row>
    <row r="76" spans="1:10" ht="14.25" customHeight="1" x14ac:dyDescent="0.35">
      <c r="A76" s="1"/>
      <c r="B76" s="1"/>
      <c r="C76" s="1"/>
      <c r="D76" s="1"/>
      <c r="E76" s="22"/>
      <c r="J76" s="1"/>
    </row>
    <row r="77" spans="1:10" ht="14.25" customHeight="1" x14ac:dyDescent="0.35">
      <c r="A77" s="1"/>
      <c r="B77" s="1"/>
      <c r="C77" s="1"/>
      <c r="D77" s="1"/>
      <c r="E77" s="22"/>
      <c r="J77" s="1"/>
    </row>
    <row r="78" spans="1:10" ht="14.25" customHeight="1" x14ac:dyDescent="0.35">
      <c r="A78" s="1"/>
      <c r="B78" s="1"/>
      <c r="C78" s="1"/>
      <c r="D78" s="1"/>
      <c r="E78" s="22"/>
      <c r="J78" s="1"/>
    </row>
    <row r="79" spans="1:10" ht="14.25" customHeight="1" x14ac:dyDescent="0.35">
      <c r="A79" s="1"/>
      <c r="B79" s="1"/>
      <c r="C79" s="1"/>
      <c r="D79" s="1"/>
      <c r="E79" s="22"/>
      <c r="J79" s="1"/>
    </row>
    <row r="80" spans="1:10" ht="14.25" customHeight="1" x14ac:dyDescent="0.35">
      <c r="A80" s="1"/>
      <c r="B80" s="1"/>
      <c r="C80" s="1"/>
      <c r="D80" s="1"/>
      <c r="E80" s="22"/>
      <c r="J80" s="1"/>
    </row>
    <row r="81" spans="1:10" ht="14.25" customHeight="1" x14ac:dyDescent="0.35">
      <c r="A81" s="1"/>
      <c r="B81" s="1"/>
      <c r="C81" s="1"/>
      <c r="D81" s="1"/>
      <c r="E81" s="22"/>
      <c r="J81" s="1"/>
    </row>
    <row r="82" spans="1:10" ht="14.25" customHeight="1" x14ac:dyDescent="0.35">
      <c r="A82" s="1"/>
      <c r="B82" s="1"/>
      <c r="C82" s="1"/>
      <c r="D82" s="1"/>
      <c r="E82" s="22"/>
      <c r="J82" s="1"/>
    </row>
    <row r="83" spans="1:10" ht="14.25" customHeight="1" x14ac:dyDescent="0.35">
      <c r="A83" s="1"/>
      <c r="B83" s="1"/>
      <c r="C83" s="1"/>
      <c r="D83" s="1"/>
      <c r="E83" s="22"/>
      <c r="J83" s="1"/>
    </row>
    <row r="84" spans="1:10" ht="14.25" customHeight="1" x14ac:dyDescent="0.35">
      <c r="A84" s="1"/>
      <c r="B84" s="1"/>
      <c r="C84" s="1"/>
      <c r="D84" s="1"/>
      <c r="E84" s="22"/>
      <c r="J84" s="1"/>
    </row>
    <row r="85" spans="1:10" ht="14.25" customHeight="1" x14ac:dyDescent="0.35">
      <c r="A85" s="1"/>
      <c r="B85" s="1"/>
      <c r="C85" s="1"/>
      <c r="D85" s="1"/>
      <c r="E85" s="22"/>
      <c r="J85" s="1"/>
    </row>
    <row r="86" spans="1:10" ht="14.25" customHeight="1" x14ac:dyDescent="0.35">
      <c r="A86" s="1"/>
      <c r="B86" s="1"/>
      <c r="C86" s="1"/>
      <c r="D86" s="1"/>
      <c r="E86" s="22"/>
      <c r="J86" s="1"/>
    </row>
    <row r="87" spans="1:10" ht="14.25" customHeight="1" x14ac:dyDescent="0.35">
      <c r="A87" s="1"/>
      <c r="B87" s="1"/>
      <c r="C87" s="1"/>
      <c r="D87" s="1"/>
      <c r="E87" s="22"/>
      <c r="J87" s="1"/>
    </row>
    <row r="88" spans="1:10" ht="14.25" customHeight="1" x14ac:dyDescent="0.35">
      <c r="A88" s="1"/>
      <c r="B88" s="1"/>
      <c r="C88" s="1"/>
      <c r="D88" s="1"/>
      <c r="E88" s="22"/>
      <c r="J88" s="1"/>
    </row>
    <row r="89" spans="1:10" ht="14.25" customHeight="1" x14ac:dyDescent="0.35">
      <c r="A89" s="1"/>
      <c r="B89" s="1"/>
      <c r="C89" s="1"/>
      <c r="D89" s="1"/>
      <c r="E89" s="22"/>
      <c r="J89" s="1"/>
    </row>
    <row r="90" spans="1:10" ht="14.25" customHeight="1" x14ac:dyDescent="0.35">
      <c r="A90" s="1"/>
      <c r="B90" s="1"/>
      <c r="C90" s="1"/>
      <c r="D90" s="1"/>
      <c r="E90" s="22"/>
      <c r="J90" s="1"/>
    </row>
    <row r="91" spans="1:10" ht="14.25" customHeight="1" x14ac:dyDescent="0.35">
      <c r="A91" s="1"/>
      <c r="B91" s="1"/>
      <c r="C91" s="1"/>
      <c r="D91" s="1"/>
      <c r="E91" s="22"/>
      <c r="J91" s="1"/>
    </row>
    <row r="92" spans="1:10" ht="14.25" customHeight="1" x14ac:dyDescent="0.35">
      <c r="A92" s="1"/>
      <c r="B92" s="1"/>
      <c r="C92" s="1"/>
      <c r="D92" s="1"/>
      <c r="E92" s="22"/>
      <c r="J92" s="1"/>
    </row>
    <row r="93" spans="1:10" ht="14.25" customHeight="1" x14ac:dyDescent="0.35">
      <c r="A93" s="1"/>
      <c r="B93" s="1"/>
      <c r="C93" s="1"/>
      <c r="D93" s="1"/>
      <c r="E93" s="22"/>
      <c r="J93" s="1"/>
    </row>
    <row r="94" spans="1:10" ht="14.25" customHeight="1" x14ac:dyDescent="0.35">
      <c r="A94" s="1"/>
      <c r="B94" s="1"/>
      <c r="C94" s="1"/>
      <c r="D94" s="1"/>
      <c r="E94" s="22"/>
      <c r="J94" s="1"/>
    </row>
    <row r="95" spans="1:10" ht="14.25" customHeight="1" x14ac:dyDescent="0.35">
      <c r="A95" s="1"/>
      <c r="B95" s="1"/>
      <c r="C95" s="1"/>
      <c r="D95" s="1"/>
      <c r="E95" s="22"/>
      <c r="J95" s="1"/>
    </row>
    <row r="96" spans="1:10" ht="14.25" customHeight="1" x14ac:dyDescent="0.35">
      <c r="A96" s="1"/>
      <c r="B96" s="1"/>
      <c r="C96" s="1"/>
      <c r="D96" s="1"/>
      <c r="E96" s="22"/>
      <c r="J96" s="1"/>
    </row>
    <row r="97" spans="1:10" ht="14.25" customHeight="1" x14ac:dyDescent="0.35">
      <c r="A97" s="1"/>
      <c r="B97" s="1"/>
      <c r="C97" s="1"/>
      <c r="D97" s="1"/>
      <c r="E97" s="22"/>
      <c r="J97" s="1"/>
    </row>
    <row r="98" spans="1:10" ht="14.25" customHeight="1" x14ac:dyDescent="0.35">
      <c r="A98" s="1"/>
      <c r="B98" s="1"/>
      <c r="C98" s="1"/>
      <c r="D98" s="1"/>
      <c r="E98" s="22"/>
      <c r="J98" s="1"/>
    </row>
    <row r="99" spans="1:10" ht="14.25" customHeight="1" x14ac:dyDescent="0.35">
      <c r="A99" s="1"/>
      <c r="B99" s="1"/>
      <c r="C99" s="1"/>
      <c r="D99" s="1"/>
      <c r="E99" s="22"/>
      <c r="J99" s="1"/>
    </row>
    <row r="100" spans="1:10" ht="14.25" customHeight="1" x14ac:dyDescent="0.35">
      <c r="A100" s="1"/>
      <c r="B100" s="1"/>
      <c r="C100" s="1"/>
      <c r="D100" s="1"/>
      <c r="E100" s="22"/>
      <c r="J100" s="1"/>
    </row>
    <row r="101" spans="1:10" ht="14.25" customHeight="1" x14ac:dyDescent="0.35">
      <c r="A101" s="1"/>
      <c r="B101" s="1"/>
      <c r="C101" s="1"/>
      <c r="D101" s="1"/>
      <c r="E101" s="22"/>
      <c r="J101" s="1"/>
    </row>
    <row r="102" spans="1:10" ht="14.25" customHeight="1" x14ac:dyDescent="0.35">
      <c r="A102" s="1"/>
      <c r="B102" s="1"/>
      <c r="C102" s="1"/>
      <c r="D102" s="1"/>
      <c r="E102" s="22"/>
      <c r="J102" s="1"/>
    </row>
    <row r="103" spans="1:10" ht="14.25" customHeight="1" x14ac:dyDescent="0.35">
      <c r="A103" s="1"/>
      <c r="B103" s="1"/>
      <c r="C103" s="1"/>
      <c r="D103" s="1"/>
      <c r="E103" s="22"/>
      <c r="J103" s="1"/>
    </row>
    <row r="104" spans="1:10" ht="14.25" customHeight="1" x14ac:dyDescent="0.35">
      <c r="A104" s="1"/>
      <c r="B104" s="1"/>
      <c r="C104" s="1"/>
      <c r="D104" s="1"/>
      <c r="E104" s="22"/>
      <c r="J104" s="1"/>
    </row>
    <row r="105" spans="1:10" ht="14.25" customHeight="1" x14ac:dyDescent="0.35">
      <c r="A105" s="1"/>
      <c r="B105" s="1"/>
      <c r="C105" s="1"/>
      <c r="D105" s="1"/>
      <c r="E105" s="22"/>
      <c r="J105" s="1"/>
    </row>
    <row r="106" spans="1:10" ht="14.25" customHeight="1" x14ac:dyDescent="0.35">
      <c r="A106" s="1"/>
      <c r="B106" s="1"/>
      <c r="C106" s="1"/>
      <c r="D106" s="1"/>
      <c r="E106" s="22"/>
      <c r="J106" s="1"/>
    </row>
    <row r="107" spans="1:10" ht="14.25" customHeight="1" x14ac:dyDescent="0.35">
      <c r="A107" s="1"/>
      <c r="B107" s="1"/>
      <c r="C107" s="1"/>
      <c r="D107" s="1"/>
      <c r="E107" s="22"/>
      <c r="J107" s="1"/>
    </row>
    <row r="108" spans="1:10" ht="14.25" customHeight="1" x14ac:dyDescent="0.35">
      <c r="A108" s="1"/>
      <c r="B108" s="1"/>
      <c r="C108" s="1"/>
      <c r="D108" s="1"/>
      <c r="E108" s="22"/>
      <c r="J108" s="1"/>
    </row>
    <row r="109" spans="1:10" ht="14.25" customHeight="1" x14ac:dyDescent="0.35">
      <c r="A109" s="1"/>
      <c r="B109" s="1"/>
      <c r="C109" s="1"/>
      <c r="D109" s="1"/>
      <c r="E109" s="22"/>
      <c r="J109" s="1"/>
    </row>
    <row r="110" spans="1:10" ht="14.25" customHeight="1" x14ac:dyDescent="0.35">
      <c r="A110" s="1"/>
      <c r="B110" s="1"/>
      <c r="C110" s="1"/>
      <c r="D110" s="1"/>
      <c r="E110" s="22"/>
      <c r="J110" s="1"/>
    </row>
    <row r="111" spans="1:10" ht="14.25" customHeight="1" x14ac:dyDescent="0.35">
      <c r="A111" s="1"/>
      <c r="B111" s="1"/>
      <c r="C111" s="1"/>
      <c r="D111" s="1"/>
      <c r="E111" s="22"/>
      <c r="J111" s="1"/>
    </row>
    <row r="112" spans="1:10" ht="14.25" customHeight="1" x14ac:dyDescent="0.35">
      <c r="A112" s="1"/>
      <c r="B112" s="1"/>
      <c r="C112" s="1"/>
      <c r="D112" s="1"/>
      <c r="E112" s="22"/>
      <c r="J112" s="1"/>
    </row>
    <row r="113" spans="1:10" ht="14.25" customHeight="1" x14ac:dyDescent="0.35">
      <c r="A113" s="1"/>
      <c r="B113" s="1"/>
      <c r="C113" s="1"/>
      <c r="D113" s="1"/>
      <c r="E113" s="22"/>
      <c r="J113" s="1"/>
    </row>
    <row r="114" spans="1:10" ht="14.25" customHeight="1" x14ac:dyDescent="0.35">
      <c r="A114" s="1"/>
      <c r="B114" s="1"/>
      <c r="C114" s="1"/>
      <c r="D114" s="1"/>
      <c r="E114" s="22"/>
      <c r="J114" s="1"/>
    </row>
    <row r="115" spans="1:10" ht="14.25" customHeight="1" x14ac:dyDescent="0.35">
      <c r="A115" s="1"/>
      <c r="B115" s="1"/>
      <c r="C115" s="1"/>
      <c r="D115" s="1"/>
      <c r="E115" s="22"/>
      <c r="J115" s="1"/>
    </row>
    <row r="116" spans="1:10" ht="14.25" customHeight="1" x14ac:dyDescent="0.35">
      <c r="A116" s="1"/>
      <c r="B116" s="1"/>
      <c r="C116" s="1"/>
      <c r="D116" s="1"/>
      <c r="E116" s="22"/>
      <c r="J116" s="1"/>
    </row>
    <row r="117" spans="1:10" ht="14.25" customHeight="1" x14ac:dyDescent="0.35">
      <c r="A117" s="1"/>
      <c r="B117" s="1"/>
      <c r="C117" s="1"/>
      <c r="D117" s="1"/>
      <c r="E117" s="22"/>
      <c r="J117" s="1"/>
    </row>
    <row r="118" spans="1:10" ht="14.25" customHeight="1" x14ac:dyDescent="0.35">
      <c r="A118" s="1"/>
      <c r="B118" s="1"/>
      <c r="C118" s="1"/>
      <c r="D118" s="1"/>
      <c r="E118" s="22"/>
      <c r="J118" s="1"/>
    </row>
    <row r="119" spans="1:10" ht="14.25" customHeight="1" x14ac:dyDescent="0.35">
      <c r="A119" s="1"/>
      <c r="B119" s="1"/>
      <c r="C119" s="1"/>
      <c r="D119" s="1"/>
      <c r="E119" s="22"/>
      <c r="J119" s="1"/>
    </row>
    <row r="120" spans="1:10" ht="14.25" customHeight="1" x14ac:dyDescent="0.35">
      <c r="A120" s="1"/>
      <c r="B120" s="1"/>
      <c r="C120" s="1"/>
      <c r="D120" s="1"/>
      <c r="E120" s="22"/>
      <c r="J120" s="1"/>
    </row>
    <row r="121" spans="1:10" ht="14.25" customHeight="1" x14ac:dyDescent="0.35">
      <c r="A121" s="1"/>
      <c r="B121" s="1"/>
      <c r="C121" s="1"/>
      <c r="D121" s="1"/>
      <c r="E121" s="22"/>
      <c r="J121" s="1"/>
    </row>
    <row r="122" spans="1:10" ht="14.25" customHeight="1" x14ac:dyDescent="0.35">
      <c r="A122" s="1"/>
      <c r="B122" s="1"/>
      <c r="C122" s="1"/>
      <c r="D122" s="1"/>
      <c r="E122" s="22"/>
      <c r="J122" s="1"/>
    </row>
    <row r="123" spans="1:10" ht="14.25" customHeight="1" x14ac:dyDescent="0.35">
      <c r="A123" s="1"/>
      <c r="B123" s="1"/>
      <c r="C123" s="1"/>
      <c r="D123" s="1"/>
      <c r="E123" s="22"/>
      <c r="J123" s="1"/>
    </row>
    <row r="124" spans="1:10" ht="14.25" customHeight="1" x14ac:dyDescent="0.35">
      <c r="A124" s="1"/>
      <c r="B124" s="1"/>
      <c r="C124" s="1"/>
      <c r="D124" s="1"/>
      <c r="E124" s="22"/>
      <c r="J124" s="1"/>
    </row>
    <row r="125" spans="1:10" ht="14.25" customHeight="1" x14ac:dyDescent="0.35">
      <c r="A125" s="1"/>
      <c r="B125" s="1"/>
      <c r="C125" s="1"/>
      <c r="D125" s="1"/>
      <c r="E125" s="22"/>
      <c r="J125" s="1"/>
    </row>
    <row r="126" spans="1:10" ht="14.25" customHeight="1" x14ac:dyDescent="0.35">
      <c r="A126" s="1"/>
      <c r="B126" s="1"/>
      <c r="C126" s="1"/>
      <c r="D126" s="1"/>
      <c r="E126" s="22"/>
      <c r="J126" s="1"/>
    </row>
    <row r="127" spans="1:10" ht="14.25" customHeight="1" x14ac:dyDescent="0.35">
      <c r="A127" s="1"/>
      <c r="B127" s="1"/>
      <c r="C127" s="1"/>
      <c r="D127" s="1"/>
      <c r="E127" s="22"/>
      <c r="J127" s="1"/>
    </row>
    <row r="128" spans="1:10" ht="14.25" customHeight="1" x14ac:dyDescent="0.35">
      <c r="A128" s="1"/>
      <c r="B128" s="1"/>
      <c r="C128" s="1"/>
      <c r="D128" s="1"/>
      <c r="E128" s="22"/>
      <c r="J128" s="1"/>
    </row>
    <row r="129" spans="1:10" ht="14.25" customHeight="1" x14ac:dyDescent="0.35">
      <c r="A129" s="1"/>
      <c r="B129" s="1"/>
      <c r="C129" s="1"/>
      <c r="D129" s="1"/>
      <c r="E129" s="22"/>
      <c r="J129" s="1"/>
    </row>
    <row r="130" spans="1:10" ht="14.25" customHeight="1" x14ac:dyDescent="0.35">
      <c r="A130" s="1"/>
      <c r="B130" s="1"/>
      <c r="C130" s="1"/>
      <c r="D130" s="1"/>
      <c r="E130" s="22"/>
      <c r="J130" s="1"/>
    </row>
    <row r="131" spans="1:10" ht="14.25" customHeight="1" x14ac:dyDescent="0.35">
      <c r="A131" s="1"/>
      <c r="B131" s="1"/>
      <c r="C131" s="1"/>
      <c r="D131" s="1"/>
      <c r="E131" s="22"/>
      <c r="J131" s="1"/>
    </row>
    <row r="132" spans="1:10" ht="14.25" customHeight="1" x14ac:dyDescent="0.35">
      <c r="A132" s="1"/>
      <c r="B132" s="1"/>
      <c r="C132" s="1"/>
      <c r="D132" s="1"/>
      <c r="E132" s="22"/>
      <c r="J132" s="1"/>
    </row>
    <row r="133" spans="1:10" ht="14.25" customHeight="1" x14ac:dyDescent="0.35">
      <c r="A133" s="1"/>
      <c r="B133" s="1"/>
      <c r="C133" s="1"/>
      <c r="D133" s="1"/>
      <c r="E133" s="22"/>
      <c r="J133" s="1"/>
    </row>
    <row r="134" spans="1:10" ht="14.25" customHeight="1" x14ac:dyDescent="0.35">
      <c r="A134" s="1"/>
      <c r="B134" s="1"/>
      <c r="C134" s="1"/>
      <c r="D134" s="1"/>
      <c r="E134" s="22"/>
      <c r="J134" s="1"/>
    </row>
    <row r="135" spans="1:10" ht="14.25" customHeight="1" x14ac:dyDescent="0.35">
      <c r="A135" s="1"/>
      <c r="B135" s="1"/>
      <c r="C135" s="1"/>
      <c r="D135" s="1"/>
      <c r="E135" s="22"/>
      <c r="J135" s="1"/>
    </row>
    <row r="136" spans="1:10" ht="14.25" customHeight="1" x14ac:dyDescent="0.35">
      <c r="A136" s="1"/>
      <c r="B136" s="1"/>
      <c r="C136" s="1"/>
      <c r="D136" s="1"/>
      <c r="E136" s="22"/>
      <c r="J136" s="1"/>
    </row>
    <row r="137" spans="1:10" ht="14.25" customHeight="1" x14ac:dyDescent="0.35">
      <c r="A137" s="1"/>
      <c r="B137" s="1"/>
      <c r="C137" s="1"/>
      <c r="D137" s="1"/>
      <c r="E137" s="22"/>
      <c r="J137" s="1"/>
    </row>
    <row r="138" spans="1:10" ht="14.25" customHeight="1" x14ac:dyDescent="0.35">
      <c r="A138" s="1"/>
      <c r="B138" s="1"/>
      <c r="C138" s="1"/>
      <c r="D138" s="1"/>
      <c r="E138" s="22"/>
      <c r="J138" s="1"/>
    </row>
    <row r="139" spans="1:10" ht="14.25" customHeight="1" x14ac:dyDescent="0.35">
      <c r="A139" s="1"/>
      <c r="B139" s="1"/>
      <c r="C139" s="1"/>
      <c r="D139" s="1"/>
      <c r="E139" s="22"/>
      <c r="J139" s="1"/>
    </row>
    <row r="140" spans="1:10" ht="14.25" customHeight="1" x14ac:dyDescent="0.35">
      <c r="A140" s="1"/>
      <c r="B140" s="1"/>
      <c r="C140" s="1"/>
      <c r="D140" s="1"/>
      <c r="E140" s="22"/>
      <c r="J140" s="1"/>
    </row>
    <row r="141" spans="1:10" ht="14.25" customHeight="1" x14ac:dyDescent="0.35">
      <c r="A141" s="1"/>
      <c r="B141" s="1"/>
      <c r="C141" s="1"/>
      <c r="D141" s="1"/>
      <c r="E141" s="22"/>
      <c r="J141" s="1"/>
    </row>
    <row r="142" spans="1:10" ht="14.25" customHeight="1" x14ac:dyDescent="0.35">
      <c r="A142" s="1"/>
      <c r="B142" s="1"/>
      <c r="C142" s="1"/>
      <c r="D142" s="1"/>
      <c r="E142" s="22"/>
      <c r="J142" s="1"/>
    </row>
    <row r="143" spans="1:10" ht="14.25" customHeight="1" x14ac:dyDescent="0.35">
      <c r="A143" s="1"/>
      <c r="B143" s="1"/>
      <c r="C143" s="1"/>
      <c r="D143" s="1"/>
      <c r="E143" s="22"/>
      <c r="J143" s="1"/>
    </row>
    <row r="144" spans="1:10" ht="14.25" customHeight="1" x14ac:dyDescent="0.35">
      <c r="A144" s="1"/>
      <c r="B144" s="1"/>
      <c r="C144" s="1"/>
      <c r="D144" s="1"/>
      <c r="E144" s="22"/>
      <c r="J144" s="1"/>
    </row>
    <row r="145" spans="1:10" ht="14.25" customHeight="1" x14ac:dyDescent="0.35">
      <c r="A145" s="1"/>
      <c r="B145" s="1"/>
      <c r="C145" s="1"/>
      <c r="D145" s="1"/>
      <c r="E145" s="22"/>
      <c r="J145" s="1"/>
    </row>
    <row r="146" spans="1:10" ht="14.25" customHeight="1" x14ac:dyDescent="0.35">
      <c r="A146" s="1"/>
      <c r="B146" s="1"/>
      <c r="C146" s="1"/>
      <c r="D146" s="1"/>
      <c r="E146" s="22"/>
      <c r="J146" s="1"/>
    </row>
    <row r="147" spans="1:10" ht="14.25" customHeight="1" x14ac:dyDescent="0.35">
      <c r="A147" s="1"/>
      <c r="B147" s="1"/>
      <c r="C147" s="1"/>
      <c r="D147" s="1"/>
      <c r="E147" s="22"/>
      <c r="J147" s="1"/>
    </row>
    <row r="148" spans="1:10" ht="14.25" customHeight="1" x14ac:dyDescent="0.35">
      <c r="A148" s="1"/>
      <c r="B148" s="1"/>
      <c r="C148" s="1"/>
      <c r="D148" s="1"/>
      <c r="E148" s="22"/>
      <c r="J148" s="1"/>
    </row>
    <row r="149" spans="1:10" ht="14.25" customHeight="1" x14ac:dyDescent="0.35">
      <c r="A149" s="1"/>
      <c r="B149" s="1"/>
      <c r="C149" s="1"/>
      <c r="D149" s="1"/>
      <c r="E149" s="22"/>
      <c r="J149" s="1"/>
    </row>
    <row r="150" spans="1:10" ht="14.25" customHeight="1" x14ac:dyDescent="0.35">
      <c r="A150" s="1"/>
      <c r="B150" s="1"/>
      <c r="C150" s="1"/>
      <c r="D150" s="1"/>
      <c r="E150" s="22"/>
      <c r="J150" s="1"/>
    </row>
    <row r="151" spans="1:10" ht="14.25" customHeight="1" x14ac:dyDescent="0.35">
      <c r="A151" s="1"/>
      <c r="B151" s="1"/>
      <c r="C151" s="1"/>
      <c r="D151" s="1"/>
      <c r="E151" s="22"/>
      <c r="J151" s="1"/>
    </row>
    <row r="152" spans="1:10" ht="14.25" customHeight="1" x14ac:dyDescent="0.35">
      <c r="A152" s="1"/>
      <c r="B152" s="1"/>
      <c r="C152" s="1"/>
      <c r="D152" s="1"/>
      <c r="E152" s="22"/>
      <c r="J152" s="1"/>
    </row>
    <row r="153" spans="1:10" ht="14.25" customHeight="1" x14ac:dyDescent="0.35">
      <c r="A153" s="1"/>
      <c r="B153" s="1"/>
      <c r="C153" s="1"/>
      <c r="D153" s="1"/>
      <c r="E153" s="22"/>
      <c r="J153" s="1"/>
    </row>
    <row r="154" spans="1:10" ht="14.25" customHeight="1" x14ac:dyDescent="0.35">
      <c r="A154" s="1"/>
      <c r="B154" s="1"/>
      <c r="C154" s="1"/>
      <c r="D154" s="1"/>
      <c r="E154" s="22"/>
      <c r="J154" s="1"/>
    </row>
    <row r="155" spans="1:10" ht="14.25" customHeight="1" x14ac:dyDescent="0.35">
      <c r="A155" s="1"/>
      <c r="B155" s="1"/>
      <c r="C155" s="1"/>
      <c r="D155" s="1"/>
      <c r="E155" s="22"/>
      <c r="J155" s="1"/>
    </row>
    <row r="156" spans="1:10" ht="14.25" customHeight="1" x14ac:dyDescent="0.35">
      <c r="A156" s="1"/>
      <c r="B156" s="1"/>
      <c r="C156" s="1"/>
      <c r="D156" s="1"/>
      <c r="E156" s="22"/>
      <c r="J156" s="1"/>
    </row>
    <row r="157" spans="1:10" ht="14.25" customHeight="1" x14ac:dyDescent="0.35">
      <c r="A157" s="1"/>
      <c r="B157" s="1"/>
      <c r="C157" s="1"/>
      <c r="D157" s="1"/>
      <c r="E157" s="22"/>
      <c r="J157" s="1"/>
    </row>
    <row r="158" spans="1:10" ht="14.25" customHeight="1" x14ac:dyDescent="0.35">
      <c r="A158" s="1"/>
      <c r="B158" s="1"/>
      <c r="C158" s="1"/>
      <c r="D158" s="1"/>
      <c r="E158" s="22"/>
      <c r="J158" s="1"/>
    </row>
    <row r="159" spans="1:10" ht="14.25" customHeight="1" x14ac:dyDescent="0.35">
      <c r="A159" s="1"/>
      <c r="B159" s="1"/>
      <c r="C159" s="1"/>
      <c r="D159" s="1"/>
      <c r="E159" s="22"/>
      <c r="J159" s="1"/>
    </row>
    <row r="160" spans="1:10" ht="14.25" customHeight="1" x14ac:dyDescent="0.35">
      <c r="A160" s="1"/>
      <c r="B160" s="1"/>
      <c r="C160" s="1"/>
      <c r="D160" s="1"/>
      <c r="E160" s="22"/>
      <c r="J160" s="1"/>
    </row>
    <row r="161" spans="1:10" ht="14.25" customHeight="1" x14ac:dyDescent="0.35">
      <c r="A161" s="1"/>
      <c r="B161" s="1"/>
      <c r="C161" s="1"/>
      <c r="D161" s="1"/>
      <c r="E161" s="22"/>
      <c r="J161" s="1"/>
    </row>
    <row r="162" spans="1:10" ht="14.25" customHeight="1" x14ac:dyDescent="0.35">
      <c r="A162" s="1"/>
      <c r="B162" s="1"/>
      <c r="C162" s="1"/>
      <c r="D162" s="1"/>
      <c r="E162" s="22"/>
      <c r="J162" s="1"/>
    </row>
    <row r="163" spans="1:10" ht="14.25" customHeight="1" x14ac:dyDescent="0.35">
      <c r="A163" s="1"/>
      <c r="B163" s="1"/>
      <c r="C163" s="1"/>
      <c r="D163" s="1"/>
      <c r="E163" s="22"/>
      <c r="J163" s="1"/>
    </row>
    <row r="164" spans="1:10" ht="14.25" customHeight="1" x14ac:dyDescent="0.35">
      <c r="A164" s="1"/>
      <c r="B164" s="1"/>
      <c r="C164" s="1"/>
      <c r="D164" s="1"/>
      <c r="E164" s="22"/>
      <c r="J164" s="1"/>
    </row>
    <row r="165" spans="1:10" ht="14.25" customHeight="1" x14ac:dyDescent="0.35">
      <c r="A165" s="1"/>
      <c r="B165" s="1"/>
      <c r="C165" s="1"/>
      <c r="D165" s="1"/>
      <c r="E165" s="22"/>
      <c r="J165" s="1"/>
    </row>
    <row r="166" spans="1:10" ht="14.25" customHeight="1" x14ac:dyDescent="0.35">
      <c r="A166" s="1"/>
      <c r="B166" s="1"/>
      <c r="C166" s="1"/>
      <c r="D166" s="1"/>
      <c r="E166" s="22"/>
      <c r="J166" s="1"/>
    </row>
    <row r="167" spans="1:10" ht="14.25" customHeight="1" x14ac:dyDescent="0.35">
      <c r="A167" s="1"/>
      <c r="B167" s="1"/>
      <c r="C167" s="1"/>
      <c r="D167" s="1"/>
      <c r="E167" s="22"/>
      <c r="J167" s="1"/>
    </row>
    <row r="168" spans="1:10" ht="14.25" customHeight="1" x14ac:dyDescent="0.35">
      <c r="A168" s="1"/>
      <c r="B168" s="1"/>
      <c r="C168" s="1"/>
      <c r="D168" s="1"/>
      <c r="E168" s="22"/>
      <c r="J168" s="1"/>
    </row>
    <row r="169" spans="1:10" ht="14.25" customHeight="1" x14ac:dyDescent="0.35">
      <c r="A169" s="1"/>
      <c r="B169" s="1"/>
      <c r="C169" s="1"/>
      <c r="D169" s="1"/>
      <c r="E169" s="22"/>
      <c r="J169" s="1"/>
    </row>
    <row r="170" spans="1:10" ht="14.25" customHeight="1" x14ac:dyDescent="0.35">
      <c r="A170" s="1"/>
      <c r="B170" s="1"/>
      <c r="C170" s="1"/>
      <c r="D170" s="1"/>
      <c r="E170" s="22"/>
      <c r="J170" s="1"/>
    </row>
    <row r="171" spans="1:10" ht="14.25" customHeight="1" x14ac:dyDescent="0.35">
      <c r="A171" s="1"/>
      <c r="B171" s="1"/>
      <c r="C171" s="1"/>
      <c r="D171" s="1"/>
      <c r="E171" s="22"/>
      <c r="J171" s="1"/>
    </row>
    <row r="172" spans="1:10" ht="14.25" customHeight="1" x14ac:dyDescent="0.35">
      <c r="A172" s="1"/>
      <c r="B172" s="1"/>
      <c r="C172" s="1"/>
      <c r="D172" s="1"/>
      <c r="E172" s="22"/>
      <c r="J172" s="1"/>
    </row>
    <row r="173" spans="1:10" ht="14.25" customHeight="1" x14ac:dyDescent="0.35">
      <c r="A173" s="1"/>
      <c r="B173" s="1"/>
      <c r="C173" s="1"/>
      <c r="D173" s="1"/>
      <c r="E173" s="22"/>
      <c r="J173" s="1"/>
    </row>
    <row r="174" spans="1:10" ht="14.25" customHeight="1" x14ac:dyDescent="0.35">
      <c r="A174" s="1"/>
      <c r="B174" s="1"/>
      <c r="C174" s="1"/>
      <c r="D174" s="1"/>
      <c r="E174" s="22"/>
      <c r="J174" s="1"/>
    </row>
    <row r="175" spans="1:10" ht="14.25" customHeight="1" x14ac:dyDescent="0.35">
      <c r="A175" s="1"/>
      <c r="B175" s="1"/>
      <c r="C175" s="1"/>
      <c r="D175" s="1"/>
      <c r="E175" s="22"/>
      <c r="J175" s="1"/>
    </row>
    <row r="176" spans="1:10" ht="14.25" customHeight="1" x14ac:dyDescent="0.35">
      <c r="A176" s="1"/>
      <c r="B176" s="1"/>
      <c r="C176" s="1"/>
      <c r="D176" s="1"/>
      <c r="E176" s="22"/>
      <c r="J176" s="1"/>
    </row>
    <row r="177" spans="1:10" ht="14.25" customHeight="1" x14ac:dyDescent="0.35">
      <c r="A177" s="1"/>
      <c r="B177" s="1"/>
      <c r="C177" s="1"/>
      <c r="D177" s="1"/>
      <c r="E177" s="22"/>
      <c r="J177" s="1"/>
    </row>
    <row r="178" spans="1:10" ht="14.25" customHeight="1" x14ac:dyDescent="0.35">
      <c r="A178" s="1"/>
      <c r="B178" s="1"/>
      <c r="C178" s="1"/>
      <c r="D178" s="1"/>
      <c r="E178" s="22"/>
      <c r="J178" s="1"/>
    </row>
    <row r="179" spans="1:10" ht="14.25" customHeight="1" x14ac:dyDescent="0.35">
      <c r="A179" s="1"/>
      <c r="B179" s="1"/>
      <c r="C179" s="1"/>
      <c r="D179" s="1"/>
      <c r="E179" s="22"/>
      <c r="J179" s="1"/>
    </row>
    <row r="180" spans="1:10" ht="14.25" customHeight="1" x14ac:dyDescent="0.35">
      <c r="A180" s="1"/>
      <c r="B180" s="1"/>
      <c r="C180" s="1"/>
      <c r="D180" s="1"/>
      <c r="E180" s="22"/>
      <c r="J180" s="1"/>
    </row>
    <row r="181" spans="1:10" ht="14.25" customHeight="1" x14ac:dyDescent="0.35">
      <c r="A181" s="1"/>
      <c r="B181" s="1"/>
      <c r="C181" s="1"/>
      <c r="D181" s="1"/>
      <c r="E181" s="22"/>
      <c r="J181" s="1"/>
    </row>
    <row r="182" spans="1:10" ht="14.25" customHeight="1" x14ac:dyDescent="0.35">
      <c r="A182" s="1"/>
      <c r="B182" s="1"/>
      <c r="C182" s="1"/>
      <c r="D182" s="1"/>
      <c r="E182" s="22"/>
      <c r="J182" s="1"/>
    </row>
    <row r="183" spans="1:10" ht="14.25" customHeight="1" x14ac:dyDescent="0.35">
      <c r="A183" s="1"/>
      <c r="B183" s="1"/>
      <c r="C183" s="1"/>
      <c r="D183" s="1"/>
      <c r="E183" s="22"/>
      <c r="J183" s="1"/>
    </row>
    <row r="184" spans="1:10" ht="14.25" customHeight="1" x14ac:dyDescent="0.35">
      <c r="A184" s="1"/>
      <c r="B184" s="1"/>
      <c r="C184" s="1"/>
      <c r="D184" s="1"/>
      <c r="E184" s="22"/>
      <c r="J184" s="1"/>
    </row>
    <row r="185" spans="1:10" ht="14.25" customHeight="1" x14ac:dyDescent="0.35">
      <c r="A185" s="1"/>
      <c r="B185" s="1"/>
      <c r="C185" s="1"/>
      <c r="D185" s="1"/>
      <c r="E185" s="22"/>
      <c r="J185" s="1"/>
    </row>
    <row r="186" spans="1:10" ht="14.25" customHeight="1" x14ac:dyDescent="0.35">
      <c r="A186" s="1"/>
      <c r="B186" s="1"/>
      <c r="C186" s="1"/>
      <c r="D186" s="1"/>
      <c r="E186" s="22"/>
      <c r="J186" s="1"/>
    </row>
    <row r="187" spans="1:10" ht="14.25" customHeight="1" x14ac:dyDescent="0.35">
      <c r="A187" s="1"/>
      <c r="B187" s="1"/>
      <c r="C187" s="1"/>
      <c r="D187" s="1"/>
      <c r="E187" s="22"/>
      <c r="J187" s="1"/>
    </row>
    <row r="188" spans="1:10" ht="14.25" customHeight="1" x14ac:dyDescent="0.35">
      <c r="A188" s="1"/>
      <c r="B188" s="1"/>
      <c r="C188" s="1"/>
      <c r="D188" s="1"/>
      <c r="E188" s="22"/>
      <c r="J188" s="1"/>
    </row>
    <row r="189" spans="1:10" ht="14.25" customHeight="1" x14ac:dyDescent="0.35">
      <c r="A189" s="1"/>
      <c r="B189" s="1"/>
      <c r="C189" s="1"/>
      <c r="D189" s="1"/>
      <c r="E189" s="22"/>
      <c r="J189" s="1"/>
    </row>
    <row r="190" spans="1:10" ht="14.25" customHeight="1" x14ac:dyDescent="0.35">
      <c r="A190" s="1"/>
      <c r="B190" s="1"/>
      <c r="C190" s="1"/>
      <c r="D190" s="1"/>
      <c r="E190" s="22"/>
      <c r="J190" s="1"/>
    </row>
    <row r="191" spans="1:10" ht="14.25" customHeight="1" x14ac:dyDescent="0.35">
      <c r="A191" s="1"/>
      <c r="B191" s="1"/>
      <c r="C191" s="1"/>
      <c r="D191" s="1"/>
      <c r="E191" s="22"/>
      <c r="J191" s="1"/>
    </row>
    <row r="192" spans="1:10" ht="14.25" customHeight="1" x14ac:dyDescent="0.35">
      <c r="A192" s="1"/>
      <c r="B192" s="1"/>
      <c r="C192" s="1"/>
      <c r="D192" s="1"/>
      <c r="E192" s="22"/>
      <c r="J192" s="1"/>
    </row>
    <row r="193" spans="1:10" ht="14.25" customHeight="1" x14ac:dyDescent="0.35">
      <c r="A193" s="1"/>
      <c r="B193" s="1"/>
      <c r="C193" s="1"/>
      <c r="D193" s="1"/>
      <c r="E193" s="22"/>
      <c r="J193" s="1"/>
    </row>
    <row r="194" spans="1:10" ht="14.25" customHeight="1" x14ac:dyDescent="0.35">
      <c r="A194" s="1"/>
      <c r="B194" s="1"/>
      <c r="C194" s="1"/>
      <c r="D194" s="1"/>
      <c r="E194" s="22"/>
      <c r="J194" s="1"/>
    </row>
    <row r="195" spans="1:10" ht="14.25" customHeight="1" x14ac:dyDescent="0.35">
      <c r="A195" s="1"/>
      <c r="B195" s="1"/>
      <c r="C195" s="1"/>
      <c r="D195" s="1"/>
      <c r="E195" s="22"/>
      <c r="J195" s="1"/>
    </row>
    <row r="196" spans="1:10" ht="14.25" customHeight="1" x14ac:dyDescent="0.35">
      <c r="A196" s="1"/>
      <c r="B196" s="1"/>
      <c r="C196" s="1"/>
      <c r="D196" s="1"/>
      <c r="E196" s="22"/>
      <c r="J196" s="1"/>
    </row>
    <row r="197" spans="1:10" ht="14.25" customHeight="1" x14ac:dyDescent="0.35">
      <c r="A197" s="1"/>
      <c r="B197" s="1"/>
      <c r="C197" s="1"/>
      <c r="D197" s="1"/>
      <c r="E197" s="22"/>
      <c r="J197" s="1"/>
    </row>
    <row r="198" spans="1:10" ht="14.25" customHeight="1" x14ac:dyDescent="0.35">
      <c r="A198" s="1"/>
      <c r="B198" s="1"/>
      <c r="C198" s="1"/>
      <c r="D198" s="1"/>
      <c r="E198" s="22"/>
      <c r="J198" s="1"/>
    </row>
    <row r="199" spans="1:10" ht="14.25" customHeight="1" x14ac:dyDescent="0.35">
      <c r="A199" s="1"/>
      <c r="B199" s="1"/>
      <c r="C199" s="1"/>
      <c r="D199" s="1"/>
      <c r="E199" s="22"/>
      <c r="J199" s="1"/>
    </row>
    <row r="200" spans="1:10" ht="14.25" customHeight="1" x14ac:dyDescent="0.35">
      <c r="A200" s="1"/>
      <c r="B200" s="1"/>
      <c r="C200" s="1"/>
      <c r="D200" s="1"/>
      <c r="E200" s="22"/>
      <c r="J200" s="1"/>
    </row>
    <row r="201" spans="1:10" ht="14.25" customHeight="1" x14ac:dyDescent="0.35">
      <c r="A201" s="1"/>
      <c r="B201" s="1"/>
      <c r="C201" s="1"/>
      <c r="D201" s="1"/>
      <c r="E201" s="22"/>
      <c r="J201" s="1"/>
    </row>
    <row r="202" spans="1:10" ht="14.25" customHeight="1" x14ac:dyDescent="0.35">
      <c r="A202" s="1"/>
      <c r="B202" s="1"/>
      <c r="C202" s="1"/>
      <c r="D202" s="1"/>
      <c r="E202" s="22"/>
      <c r="J202" s="1"/>
    </row>
    <row r="203" spans="1:10" ht="14.25" customHeight="1" x14ac:dyDescent="0.35">
      <c r="A203" s="1"/>
      <c r="B203" s="1"/>
      <c r="C203" s="1"/>
      <c r="D203" s="1"/>
      <c r="E203" s="22"/>
      <c r="J203" s="1"/>
    </row>
    <row r="204" spans="1:10" ht="14.25" customHeight="1" x14ac:dyDescent="0.35">
      <c r="A204" s="1"/>
      <c r="B204" s="1"/>
      <c r="C204" s="1"/>
      <c r="D204" s="1"/>
      <c r="E204" s="22"/>
      <c r="J204" s="1"/>
    </row>
    <row r="205" spans="1:10" ht="14.25" customHeight="1" x14ac:dyDescent="0.35">
      <c r="A205" s="1"/>
      <c r="B205" s="1"/>
      <c r="C205" s="1"/>
      <c r="D205" s="1"/>
      <c r="E205" s="22"/>
      <c r="J205" s="1"/>
    </row>
    <row r="206" spans="1:10" ht="14.25" customHeight="1" x14ac:dyDescent="0.35">
      <c r="A206" s="1"/>
      <c r="B206" s="1"/>
      <c r="C206" s="1"/>
      <c r="D206" s="1"/>
      <c r="E206" s="22"/>
      <c r="J206" s="1"/>
    </row>
    <row r="207" spans="1:10" ht="14.25" customHeight="1" x14ac:dyDescent="0.35">
      <c r="A207" s="1"/>
      <c r="B207" s="1"/>
      <c r="C207" s="1"/>
      <c r="D207" s="1"/>
      <c r="E207" s="22"/>
      <c r="J207" s="1"/>
    </row>
    <row r="208" spans="1:10" ht="14.25" customHeight="1" x14ac:dyDescent="0.35">
      <c r="A208" s="1"/>
      <c r="B208" s="1"/>
      <c r="C208" s="1"/>
      <c r="D208" s="1"/>
      <c r="E208" s="22"/>
      <c r="J208" s="1"/>
    </row>
    <row r="209" spans="1:10" ht="14.25" customHeight="1" x14ac:dyDescent="0.35">
      <c r="A209" s="1"/>
      <c r="B209" s="1"/>
      <c r="C209" s="1"/>
      <c r="D209" s="1"/>
      <c r="E209" s="22"/>
      <c r="J209" s="1"/>
    </row>
    <row r="210" spans="1:10" ht="14.25" customHeight="1" x14ac:dyDescent="0.35">
      <c r="A210" s="1"/>
      <c r="B210" s="1"/>
      <c r="C210" s="1"/>
      <c r="D210" s="1"/>
      <c r="E210" s="22"/>
      <c r="J210" s="1"/>
    </row>
    <row r="211" spans="1:10" ht="14.25" customHeight="1" x14ac:dyDescent="0.35">
      <c r="A211" s="1"/>
      <c r="B211" s="1"/>
      <c r="C211" s="1"/>
      <c r="D211" s="1"/>
      <c r="E211" s="22"/>
      <c r="J211" s="1"/>
    </row>
    <row r="212" spans="1:10" ht="14.25" customHeight="1" x14ac:dyDescent="0.35">
      <c r="A212" s="1"/>
      <c r="B212" s="1"/>
      <c r="C212" s="1"/>
      <c r="D212" s="1"/>
      <c r="E212" s="22"/>
      <c r="J212" s="1"/>
    </row>
    <row r="213" spans="1:10" ht="14.25" customHeight="1" x14ac:dyDescent="0.35">
      <c r="A213" s="1"/>
      <c r="B213" s="1"/>
      <c r="C213" s="1"/>
      <c r="D213" s="1"/>
      <c r="E213" s="22"/>
      <c r="J213" s="1"/>
    </row>
    <row r="214" spans="1:10" ht="14.25" customHeight="1" x14ac:dyDescent="0.35">
      <c r="A214" s="1"/>
      <c r="B214" s="1"/>
      <c r="C214" s="1"/>
      <c r="D214" s="1"/>
      <c r="E214" s="22"/>
      <c r="J214" s="1"/>
    </row>
    <row r="215" spans="1:10" ht="14.25" customHeight="1" x14ac:dyDescent="0.35">
      <c r="A215" s="1"/>
      <c r="B215" s="1"/>
      <c r="C215" s="1"/>
      <c r="D215" s="1"/>
      <c r="E215" s="22"/>
      <c r="J215" s="1"/>
    </row>
    <row r="216" spans="1:10" ht="14.25" customHeight="1" x14ac:dyDescent="0.35">
      <c r="A216" s="1"/>
      <c r="B216" s="1"/>
      <c r="C216" s="1"/>
      <c r="D216" s="1"/>
      <c r="E216" s="22"/>
      <c r="J216" s="1"/>
    </row>
    <row r="217" spans="1:10" ht="14.25" customHeight="1" x14ac:dyDescent="0.35">
      <c r="A217" s="1"/>
      <c r="B217" s="1"/>
      <c r="C217" s="1"/>
      <c r="D217" s="1"/>
      <c r="E217" s="22"/>
      <c r="J217" s="1"/>
    </row>
    <row r="218" spans="1:10" ht="14.25" customHeight="1" x14ac:dyDescent="0.35">
      <c r="A218" s="1"/>
      <c r="B218" s="1"/>
      <c r="C218" s="1"/>
      <c r="D218" s="1"/>
      <c r="E218" s="22"/>
      <c r="J218" s="1"/>
    </row>
    <row r="219" spans="1:10" ht="14.25" customHeight="1" x14ac:dyDescent="0.35">
      <c r="A219" s="1"/>
      <c r="B219" s="1"/>
      <c r="C219" s="1"/>
      <c r="D219" s="1"/>
      <c r="E219" s="22"/>
      <c r="J219" s="1"/>
    </row>
    <row r="220" spans="1:10" ht="14.25" customHeight="1" x14ac:dyDescent="0.35">
      <c r="A220" s="1"/>
      <c r="B220" s="1"/>
      <c r="C220" s="1"/>
      <c r="D220" s="1"/>
      <c r="E220" s="22"/>
      <c r="J220" s="1"/>
    </row>
    <row r="221" spans="1:10" ht="14.25" customHeight="1" x14ac:dyDescent="0.35">
      <c r="A221" s="1"/>
      <c r="B221" s="1"/>
      <c r="C221" s="1"/>
      <c r="D221" s="1"/>
      <c r="E221" s="22"/>
      <c r="J221" s="1"/>
    </row>
    <row r="222" spans="1:10" ht="14.25" customHeight="1" x14ac:dyDescent="0.35">
      <c r="A222" s="1"/>
      <c r="B222" s="1"/>
      <c r="C222" s="1"/>
      <c r="D222" s="1"/>
      <c r="E222" s="22"/>
      <c r="J222" s="1"/>
    </row>
    <row r="223" spans="1:10" ht="14.25" customHeight="1" x14ac:dyDescent="0.35">
      <c r="A223" s="1"/>
      <c r="B223" s="1"/>
      <c r="C223" s="1"/>
      <c r="D223" s="1"/>
      <c r="E223" s="22"/>
      <c r="J223" s="1"/>
    </row>
    <row r="224" spans="1:10" ht="14.25" customHeight="1" x14ac:dyDescent="0.35">
      <c r="A224" s="1"/>
      <c r="B224" s="1"/>
      <c r="C224" s="1"/>
      <c r="D224" s="1"/>
      <c r="E224" s="22"/>
      <c r="J224" s="1"/>
    </row>
    <row r="225" spans="1:10" ht="14.25" customHeight="1" x14ac:dyDescent="0.35">
      <c r="A225" s="1"/>
      <c r="B225" s="1"/>
      <c r="C225" s="1"/>
      <c r="D225" s="1"/>
      <c r="E225" s="22"/>
      <c r="J225" s="1"/>
    </row>
    <row r="226" spans="1:10" ht="14.25" customHeight="1" x14ac:dyDescent="0.35">
      <c r="A226" s="1"/>
      <c r="B226" s="1"/>
      <c r="C226" s="1"/>
      <c r="D226" s="1"/>
      <c r="E226" s="22"/>
      <c r="J226" s="1"/>
    </row>
    <row r="227" spans="1:10" ht="14.25" customHeight="1" x14ac:dyDescent="0.35">
      <c r="A227" s="1"/>
      <c r="B227" s="1"/>
      <c r="C227" s="1"/>
      <c r="D227" s="1"/>
      <c r="E227" s="22"/>
      <c r="J227" s="1"/>
    </row>
    <row r="228" spans="1:10" ht="14.25" customHeight="1" x14ac:dyDescent="0.35">
      <c r="A228" s="1"/>
      <c r="B228" s="1"/>
      <c r="C228" s="1"/>
      <c r="D228" s="1"/>
      <c r="E228" s="22"/>
      <c r="J228" s="1"/>
    </row>
    <row r="229" spans="1:10" ht="14.25" customHeight="1" x14ac:dyDescent="0.35">
      <c r="A229" s="1"/>
      <c r="B229" s="1"/>
      <c r="C229" s="1"/>
      <c r="D229" s="1"/>
      <c r="E229" s="22"/>
      <c r="J229" s="1"/>
    </row>
    <row r="230" spans="1:10" ht="14.25" customHeight="1" x14ac:dyDescent="0.35">
      <c r="A230" s="1"/>
      <c r="B230" s="1"/>
      <c r="C230" s="1"/>
      <c r="D230" s="1"/>
      <c r="E230" s="22"/>
      <c r="J230" s="1"/>
    </row>
    <row r="231" spans="1:10" ht="14.25" customHeight="1" x14ac:dyDescent="0.35">
      <c r="A231" s="1"/>
      <c r="B231" s="1"/>
      <c r="C231" s="1"/>
      <c r="D231" s="1"/>
      <c r="E231" s="22"/>
      <c r="J231" s="1"/>
    </row>
    <row r="232" spans="1:10" ht="14.25" customHeight="1" x14ac:dyDescent="0.35">
      <c r="A232" s="1"/>
      <c r="B232" s="1"/>
      <c r="C232" s="1"/>
      <c r="D232" s="1"/>
      <c r="E232" s="22"/>
      <c r="J232" s="1"/>
    </row>
    <row r="233" spans="1:10" ht="14.25" customHeight="1" x14ac:dyDescent="0.35">
      <c r="A233" s="1"/>
      <c r="B233" s="1"/>
      <c r="C233" s="1"/>
      <c r="D233" s="1"/>
      <c r="E233" s="22"/>
      <c r="J233" s="1"/>
    </row>
    <row r="234" spans="1:10" ht="14.25" customHeight="1" x14ac:dyDescent="0.35">
      <c r="A234" s="1"/>
      <c r="B234" s="1"/>
      <c r="C234" s="1"/>
      <c r="D234" s="1"/>
      <c r="E234" s="22"/>
      <c r="J234" s="1"/>
    </row>
    <row r="235" spans="1:10" ht="14.25" customHeight="1" x14ac:dyDescent="0.35">
      <c r="A235" s="1"/>
      <c r="B235" s="1"/>
      <c r="C235" s="1"/>
      <c r="D235" s="1"/>
      <c r="E235" s="22"/>
      <c r="J235" s="1"/>
    </row>
    <row r="236" spans="1:10" ht="14.25" customHeight="1" x14ac:dyDescent="0.35">
      <c r="A236" s="1"/>
      <c r="B236" s="1"/>
      <c r="C236" s="1"/>
      <c r="D236" s="1"/>
      <c r="E236" s="22"/>
      <c r="J236" s="1"/>
    </row>
    <row r="237" spans="1:10" ht="14.25" customHeight="1" x14ac:dyDescent="0.35">
      <c r="A237" s="1"/>
      <c r="B237" s="1"/>
      <c r="C237" s="1"/>
      <c r="D237" s="1"/>
      <c r="E237" s="22"/>
      <c r="J237" s="1"/>
    </row>
    <row r="238" spans="1:10" ht="14.25" customHeight="1" x14ac:dyDescent="0.35">
      <c r="A238" s="1"/>
      <c r="B238" s="1"/>
      <c r="C238" s="1"/>
      <c r="D238" s="1"/>
      <c r="E238" s="22"/>
      <c r="J238" s="1"/>
    </row>
    <row r="239" spans="1:10" ht="14.25" customHeight="1" x14ac:dyDescent="0.35">
      <c r="A239" s="1"/>
      <c r="B239" s="1"/>
      <c r="C239" s="1"/>
      <c r="D239" s="1"/>
      <c r="E239" s="22"/>
      <c r="J239" s="1"/>
    </row>
    <row r="240" spans="1:10" ht="14.25" customHeight="1" x14ac:dyDescent="0.35">
      <c r="A240" s="1"/>
      <c r="B240" s="1"/>
      <c r="C240" s="1"/>
      <c r="D240" s="1"/>
      <c r="E240" s="22"/>
      <c r="J240" s="1"/>
    </row>
    <row r="241" spans="1:10" ht="14.25" customHeight="1" x14ac:dyDescent="0.35">
      <c r="A241" s="1"/>
      <c r="B241" s="1"/>
      <c r="C241" s="1"/>
      <c r="D241" s="1"/>
      <c r="E241" s="22"/>
      <c r="J241" s="1"/>
    </row>
    <row r="242" spans="1:10" ht="14.25" customHeight="1" x14ac:dyDescent="0.35">
      <c r="A242" s="1"/>
      <c r="B242" s="1"/>
      <c r="C242" s="1"/>
      <c r="D242" s="1"/>
      <c r="E242" s="22"/>
      <c r="J242" s="1"/>
    </row>
    <row r="243" spans="1:10" ht="14.25" customHeight="1" x14ac:dyDescent="0.35">
      <c r="A243" s="1"/>
      <c r="B243" s="1"/>
      <c r="C243" s="1"/>
      <c r="D243" s="1"/>
      <c r="E243" s="22"/>
      <c r="J243" s="1"/>
    </row>
    <row r="244" spans="1:10" ht="14.25" customHeight="1" x14ac:dyDescent="0.35">
      <c r="A244" s="1"/>
      <c r="B244" s="1"/>
      <c r="C244" s="1"/>
      <c r="D244" s="1"/>
      <c r="E244" s="22"/>
      <c r="J244" s="1"/>
    </row>
    <row r="245" spans="1:10" ht="14.25" customHeight="1" x14ac:dyDescent="0.35">
      <c r="A245" s="1"/>
      <c r="B245" s="1"/>
      <c r="C245" s="1"/>
      <c r="D245" s="1"/>
      <c r="E245" s="22"/>
      <c r="J245" s="1"/>
    </row>
    <row r="246" spans="1:10" ht="14.25" customHeight="1" x14ac:dyDescent="0.35">
      <c r="A246" s="1"/>
      <c r="B246" s="1"/>
      <c r="C246" s="1"/>
      <c r="D246" s="1"/>
      <c r="E246" s="22"/>
      <c r="J246" s="1"/>
    </row>
    <row r="247" spans="1:10" ht="14.25" customHeight="1" x14ac:dyDescent="0.35">
      <c r="A247" s="1"/>
      <c r="B247" s="1"/>
      <c r="C247" s="1"/>
      <c r="D247" s="1"/>
      <c r="E247" s="22"/>
      <c r="J247" s="1"/>
    </row>
    <row r="248" spans="1:10" ht="14.25" customHeight="1" x14ac:dyDescent="0.35">
      <c r="A248" s="1"/>
      <c r="B248" s="1"/>
      <c r="C248" s="1"/>
      <c r="D248" s="1"/>
      <c r="E248" s="22"/>
      <c r="J248" s="1"/>
    </row>
    <row r="249" spans="1:10" ht="14.25" customHeight="1" x14ac:dyDescent="0.35">
      <c r="A249" s="1"/>
      <c r="B249" s="1"/>
      <c r="C249" s="1"/>
      <c r="D249" s="1"/>
      <c r="E249" s="22"/>
      <c r="J249" s="1"/>
    </row>
    <row r="250" spans="1:10" ht="14.25" customHeight="1" x14ac:dyDescent="0.35">
      <c r="A250" s="1"/>
      <c r="B250" s="1"/>
      <c r="C250" s="1"/>
      <c r="D250" s="1"/>
      <c r="E250" s="22"/>
      <c r="J250" s="1"/>
    </row>
    <row r="251" spans="1:10" ht="14.25" customHeight="1" x14ac:dyDescent="0.35">
      <c r="A251" s="1"/>
      <c r="B251" s="1"/>
      <c r="C251" s="1"/>
      <c r="D251" s="1"/>
      <c r="E251" s="22"/>
      <c r="J251" s="1"/>
    </row>
    <row r="252" spans="1:10" ht="14.25" customHeight="1" x14ac:dyDescent="0.35">
      <c r="A252" s="1"/>
      <c r="B252" s="1"/>
      <c r="C252" s="1"/>
      <c r="D252" s="1"/>
      <c r="E252" s="22"/>
      <c r="J252" s="1"/>
    </row>
    <row r="253" spans="1:10" ht="14.25" customHeight="1" x14ac:dyDescent="0.35">
      <c r="A253" s="1"/>
      <c r="B253" s="1"/>
      <c r="C253" s="1"/>
      <c r="D253" s="1"/>
      <c r="E253" s="22"/>
      <c r="J253" s="1"/>
    </row>
    <row r="254" spans="1:10" ht="14.25" customHeight="1" x14ac:dyDescent="0.35">
      <c r="A254" s="1"/>
      <c r="B254" s="1"/>
      <c r="C254" s="1"/>
      <c r="D254" s="1"/>
      <c r="E254" s="22"/>
      <c r="J254" s="1"/>
    </row>
    <row r="255" spans="1:10" ht="14.25" customHeight="1" x14ac:dyDescent="0.35">
      <c r="A255" s="1"/>
      <c r="B255" s="1"/>
      <c r="C255" s="1"/>
      <c r="D255" s="1"/>
      <c r="E255" s="22"/>
      <c r="J255" s="1"/>
    </row>
    <row r="256" spans="1:10" ht="14.25" customHeight="1" x14ac:dyDescent="0.35">
      <c r="A256" s="1"/>
      <c r="B256" s="1"/>
      <c r="C256" s="1"/>
      <c r="D256" s="1"/>
      <c r="E256" s="22"/>
      <c r="J256" s="1"/>
    </row>
    <row r="257" spans="1:10" ht="14.25" customHeight="1" x14ac:dyDescent="0.35">
      <c r="A257" s="1"/>
      <c r="B257" s="1"/>
      <c r="C257" s="1"/>
      <c r="D257" s="1"/>
      <c r="E257" s="22"/>
      <c r="J257" s="1"/>
    </row>
    <row r="258" spans="1:10" ht="14.25" customHeight="1" x14ac:dyDescent="0.35">
      <c r="A258" s="1"/>
      <c r="B258" s="1"/>
      <c r="C258" s="1"/>
      <c r="D258" s="1"/>
      <c r="E258" s="22"/>
      <c r="J258" s="1"/>
    </row>
    <row r="259" spans="1:10" ht="14.25" customHeight="1" x14ac:dyDescent="0.35">
      <c r="A259" s="1"/>
      <c r="B259" s="1"/>
      <c r="C259" s="1"/>
      <c r="D259" s="1"/>
      <c r="E259" s="22"/>
      <c r="J259" s="1"/>
    </row>
    <row r="260" spans="1:10" ht="14.25" customHeight="1" x14ac:dyDescent="0.35">
      <c r="A260" s="1"/>
      <c r="B260" s="1"/>
      <c r="C260" s="1"/>
      <c r="D260" s="1"/>
      <c r="E260" s="22"/>
      <c r="J260" s="1"/>
    </row>
    <row r="261" spans="1:10" ht="14.25" customHeight="1" x14ac:dyDescent="0.35">
      <c r="A261" s="1"/>
      <c r="B261" s="1"/>
      <c r="C261" s="1"/>
      <c r="D261" s="1"/>
      <c r="E261" s="22"/>
      <c r="J261" s="1"/>
    </row>
    <row r="262" spans="1:10" ht="14.25" customHeight="1" x14ac:dyDescent="0.35">
      <c r="A262" s="1"/>
      <c r="B262" s="1"/>
      <c r="C262" s="1"/>
      <c r="D262" s="1"/>
      <c r="E262" s="22"/>
      <c r="J262" s="1"/>
    </row>
    <row r="263" spans="1:10" ht="14.25" customHeight="1" x14ac:dyDescent="0.35">
      <c r="A263" s="1"/>
      <c r="B263" s="1"/>
      <c r="C263" s="1"/>
      <c r="D263" s="1"/>
      <c r="E263" s="22"/>
      <c r="J263" s="1"/>
    </row>
    <row r="264" spans="1:10" ht="14.25" customHeight="1" x14ac:dyDescent="0.35">
      <c r="A264" s="1"/>
      <c r="B264" s="1"/>
      <c r="C264" s="1"/>
      <c r="D264" s="1"/>
      <c r="E264" s="22"/>
      <c r="J264" s="1"/>
    </row>
    <row r="265" spans="1:10" ht="14.25" customHeight="1" x14ac:dyDescent="0.35">
      <c r="A265" s="1"/>
      <c r="B265" s="1"/>
      <c r="C265" s="1"/>
      <c r="D265" s="1"/>
      <c r="E265" s="22"/>
      <c r="J265" s="1"/>
    </row>
    <row r="266" spans="1:10" ht="14.25" customHeight="1" x14ac:dyDescent="0.35">
      <c r="A266" s="1"/>
      <c r="B266" s="1"/>
      <c r="C266" s="1"/>
      <c r="D266" s="1"/>
      <c r="E266" s="22"/>
      <c r="J266" s="1"/>
    </row>
    <row r="267" spans="1:10" ht="14.25" customHeight="1" x14ac:dyDescent="0.35">
      <c r="A267" s="1"/>
      <c r="B267" s="1"/>
      <c r="C267" s="1"/>
      <c r="D267" s="1"/>
      <c r="E267" s="22"/>
      <c r="J267" s="1"/>
    </row>
    <row r="268" spans="1:10" ht="14.25" customHeight="1" x14ac:dyDescent="0.35">
      <c r="A268" s="1"/>
      <c r="B268" s="1"/>
      <c r="C268" s="1"/>
      <c r="D268" s="1"/>
      <c r="E268" s="22"/>
      <c r="J268" s="1"/>
    </row>
    <row r="269" spans="1:10" ht="14.25" customHeight="1" x14ac:dyDescent="0.35">
      <c r="A269" s="1"/>
      <c r="B269" s="1"/>
      <c r="C269" s="1"/>
      <c r="D269" s="1"/>
      <c r="E269" s="22"/>
      <c r="J269" s="1"/>
    </row>
    <row r="270" spans="1:10" ht="14.25" customHeight="1" x14ac:dyDescent="0.35">
      <c r="A270" s="1"/>
      <c r="B270" s="1"/>
      <c r="C270" s="1"/>
      <c r="D270" s="1"/>
      <c r="E270" s="22"/>
      <c r="J270" s="1"/>
    </row>
    <row r="271" spans="1:10" ht="14.25" customHeight="1" x14ac:dyDescent="0.35">
      <c r="A271" s="1"/>
      <c r="B271" s="1"/>
      <c r="C271" s="1"/>
      <c r="D271" s="1"/>
      <c r="E271" s="22"/>
      <c r="J271" s="1"/>
    </row>
    <row r="272" spans="1:10" ht="14.25" customHeight="1" x14ac:dyDescent="0.35">
      <c r="A272" s="1"/>
      <c r="B272" s="1"/>
      <c r="C272" s="1"/>
      <c r="D272" s="1"/>
      <c r="E272" s="22"/>
      <c r="J272" s="1"/>
    </row>
    <row r="273" spans="1:10" ht="14.25" customHeight="1" x14ac:dyDescent="0.35">
      <c r="A273" s="1"/>
      <c r="B273" s="1"/>
      <c r="C273" s="1"/>
      <c r="D273" s="1"/>
      <c r="E273" s="22"/>
      <c r="J273" s="1"/>
    </row>
    <row r="274" spans="1:10" ht="14.25" customHeight="1" x14ac:dyDescent="0.35">
      <c r="A274" s="1"/>
      <c r="B274" s="1"/>
      <c r="C274" s="1"/>
      <c r="D274" s="1"/>
      <c r="E274" s="22"/>
      <c r="J274" s="1"/>
    </row>
    <row r="275" spans="1:10" ht="14.25" customHeight="1" x14ac:dyDescent="0.35">
      <c r="A275" s="1"/>
      <c r="B275" s="1"/>
      <c r="C275" s="1"/>
      <c r="D275" s="1"/>
      <c r="E275" s="22"/>
      <c r="J275" s="1"/>
    </row>
    <row r="276" spans="1:10" ht="14.25" customHeight="1" x14ac:dyDescent="0.35">
      <c r="A276" s="1"/>
      <c r="B276" s="1"/>
      <c r="C276" s="1"/>
      <c r="D276" s="1"/>
      <c r="E276" s="22"/>
      <c r="J276" s="1"/>
    </row>
    <row r="277" spans="1:10" ht="14.25" customHeight="1" x14ac:dyDescent="0.35">
      <c r="A277" s="1"/>
      <c r="B277" s="1"/>
      <c r="C277" s="1"/>
      <c r="D277" s="1"/>
      <c r="E277" s="22"/>
      <c r="J277" s="1"/>
    </row>
    <row r="278" spans="1:10" ht="14.25" customHeight="1" x14ac:dyDescent="0.35">
      <c r="A278" s="1"/>
      <c r="B278" s="1"/>
      <c r="C278" s="1"/>
      <c r="D278" s="1"/>
      <c r="E278" s="22"/>
      <c r="J278" s="1"/>
    </row>
    <row r="279" spans="1:10" ht="14.25" customHeight="1" x14ac:dyDescent="0.35">
      <c r="A279" s="1"/>
      <c r="B279" s="1"/>
      <c r="C279" s="1"/>
      <c r="D279" s="1"/>
      <c r="E279" s="22"/>
      <c r="J279" s="1"/>
    </row>
    <row r="280" spans="1:10" ht="14.25" customHeight="1" x14ac:dyDescent="0.35">
      <c r="A280" s="1"/>
      <c r="B280" s="1"/>
      <c r="C280" s="1"/>
      <c r="D280" s="1"/>
      <c r="E280" s="22"/>
      <c r="J280" s="1"/>
    </row>
    <row r="281" spans="1:10" ht="14.25" customHeight="1" x14ac:dyDescent="0.35">
      <c r="A281" s="1"/>
      <c r="B281" s="1"/>
      <c r="C281" s="1"/>
      <c r="D281" s="1"/>
      <c r="E281" s="22"/>
      <c r="J281" s="1"/>
    </row>
    <row r="282" spans="1:10" ht="14.25" customHeight="1" x14ac:dyDescent="0.35">
      <c r="A282" s="1"/>
      <c r="B282" s="1"/>
      <c r="C282" s="1"/>
      <c r="D282" s="1"/>
      <c r="E282" s="22"/>
      <c r="J282" s="1"/>
    </row>
    <row r="283" spans="1:10" ht="14.25" customHeight="1" x14ac:dyDescent="0.35">
      <c r="A283" s="1"/>
      <c r="B283" s="1"/>
      <c r="C283" s="1"/>
      <c r="D283" s="1"/>
      <c r="E283" s="22"/>
      <c r="J283" s="1"/>
    </row>
    <row r="284" spans="1:10" ht="14.25" customHeight="1" x14ac:dyDescent="0.35">
      <c r="A284" s="1"/>
      <c r="B284" s="1"/>
      <c r="C284" s="1"/>
      <c r="D284" s="1"/>
      <c r="E284" s="22"/>
      <c r="J284" s="1"/>
    </row>
    <row r="285" spans="1:10" ht="14.25" customHeight="1" x14ac:dyDescent="0.35">
      <c r="A285" s="1"/>
      <c r="B285" s="1"/>
      <c r="C285" s="1"/>
      <c r="D285" s="1"/>
      <c r="E285" s="22"/>
      <c r="J285" s="1"/>
    </row>
    <row r="286" spans="1:10" ht="14.25" customHeight="1" x14ac:dyDescent="0.35">
      <c r="A286" s="1"/>
      <c r="B286" s="1"/>
      <c r="C286" s="1"/>
      <c r="D286" s="1"/>
      <c r="E286" s="22"/>
      <c r="J286" s="1"/>
    </row>
    <row r="287" spans="1:10" ht="14.25" customHeight="1" x14ac:dyDescent="0.35">
      <c r="A287" s="1"/>
      <c r="B287" s="1"/>
      <c r="C287" s="1"/>
      <c r="D287" s="1"/>
      <c r="E287" s="22"/>
      <c r="J287" s="1"/>
    </row>
    <row r="288" spans="1:10" ht="14.25" customHeight="1" x14ac:dyDescent="0.35">
      <c r="A288" s="1"/>
      <c r="B288" s="1"/>
      <c r="C288" s="1"/>
      <c r="D288" s="1"/>
      <c r="E288" s="22"/>
      <c r="J288" s="1"/>
    </row>
    <row r="289" spans="1:10" ht="14.25" customHeight="1" x14ac:dyDescent="0.35">
      <c r="A289" s="1"/>
      <c r="B289" s="1"/>
      <c r="C289" s="1"/>
      <c r="D289" s="1"/>
      <c r="E289" s="22"/>
      <c r="J289" s="1"/>
    </row>
    <row r="290" spans="1:10" ht="14.25" customHeight="1" x14ac:dyDescent="0.35">
      <c r="A290" s="1"/>
      <c r="B290" s="1"/>
      <c r="C290" s="1"/>
      <c r="D290" s="1"/>
      <c r="E290" s="22"/>
      <c r="J290" s="1"/>
    </row>
    <row r="291" spans="1:10" ht="14.25" customHeight="1" x14ac:dyDescent="0.35">
      <c r="A291" s="1"/>
      <c r="B291" s="1"/>
      <c r="C291" s="1"/>
      <c r="D291" s="1"/>
      <c r="E291" s="22"/>
      <c r="J291" s="1"/>
    </row>
    <row r="292" spans="1:10" ht="14.25" customHeight="1" x14ac:dyDescent="0.35">
      <c r="A292" s="1"/>
      <c r="B292" s="1"/>
      <c r="C292" s="1"/>
      <c r="D292" s="1"/>
      <c r="E292" s="22"/>
      <c r="J292" s="1"/>
    </row>
    <row r="293" spans="1:10" ht="14.25" customHeight="1" x14ac:dyDescent="0.35">
      <c r="A293" s="1"/>
      <c r="B293" s="1"/>
      <c r="C293" s="1"/>
      <c r="D293" s="1"/>
      <c r="E293" s="22"/>
      <c r="J293" s="1"/>
    </row>
    <row r="294" spans="1:10" ht="14.25" customHeight="1" x14ac:dyDescent="0.35">
      <c r="A294" s="1"/>
      <c r="B294" s="1"/>
      <c r="C294" s="1"/>
      <c r="D294" s="1"/>
      <c r="E294" s="22"/>
      <c r="J294" s="1"/>
    </row>
    <row r="295" spans="1:10" ht="14.25" customHeight="1" x14ac:dyDescent="0.35">
      <c r="A295" s="1"/>
      <c r="B295" s="1"/>
      <c r="C295" s="1"/>
      <c r="D295" s="1"/>
      <c r="E295" s="22"/>
      <c r="J295" s="1"/>
    </row>
    <row r="296" spans="1:10" ht="14.25" customHeight="1" x14ac:dyDescent="0.35">
      <c r="A296" s="1"/>
      <c r="B296" s="1"/>
      <c r="C296" s="1"/>
      <c r="D296" s="1"/>
      <c r="E296" s="22"/>
      <c r="J296" s="1"/>
    </row>
    <row r="297" spans="1:10" ht="14.25" customHeight="1" x14ac:dyDescent="0.35">
      <c r="A297" s="1"/>
      <c r="B297" s="1"/>
      <c r="C297" s="1"/>
      <c r="D297" s="1"/>
      <c r="E297" s="22"/>
      <c r="J297" s="1"/>
    </row>
    <row r="298" spans="1:10" ht="14.25" customHeight="1" x14ac:dyDescent="0.35">
      <c r="A298" s="1"/>
      <c r="B298" s="1"/>
      <c r="C298" s="1"/>
      <c r="D298" s="1"/>
      <c r="E298" s="22"/>
      <c r="J298" s="1"/>
    </row>
    <row r="299" spans="1:10" ht="14.25" customHeight="1" x14ac:dyDescent="0.35">
      <c r="A299" s="1"/>
      <c r="B299" s="1"/>
      <c r="C299" s="1"/>
      <c r="D299" s="1"/>
      <c r="E299" s="22"/>
      <c r="J299" s="1"/>
    </row>
    <row r="300" spans="1:10" ht="14.25" customHeight="1" x14ac:dyDescent="0.35">
      <c r="A300" s="1"/>
      <c r="B300" s="1"/>
      <c r="C300" s="1"/>
      <c r="D300" s="1"/>
      <c r="E300" s="22"/>
      <c r="J300" s="1"/>
    </row>
    <row r="301" spans="1:10" ht="14.25" customHeight="1" x14ac:dyDescent="0.35">
      <c r="A301" s="1"/>
      <c r="B301" s="1"/>
      <c r="C301" s="1"/>
      <c r="D301" s="1"/>
      <c r="E301" s="22"/>
      <c r="J301" s="1"/>
    </row>
    <row r="302" spans="1:10" ht="14.25" customHeight="1" x14ac:dyDescent="0.35">
      <c r="A302" s="1"/>
      <c r="B302" s="1"/>
      <c r="C302" s="1"/>
      <c r="D302" s="1"/>
      <c r="E302" s="22"/>
      <c r="J302" s="1"/>
    </row>
    <row r="303" spans="1:10" ht="14.25" customHeight="1" x14ac:dyDescent="0.35">
      <c r="A303" s="1"/>
      <c r="B303" s="1"/>
      <c r="C303" s="1"/>
      <c r="D303" s="1"/>
      <c r="E303" s="22"/>
      <c r="J303" s="1"/>
    </row>
    <row r="304" spans="1:10" ht="14.25" customHeight="1" x14ac:dyDescent="0.35">
      <c r="A304" s="1"/>
      <c r="B304" s="1"/>
      <c r="C304" s="1"/>
      <c r="D304" s="1"/>
      <c r="E304" s="22"/>
      <c r="J304" s="1"/>
    </row>
    <row r="305" spans="1:10" ht="14.25" customHeight="1" x14ac:dyDescent="0.35">
      <c r="A305" s="1"/>
      <c r="B305" s="1"/>
      <c r="C305" s="1"/>
      <c r="D305" s="1"/>
      <c r="E305" s="22"/>
      <c r="J305" s="1"/>
    </row>
    <row r="306" spans="1:10" ht="14.25" customHeight="1" x14ac:dyDescent="0.35">
      <c r="A306" s="1"/>
      <c r="B306" s="1"/>
      <c r="C306" s="1"/>
      <c r="D306" s="1"/>
      <c r="E306" s="22"/>
      <c r="J306" s="1"/>
    </row>
    <row r="307" spans="1:10" ht="14.25" customHeight="1" x14ac:dyDescent="0.35">
      <c r="A307" s="1"/>
      <c r="B307" s="1"/>
      <c r="C307" s="1"/>
      <c r="D307" s="1"/>
      <c r="E307" s="22"/>
      <c r="J307" s="1"/>
    </row>
    <row r="308" spans="1:10" ht="14.25" customHeight="1" x14ac:dyDescent="0.35">
      <c r="A308" s="1"/>
      <c r="B308" s="1"/>
      <c r="C308" s="1"/>
      <c r="D308" s="1"/>
      <c r="E308" s="22"/>
      <c r="J308" s="1"/>
    </row>
    <row r="309" spans="1:10" ht="14.25" customHeight="1" x14ac:dyDescent="0.35">
      <c r="A309" s="1"/>
      <c r="B309" s="1"/>
      <c r="C309" s="1"/>
      <c r="D309" s="1"/>
      <c r="E309" s="22"/>
      <c r="J309" s="1"/>
    </row>
    <row r="310" spans="1:10" ht="14.25" customHeight="1" x14ac:dyDescent="0.35">
      <c r="A310" s="1"/>
      <c r="B310" s="1"/>
      <c r="C310" s="1"/>
      <c r="D310" s="1"/>
      <c r="E310" s="22"/>
      <c r="J310" s="1"/>
    </row>
    <row r="311" spans="1:10" ht="14.25" customHeight="1" x14ac:dyDescent="0.35">
      <c r="A311" s="1"/>
      <c r="B311" s="1"/>
      <c r="C311" s="1"/>
      <c r="D311" s="1"/>
      <c r="E311" s="22"/>
      <c r="J311" s="1"/>
    </row>
    <row r="312" spans="1:10" ht="14.25" customHeight="1" x14ac:dyDescent="0.35">
      <c r="A312" s="1"/>
      <c r="B312" s="1"/>
      <c r="C312" s="1"/>
      <c r="D312" s="1"/>
      <c r="E312" s="22"/>
      <c r="J312" s="1"/>
    </row>
    <row r="313" spans="1:10" ht="14.25" customHeight="1" x14ac:dyDescent="0.35">
      <c r="A313" s="1"/>
      <c r="B313" s="1"/>
      <c r="C313" s="1"/>
      <c r="D313" s="1"/>
      <c r="E313" s="22"/>
      <c r="J313" s="1"/>
    </row>
    <row r="314" spans="1:10" ht="14.25" customHeight="1" x14ac:dyDescent="0.35">
      <c r="A314" s="1"/>
      <c r="B314" s="1"/>
      <c r="C314" s="1"/>
      <c r="D314" s="1"/>
      <c r="E314" s="22"/>
      <c r="J314" s="1"/>
    </row>
    <row r="315" spans="1:10" ht="14.25" customHeight="1" x14ac:dyDescent="0.35">
      <c r="A315" s="1"/>
      <c r="B315" s="1"/>
      <c r="C315" s="1"/>
      <c r="D315" s="1"/>
      <c r="E315" s="22"/>
      <c r="J315" s="1"/>
    </row>
    <row r="316" spans="1:10" ht="14.25" customHeight="1" x14ac:dyDescent="0.35">
      <c r="A316" s="1"/>
      <c r="B316" s="1"/>
      <c r="C316" s="1"/>
      <c r="D316" s="1"/>
      <c r="E316" s="22"/>
      <c r="J316" s="1"/>
    </row>
    <row r="317" spans="1:10" ht="14.25" customHeight="1" x14ac:dyDescent="0.35">
      <c r="A317" s="1"/>
      <c r="B317" s="1"/>
      <c r="C317" s="1"/>
      <c r="D317" s="1"/>
      <c r="E317" s="22"/>
      <c r="J317" s="1"/>
    </row>
    <row r="318" spans="1:10" ht="14.25" customHeight="1" x14ac:dyDescent="0.35">
      <c r="A318" s="1"/>
      <c r="B318" s="1"/>
      <c r="C318" s="1"/>
      <c r="D318" s="1"/>
      <c r="E318" s="22"/>
      <c r="J318" s="1"/>
    </row>
    <row r="319" spans="1:10" ht="14.25" customHeight="1" x14ac:dyDescent="0.35">
      <c r="A319" s="1"/>
      <c r="B319" s="1"/>
      <c r="C319" s="1"/>
      <c r="D319" s="1"/>
      <c r="E319" s="22"/>
      <c r="J319" s="1"/>
    </row>
    <row r="320" spans="1:10" ht="14.25" customHeight="1" x14ac:dyDescent="0.35">
      <c r="A320" s="1"/>
      <c r="B320" s="1"/>
      <c r="C320" s="1"/>
      <c r="D320" s="1"/>
      <c r="E320" s="22"/>
      <c r="J320" s="1"/>
    </row>
    <row r="321" spans="1:10" ht="14.25" customHeight="1" x14ac:dyDescent="0.35">
      <c r="A321" s="1"/>
      <c r="B321" s="1"/>
      <c r="C321" s="1"/>
      <c r="D321" s="1"/>
      <c r="E321" s="22"/>
      <c r="J321" s="1"/>
    </row>
    <row r="322" spans="1:10" ht="14.25" customHeight="1" x14ac:dyDescent="0.35">
      <c r="A322" s="1"/>
      <c r="B322" s="1"/>
      <c r="C322" s="1"/>
      <c r="D322" s="1"/>
      <c r="E322" s="22"/>
      <c r="J322" s="1"/>
    </row>
    <row r="323" spans="1:10" ht="14.25" customHeight="1" x14ac:dyDescent="0.35">
      <c r="A323" s="1"/>
      <c r="B323" s="1"/>
      <c r="C323" s="1"/>
      <c r="D323" s="1"/>
      <c r="E323" s="22"/>
      <c r="J323" s="1"/>
    </row>
    <row r="324" spans="1:10" ht="14.25" customHeight="1" x14ac:dyDescent="0.35">
      <c r="A324" s="1"/>
      <c r="B324" s="1"/>
      <c r="C324" s="1"/>
      <c r="D324" s="1"/>
      <c r="E324" s="22"/>
      <c r="J324" s="1"/>
    </row>
    <row r="325" spans="1:10" ht="14.25" customHeight="1" x14ac:dyDescent="0.35">
      <c r="A325" s="1"/>
      <c r="B325" s="1"/>
      <c r="C325" s="1"/>
      <c r="D325" s="1"/>
      <c r="E325" s="22"/>
      <c r="J325" s="1"/>
    </row>
    <row r="326" spans="1:10" ht="14.25" customHeight="1" x14ac:dyDescent="0.35">
      <c r="A326" s="1"/>
      <c r="B326" s="1"/>
      <c r="C326" s="1"/>
      <c r="D326" s="1"/>
      <c r="E326" s="22"/>
      <c r="J326" s="1"/>
    </row>
    <row r="327" spans="1:10" ht="14.25" customHeight="1" x14ac:dyDescent="0.35">
      <c r="A327" s="1"/>
      <c r="B327" s="1"/>
      <c r="C327" s="1"/>
      <c r="D327" s="1"/>
      <c r="E327" s="22"/>
      <c r="J327" s="1"/>
    </row>
    <row r="328" spans="1:10" ht="14.25" customHeight="1" x14ac:dyDescent="0.35">
      <c r="A328" s="1"/>
      <c r="B328" s="1"/>
      <c r="C328" s="1"/>
      <c r="D328" s="1"/>
      <c r="E328" s="22"/>
      <c r="J328" s="1"/>
    </row>
    <row r="329" spans="1:10" ht="14.25" customHeight="1" x14ac:dyDescent="0.35">
      <c r="A329" s="1"/>
      <c r="B329" s="1"/>
      <c r="C329" s="1"/>
      <c r="D329" s="1"/>
      <c r="E329" s="22"/>
      <c r="J329" s="1"/>
    </row>
    <row r="330" spans="1:10" ht="14.25" customHeight="1" x14ac:dyDescent="0.35">
      <c r="A330" s="1"/>
      <c r="B330" s="1"/>
      <c r="C330" s="1"/>
      <c r="D330" s="1"/>
      <c r="E330" s="22"/>
      <c r="J330" s="1"/>
    </row>
    <row r="331" spans="1:10" ht="14.25" customHeight="1" x14ac:dyDescent="0.35">
      <c r="A331" s="1"/>
      <c r="B331" s="1"/>
      <c r="C331" s="1"/>
      <c r="D331" s="1"/>
      <c r="E331" s="22"/>
      <c r="J331" s="1"/>
    </row>
    <row r="332" spans="1:10" ht="14.25" customHeight="1" x14ac:dyDescent="0.35">
      <c r="A332" s="1"/>
      <c r="B332" s="1"/>
      <c r="C332" s="1"/>
      <c r="D332" s="1"/>
      <c r="E332" s="22"/>
      <c r="J332" s="1"/>
    </row>
    <row r="333" spans="1:10" ht="14.25" customHeight="1" x14ac:dyDescent="0.35">
      <c r="A333" s="1"/>
      <c r="B333" s="1"/>
      <c r="C333" s="1"/>
      <c r="D333" s="1"/>
      <c r="E333" s="22"/>
      <c r="J333" s="1"/>
    </row>
    <row r="334" spans="1:10" ht="14.25" customHeight="1" x14ac:dyDescent="0.35">
      <c r="A334" s="1"/>
      <c r="B334" s="1"/>
      <c r="C334" s="1"/>
      <c r="D334" s="1"/>
      <c r="E334" s="22"/>
      <c r="J334" s="1"/>
    </row>
    <row r="335" spans="1:10" ht="14.25" customHeight="1" x14ac:dyDescent="0.35">
      <c r="A335" s="1"/>
      <c r="B335" s="1"/>
      <c r="C335" s="1"/>
      <c r="D335" s="1"/>
      <c r="E335" s="22"/>
      <c r="J335" s="1"/>
    </row>
    <row r="336" spans="1:10" ht="14.25" customHeight="1" x14ac:dyDescent="0.35">
      <c r="A336" s="1"/>
      <c r="B336" s="1"/>
      <c r="C336" s="1"/>
      <c r="D336" s="1"/>
      <c r="E336" s="22"/>
      <c r="J336" s="1"/>
    </row>
    <row r="337" spans="1:10" ht="14.25" customHeight="1" x14ac:dyDescent="0.35">
      <c r="A337" s="1"/>
      <c r="B337" s="1"/>
      <c r="C337" s="1"/>
      <c r="D337" s="1"/>
      <c r="E337" s="22"/>
      <c r="J337" s="1"/>
    </row>
    <row r="338" spans="1:10" ht="14.25" customHeight="1" x14ac:dyDescent="0.35">
      <c r="A338" s="1"/>
      <c r="B338" s="1"/>
      <c r="C338" s="1"/>
      <c r="D338" s="1"/>
      <c r="E338" s="22"/>
      <c r="J338" s="1"/>
    </row>
    <row r="339" spans="1:10" ht="14.25" customHeight="1" x14ac:dyDescent="0.35">
      <c r="A339" s="1"/>
      <c r="B339" s="1"/>
      <c r="C339" s="1"/>
      <c r="D339" s="1"/>
      <c r="E339" s="22"/>
      <c r="J339" s="1"/>
    </row>
    <row r="340" spans="1:10" ht="14.25" customHeight="1" x14ac:dyDescent="0.35">
      <c r="A340" s="1"/>
      <c r="B340" s="1"/>
      <c r="C340" s="1"/>
      <c r="D340" s="1"/>
      <c r="E340" s="22"/>
      <c r="J340" s="1"/>
    </row>
    <row r="341" spans="1:10" ht="14.25" customHeight="1" x14ac:dyDescent="0.35">
      <c r="A341" s="1"/>
      <c r="B341" s="1"/>
      <c r="C341" s="1"/>
      <c r="D341" s="1"/>
      <c r="E341" s="22"/>
      <c r="J341" s="1"/>
    </row>
    <row r="342" spans="1:10" ht="14.25" customHeight="1" x14ac:dyDescent="0.35">
      <c r="A342" s="1"/>
      <c r="B342" s="1"/>
      <c r="C342" s="1"/>
      <c r="D342" s="1"/>
      <c r="E342" s="22"/>
      <c r="J342" s="1"/>
    </row>
    <row r="343" spans="1:10" ht="14.25" customHeight="1" x14ac:dyDescent="0.35">
      <c r="A343" s="1"/>
      <c r="B343" s="1"/>
      <c r="C343" s="1"/>
      <c r="D343" s="1"/>
      <c r="E343" s="22"/>
      <c r="J343" s="1"/>
    </row>
    <row r="344" spans="1:10" ht="14.25" customHeight="1" x14ac:dyDescent="0.35">
      <c r="A344" s="1"/>
      <c r="B344" s="1"/>
      <c r="C344" s="1"/>
      <c r="D344" s="1"/>
      <c r="E344" s="22"/>
      <c r="J344" s="1"/>
    </row>
    <row r="345" spans="1:10" ht="14.25" customHeight="1" x14ac:dyDescent="0.35">
      <c r="A345" s="1"/>
      <c r="B345" s="1"/>
      <c r="C345" s="1"/>
      <c r="D345" s="1"/>
      <c r="E345" s="22"/>
      <c r="J345" s="1"/>
    </row>
    <row r="346" spans="1:10" ht="14.25" customHeight="1" x14ac:dyDescent="0.35">
      <c r="A346" s="1"/>
      <c r="B346" s="1"/>
      <c r="C346" s="1"/>
      <c r="D346" s="1"/>
      <c r="E346" s="22"/>
      <c r="J346" s="1"/>
    </row>
    <row r="347" spans="1:10" ht="14.25" customHeight="1" x14ac:dyDescent="0.35">
      <c r="A347" s="1"/>
      <c r="B347" s="1"/>
      <c r="C347" s="1"/>
      <c r="D347" s="1"/>
      <c r="E347" s="22"/>
      <c r="J347" s="1"/>
    </row>
    <row r="348" spans="1:10" ht="14.25" customHeight="1" x14ac:dyDescent="0.35">
      <c r="A348" s="1"/>
      <c r="B348" s="1"/>
      <c r="C348" s="1"/>
      <c r="D348" s="1"/>
      <c r="E348" s="22"/>
      <c r="J348" s="1"/>
    </row>
    <row r="349" spans="1:10" ht="14.25" customHeight="1" x14ac:dyDescent="0.35">
      <c r="A349" s="1"/>
      <c r="B349" s="1"/>
      <c r="C349" s="1"/>
      <c r="D349" s="1"/>
      <c r="E349" s="22"/>
      <c r="J349" s="1"/>
    </row>
    <row r="350" spans="1:10" ht="14.25" customHeight="1" x14ac:dyDescent="0.35">
      <c r="A350" s="1"/>
      <c r="B350" s="1"/>
      <c r="C350" s="1"/>
      <c r="D350" s="1"/>
      <c r="E350" s="22"/>
      <c r="J350" s="1"/>
    </row>
    <row r="351" spans="1:10" ht="14.25" customHeight="1" x14ac:dyDescent="0.35">
      <c r="A351" s="1"/>
      <c r="B351" s="1"/>
      <c r="C351" s="1"/>
      <c r="D351" s="1"/>
      <c r="E351" s="22"/>
      <c r="J351" s="1"/>
    </row>
    <row r="352" spans="1:10" ht="14.25" customHeight="1" x14ac:dyDescent="0.35">
      <c r="A352" s="1"/>
      <c r="B352" s="1"/>
      <c r="C352" s="1"/>
      <c r="D352" s="1"/>
      <c r="E352" s="22"/>
      <c r="J352" s="1"/>
    </row>
    <row r="353" spans="1:10" ht="14.25" customHeight="1" x14ac:dyDescent="0.35">
      <c r="A353" s="1"/>
      <c r="B353" s="1"/>
      <c r="C353" s="1"/>
      <c r="D353" s="1"/>
      <c r="E353" s="22"/>
      <c r="J353" s="1"/>
    </row>
    <row r="354" spans="1:10" ht="14.25" customHeight="1" x14ac:dyDescent="0.35">
      <c r="A354" s="1"/>
      <c r="B354" s="1"/>
      <c r="C354" s="1"/>
      <c r="D354" s="1"/>
      <c r="E354" s="22"/>
      <c r="J354" s="1"/>
    </row>
    <row r="355" spans="1:10" ht="14.25" customHeight="1" x14ac:dyDescent="0.35">
      <c r="A355" s="1"/>
      <c r="B355" s="1"/>
      <c r="C355" s="1"/>
      <c r="D355" s="1"/>
      <c r="E355" s="22"/>
      <c r="J355" s="1"/>
    </row>
    <row r="356" spans="1:10" ht="14.25" customHeight="1" x14ac:dyDescent="0.35">
      <c r="A356" s="1"/>
      <c r="B356" s="1"/>
      <c r="C356" s="1"/>
      <c r="D356" s="1"/>
      <c r="E356" s="22"/>
      <c r="J356" s="1"/>
    </row>
    <row r="357" spans="1:10" ht="14.25" customHeight="1" x14ac:dyDescent="0.35">
      <c r="A357" s="1"/>
      <c r="B357" s="1"/>
      <c r="C357" s="1"/>
      <c r="D357" s="1"/>
      <c r="E357" s="22"/>
      <c r="J357" s="1"/>
    </row>
    <row r="358" spans="1:10" ht="14.25" customHeight="1" x14ac:dyDescent="0.35">
      <c r="A358" s="1"/>
      <c r="B358" s="1"/>
      <c r="C358" s="1"/>
      <c r="D358" s="1"/>
      <c r="E358" s="22"/>
      <c r="J358" s="1"/>
    </row>
    <row r="359" spans="1:10" ht="14.25" customHeight="1" x14ac:dyDescent="0.35">
      <c r="A359" s="1"/>
      <c r="B359" s="1"/>
      <c r="C359" s="1"/>
      <c r="D359" s="1"/>
      <c r="E359" s="22"/>
      <c r="J359" s="1"/>
    </row>
    <row r="360" spans="1:10" ht="14.25" customHeight="1" x14ac:dyDescent="0.35">
      <c r="A360" s="1"/>
      <c r="B360" s="1"/>
      <c r="C360" s="1"/>
      <c r="D360" s="1"/>
      <c r="E360" s="22"/>
      <c r="J360" s="1"/>
    </row>
    <row r="361" spans="1:10" ht="14.25" customHeight="1" x14ac:dyDescent="0.35">
      <c r="A361" s="1"/>
      <c r="B361" s="1"/>
      <c r="C361" s="1"/>
      <c r="D361" s="1"/>
      <c r="E361" s="22"/>
      <c r="J361" s="1"/>
    </row>
    <row r="362" spans="1:10" ht="14.25" customHeight="1" x14ac:dyDescent="0.35">
      <c r="A362" s="1"/>
      <c r="B362" s="1"/>
      <c r="C362" s="1"/>
      <c r="D362" s="1"/>
      <c r="E362" s="22"/>
      <c r="J362" s="1"/>
    </row>
    <row r="363" spans="1:10" ht="14.25" customHeight="1" x14ac:dyDescent="0.35">
      <c r="A363" s="1"/>
      <c r="B363" s="1"/>
      <c r="C363" s="1"/>
      <c r="D363" s="1"/>
      <c r="E363" s="22"/>
      <c r="J363" s="1"/>
    </row>
    <row r="364" spans="1:10" ht="14.25" customHeight="1" x14ac:dyDescent="0.35">
      <c r="A364" s="1"/>
      <c r="B364" s="1"/>
      <c r="C364" s="1"/>
      <c r="D364" s="1"/>
      <c r="E364" s="22"/>
      <c r="J364" s="1"/>
    </row>
    <row r="365" spans="1:10" ht="14.25" customHeight="1" x14ac:dyDescent="0.35">
      <c r="A365" s="1"/>
      <c r="B365" s="1"/>
      <c r="C365" s="1"/>
      <c r="D365" s="1"/>
      <c r="E365" s="22"/>
      <c r="J365" s="1"/>
    </row>
    <row r="366" spans="1:10" ht="14.25" customHeight="1" x14ac:dyDescent="0.35">
      <c r="A366" s="1"/>
      <c r="B366" s="1"/>
      <c r="C366" s="1"/>
      <c r="D366" s="1"/>
      <c r="E366" s="22"/>
      <c r="J366" s="1"/>
    </row>
    <row r="367" spans="1:10" ht="14.25" customHeight="1" x14ac:dyDescent="0.35">
      <c r="A367" s="1"/>
      <c r="B367" s="1"/>
      <c r="C367" s="1"/>
      <c r="D367" s="1"/>
      <c r="E367" s="22"/>
      <c r="J367" s="1"/>
    </row>
    <row r="368" spans="1:10" ht="14.25" customHeight="1" x14ac:dyDescent="0.35">
      <c r="A368" s="1"/>
      <c r="B368" s="1"/>
      <c r="C368" s="1"/>
      <c r="D368" s="1"/>
      <c r="E368" s="22"/>
      <c r="J368" s="1"/>
    </row>
    <row r="369" spans="1:10" ht="14.25" customHeight="1" x14ac:dyDescent="0.35">
      <c r="A369" s="1"/>
      <c r="B369" s="1"/>
      <c r="C369" s="1"/>
      <c r="D369" s="1"/>
      <c r="E369" s="22"/>
      <c r="J369" s="1"/>
    </row>
    <row r="370" spans="1:10" ht="14.25" customHeight="1" x14ac:dyDescent="0.35">
      <c r="A370" s="1"/>
      <c r="B370" s="1"/>
      <c r="C370" s="1"/>
      <c r="D370" s="1"/>
      <c r="E370" s="22"/>
      <c r="J370" s="1"/>
    </row>
    <row r="371" spans="1:10" ht="14.25" customHeight="1" x14ac:dyDescent="0.35">
      <c r="A371" s="1"/>
      <c r="B371" s="1"/>
      <c r="C371" s="1"/>
      <c r="D371" s="1"/>
      <c r="E371" s="22"/>
      <c r="J371" s="1"/>
    </row>
    <row r="372" spans="1:10" ht="14.25" customHeight="1" x14ac:dyDescent="0.35">
      <c r="A372" s="1"/>
      <c r="B372" s="1"/>
      <c r="C372" s="1"/>
      <c r="D372" s="1"/>
      <c r="E372" s="22"/>
      <c r="J372" s="1"/>
    </row>
    <row r="373" spans="1:10" ht="14.25" customHeight="1" x14ac:dyDescent="0.35">
      <c r="A373" s="1"/>
      <c r="B373" s="1"/>
      <c r="C373" s="1"/>
      <c r="D373" s="1"/>
      <c r="E373" s="22"/>
      <c r="J373" s="1"/>
    </row>
    <row r="374" spans="1:10" ht="14.25" customHeight="1" x14ac:dyDescent="0.35">
      <c r="A374" s="1"/>
      <c r="B374" s="1"/>
      <c r="C374" s="1"/>
      <c r="D374" s="1"/>
      <c r="E374" s="22"/>
      <c r="J374" s="1"/>
    </row>
    <row r="375" spans="1:10" ht="14.25" customHeight="1" x14ac:dyDescent="0.35">
      <c r="A375" s="1"/>
      <c r="B375" s="1"/>
      <c r="C375" s="1"/>
      <c r="D375" s="1"/>
      <c r="E375" s="22"/>
      <c r="J375" s="1"/>
    </row>
    <row r="376" spans="1:10" ht="14.25" customHeight="1" x14ac:dyDescent="0.35">
      <c r="A376" s="1"/>
      <c r="B376" s="1"/>
      <c r="C376" s="1"/>
      <c r="D376" s="1"/>
      <c r="E376" s="22"/>
      <c r="J376" s="1"/>
    </row>
    <row r="377" spans="1:10" ht="14.25" customHeight="1" x14ac:dyDescent="0.35">
      <c r="A377" s="1"/>
      <c r="B377" s="1"/>
      <c r="C377" s="1"/>
      <c r="D377" s="1"/>
      <c r="E377" s="22"/>
      <c r="J377" s="1"/>
    </row>
    <row r="378" spans="1:10" ht="14.25" customHeight="1" x14ac:dyDescent="0.35">
      <c r="A378" s="1"/>
      <c r="B378" s="1"/>
      <c r="C378" s="1"/>
      <c r="D378" s="1"/>
      <c r="E378" s="22"/>
      <c r="J378" s="1"/>
    </row>
    <row r="379" spans="1:10" ht="14.25" customHeight="1" x14ac:dyDescent="0.35">
      <c r="A379" s="1"/>
      <c r="B379" s="1"/>
      <c r="C379" s="1"/>
      <c r="D379" s="1"/>
      <c r="E379" s="22"/>
      <c r="J379" s="1"/>
    </row>
    <row r="380" spans="1:10" ht="14.25" customHeight="1" x14ac:dyDescent="0.35">
      <c r="A380" s="1"/>
      <c r="B380" s="1"/>
      <c r="C380" s="1"/>
      <c r="D380" s="1"/>
      <c r="E380" s="22"/>
      <c r="J380" s="1"/>
    </row>
    <row r="381" spans="1:10" ht="14.25" customHeight="1" x14ac:dyDescent="0.35">
      <c r="A381" s="1"/>
      <c r="B381" s="1"/>
      <c r="C381" s="1"/>
      <c r="D381" s="1"/>
      <c r="E381" s="22"/>
      <c r="J381" s="1"/>
    </row>
    <row r="382" spans="1:10" ht="14.25" customHeight="1" x14ac:dyDescent="0.35">
      <c r="A382" s="1"/>
      <c r="B382" s="1"/>
      <c r="C382" s="1"/>
      <c r="D382" s="1"/>
      <c r="E382" s="22"/>
      <c r="J382" s="1"/>
    </row>
    <row r="383" spans="1:10" ht="14.25" customHeight="1" x14ac:dyDescent="0.35">
      <c r="A383" s="1"/>
      <c r="B383" s="1"/>
      <c r="C383" s="1"/>
      <c r="D383" s="1"/>
      <c r="E383" s="22"/>
      <c r="J383" s="1"/>
    </row>
    <row r="384" spans="1:10" ht="14.25" customHeight="1" x14ac:dyDescent="0.35">
      <c r="A384" s="1"/>
      <c r="B384" s="1"/>
      <c r="C384" s="1"/>
      <c r="D384" s="1"/>
      <c r="E384" s="22"/>
      <c r="J384" s="1"/>
    </row>
    <row r="385" spans="1:10" ht="14.25" customHeight="1" x14ac:dyDescent="0.35">
      <c r="A385" s="1"/>
      <c r="B385" s="1"/>
      <c r="C385" s="1"/>
      <c r="D385" s="1"/>
      <c r="E385" s="22"/>
      <c r="J385" s="1"/>
    </row>
    <row r="386" spans="1:10" ht="14.25" customHeight="1" x14ac:dyDescent="0.35">
      <c r="A386" s="1"/>
      <c r="B386" s="1"/>
      <c r="C386" s="1"/>
      <c r="D386" s="1"/>
      <c r="E386" s="22"/>
      <c r="J386" s="1"/>
    </row>
    <row r="387" spans="1:10" ht="14.25" customHeight="1" x14ac:dyDescent="0.35">
      <c r="A387" s="1"/>
      <c r="B387" s="1"/>
      <c r="C387" s="1"/>
      <c r="D387" s="1"/>
      <c r="E387" s="22"/>
      <c r="J387" s="1"/>
    </row>
    <row r="388" spans="1:10" ht="14.25" customHeight="1" x14ac:dyDescent="0.35">
      <c r="A388" s="1"/>
      <c r="B388" s="1"/>
      <c r="C388" s="1"/>
      <c r="D388" s="1"/>
      <c r="E388" s="22"/>
      <c r="J388" s="1"/>
    </row>
    <row r="389" spans="1:10" ht="14.25" customHeight="1" x14ac:dyDescent="0.35">
      <c r="A389" s="1"/>
      <c r="B389" s="1"/>
      <c r="C389" s="1"/>
      <c r="D389" s="1"/>
      <c r="E389" s="22"/>
      <c r="J389" s="1"/>
    </row>
    <row r="390" spans="1:10" ht="14.25" customHeight="1" x14ac:dyDescent="0.35">
      <c r="A390" s="1"/>
      <c r="B390" s="1"/>
      <c r="C390" s="1"/>
      <c r="D390" s="1"/>
      <c r="E390" s="22"/>
      <c r="J390" s="1"/>
    </row>
    <row r="391" spans="1:10" ht="14.25" customHeight="1" x14ac:dyDescent="0.35">
      <c r="A391" s="1"/>
      <c r="B391" s="1"/>
      <c r="C391" s="1"/>
      <c r="D391" s="1"/>
      <c r="E391" s="22"/>
      <c r="J391" s="1"/>
    </row>
    <row r="392" spans="1:10" ht="14.25" customHeight="1" x14ac:dyDescent="0.35">
      <c r="A392" s="1"/>
      <c r="B392" s="1"/>
      <c r="C392" s="1"/>
      <c r="D392" s="1"/>
      <c r="E392" s="22"/>
      <c r="J392" s="1"/>
    </row>
    <row r="393" spans="1:10" ht="14.25" customHeight="1" x14ac:dyDescent="0.35">
      <c r="A393" s="1"/>
      <c r="B393" s="1"/>
      <c r="C393" s="1"/>
      <c r="D393" s="1"/>
      <c r="E393" s="22"/>
      <c r="J393" s="1"/>
    </row>
    <row r="394" spans="1:10" ht="14.25" customHeight="1" x14ac:dyDescent="0.35">
      <c r="A394" s="1"/>
      <c r="B394" s="1"/>
      <c r="C394" s="1"/>
      <c r="D394" s="1"/>
      <c r="E394" s="22"/>
      <c r="J394" s="1"/>
    </row>
    <row r="395" spans="1:10" ht="14.25" customHeight="1" x14ac:dyDescent="0.35">
      <c r="A395" s="1"/>
      <c r="B395" s="1"/>
      <c r="C395" s="1"/>
      <c r="D395" s="1"/>
      <c r="E395" s="22"/>
      <c r="J395" s="1"/>
    </row>
    <row r="396" spans="1:10" ht="14.25" customHeight="1" x14ac:dyDescent="0.35">
      <c r="A396" s="1"/>
      <c r="B396" s="1"/>
      <c r="C396" s="1"/>
      <c r="D396" s="1"/>
      <c r="E396" s="22"/>
      <c r="J396" s="1"/>
    </row>
    <row r="397" spans="1:10" ht="14.25" customHeight="1" x14ac:dyDescent="0.35">
      <c r="A397" s="1"/>
      <c r="B397" s="1"/>
      <c r="C397" s="1"/>
      <c r="D397" s="1"/>
      <c r="E397" s="22"/>
      <c r="J397" s="1"/>
    </row>
    <row r="398" spans="1:10" ht="14.25" customHeight="1" x14ac:dyDescent="0.35">
      <c r="A398" s="1"/>
      <c r="B398" s="1"/>
      <c r="C398" s="1"/>
      <c r="D398" s="1"/>
      <c r="E398" s="22"/>
      <c r="J398" s="1"/>
    </row>
    <row r="399" spans="1:10" ht="14.25" customHeight="1" x14ac:dyDescent="0.35">
      <c r="A399" s="1"/>
      <c r="B399" s="1"/>
      <c r="C399" s="1"/>
      <c r="D399" s="1"/>
      <c r="E399" s="22"/>
      <c r="J399" s="1"/>
    </row>
    <row r="400" spans="1:10" ht="14.25" customHeight="1" x14ac:dyDescent="0.35">
      <c r="A400" s="1"/>
      <c r="B400" s="1"/>
      <c r="C400" s="1"/>
      <c r="D400" s="1"/>
      <c r="E400" s="22"/>
      <c r="J400" s="1"/>
    </row>
    <row r="401" spans="1:10" ht="14.25" customHeight="1" x14ac:dyDescent="0.35">
      <c r="A401" s="1"/>
      <c r="B401" s="1"/>
      <c r="C401" s="1"/>
      <c r="D401" s="1"/>
      <c r="E401" s="22"/>
      <c r="J401" s="1"/>
    </row>
    <row r="402" spans="1:10" ht="14.25" customHeight="1" x14ac:dyDescent="0.35">
      <c r="A402" s="1"/>
      <c r="B402" s="1"/>
      <c r="C402" s="1"/>
      <c r="D402" s="1"/>
      <c r="E402" s="22"/>
      <c r="J402" s="1"/>
    </row>
    <row r="403" spans="1:10" ht="14.25" customHeight="1" x14ac:dyDescent="0.35">
      <c r="A403" s="1"/>
      <c r="B403" s="1"/>
      <c r="C403" s="1"/>
      <c r="D403" s="1"/>
      <c r="E403" s="22"/>
      <c r="J403" s="1"/>
    </row>
    <row r="404" spans="1:10" ht="14.25" customHeight="1" x14ac:dyDescent="0.35">
      <c r="A404" s="1"/>
      <c r="B404" s="1"/>
      <c r="C404" s="1"/>
      <c r="D404" s="1"/>
      <c r="E404" s="22"/>
      <c r="J404" s="1"/>
    </row>
    <row r="405" spans="1:10" ht="14.25" customHeight="1" x14ac:dyDescent="0.35">
      <c r="A405" s="1"/>
      <c r="B405" s="1"/>
      <c r="C405" s="1"/>
      <c r="D405" s="1"/>
      <c r="E405" s="22"/>
      <c r="J405" s="1"/>
    </row>
    <row r="406" spans="1:10" ht="14.25" customHeight="1" x14ac:dyDescent="0.35">
      <c r="A406" s="1"/>
      <c r="B406" s="1"/>
      <c r="C406" s="1"/>
      <c r="D406" s="1"/>
      <c r="E406" s="22"/>
      <c r="J406" s="1"/>
    </row>
    <row r="407" spans="1:10" ht="14.25" customHeight="1" x14ac:dyDescent="0.35">
      <c r="A407" s="1"/>
      <c r="B407" s="1"/>
      <c r="C407" s="1"/>
      <c r="D407" s="1"/>
      <c r="E407" s="22"/>
      <c r="J407" s="1"/>
    </row>
    <row r="408" spans="1:10" ht="14.25" customHeight="1" x14ac:dyDescent="0.35">
      <c r="A408" s="1"/>
      <c r="B408" s="1"/>
      <c r="C408" s="1"/>
      <c r="D408" s="1"/>
      <c r="E408" s="22"/>
      <c r="J408" s="1"/>
    </row>
    <row r="409" spans="1:10" ht="14.25" customHeight="1" x14ac:dyDescent="0.35">
      <c r="A409" s="1"/>
      <c r="B409" s="1"/>
      <c r="C409" s="1"/>
      <c r="D409" s="1"/>
      <c r="E409" s="22"/>
      <c r="J409" s="1"/>
    </row>
    <row r="410" spans="1:10" ht="14.25" customHeight="1" x14ac:dyDescent="0.35">
      <c r="A410" s="1"/>
      <c r="B410" s="1"/>
      <c r="C410" s="1"/>
      <c r="D410" s="1"/>
      <c r="E410" s="22"/>
      <c r="J410" s="1"/>
    </row>
    <row r="411" spans="1:10" ht="14.25" customHeight="1" x14ac:dyDescent="0.35">
      <c r="A411" s="1"/>
      <c r="B411" s="1"/>
      <c r="C411" s="1"/>
      <c r="D411" s="1"/>
      <c r="E411" s="22"/>
      <c r="J411" s="1"/>
    </row>
    <row r="412" spans="1:10" ht="14.25" customHeight="1" x14ac:dyDescent="0.35">
      <c r="A412" s="1"/>
      <c r="B412" s="1"/>
      <c r="C412" s="1"/>
      <c r="D412" s="1"/>
      <c r="E412" s="22"/>
      <c r="J412" s="1"/>
    </row>
    <row r="413" spans="1:10" ht="14.25" customHeight="1" x14ac:dyDescent="0.35">
      <c r="A413" s="1"/>
      <c r="B413" s="1"/>
      <c r="C413" s="1"/>
      <c r="D413" s="1"/>
      <c r="E413" s="22"/>
      <c r="J413" s="1"/>
    </row>
    <row r="414" spans="1:10" ht="14.25" customHeight="1" x14ac:dyDescent="0.35">
      <c r="A414" s="1"/>
      <c r="B414" s="1"/>
      <c r="C414" s="1"/>
      <c r="D414" s="1"/>
      <c r="E414" s="22"/>
      <c r="J414" s="1"/>
    </row>
    <row r="415" spans="1:10" ht="14.25" customHeight="1" x14ac:dyDescent="0.35">
      <c r="A415" s="1"/>
      <c r="B415" s="1"/>
      <c r="C415" s="1"/>
      <c r="D415" s="1"/>
      <c r="E415" s="22"/>
      <c r="J415" s="1"/>
    </row>
    <row r="416" spans="1:10" ht="14.25" customHeight="1" x14ac:dyDescent="0.35">
      <c r="A416" s="1"/>
      <c r="B416" s="1"/>
      <c r="C416" s="1"/>
      <c r="D416" s="1"/>
      <c r="E416" s="22"/>
      <c r="J416" s="1"/>
    </row>
    <row r="417" spans="1:10" ht="14.25" customHeight="1" x14ac:dyDescent="0.35">
      <c r="A417" s="1"/>
      <c r="B417" s="1"/>
      <c r="C417" s="1"/>
      <c r="D417" s="1"/>
      <c r="E417" s="22"/>
      <c r="J417" s="1"/>
    </row>
    <row r="418" spans="1:10" ht="14.25" customHeight="1" x14ac:dyDescent="0.35">
      <c r="A418" s="1"/>
      <c r="B418" s="1"/>
      <c r="C418" s="1"/>
      <c r="D418" s="1"/>
      <c r="E418" s="22"/>
      <c r="J418" s="1"/>
    </row>
    <row r="419" spans="1:10" ht="14.25" customHeight="1" x14ac:dyDescent="0.35">
      <c r="A419" s="1"/>
      <c r="B419" s="1"/>
      <c r="C419" s="1"/>
      <c r="D419" s="1"/>
      <c r="E419" s="22"/>
      <c r="J419" s="1"/>
    </row>
    <row r="420" spans="1:10" ht="14.25" customHeight="1" x14ac:dyDescent="0.35">
      <c r="A420" s="1"/>
      <c r="B420" s="1"/>
      <c r="C420" s="1"/>
      <c r="D420" s="1"/>
      <c r="E420" s="22"/>
      <c r="J420" s="1"/>
    </row>
    <row r="421" spans="1:10" ht="14.25" customHeight="1" x14ac:dyDescent="0.35">
      <c r="A421" s="1"/>
      <c r="B421" s="1"/>
      <c r="C421" s="1"/>
      <c r="D421" s="1"/>
      <c r="E421" s="22"/>
      <c r="J421" s="1"/>
    </row>
    <row r="422" spans="1:10" ht="14.25" customHeight="1" x14ac:dyDescent="0.35">
      <c r="A422" s="1"/>
      <c r="B422" s="1"/>
      <c r="C422" s="1"/>
      <c r="D422" s="1"/>
      <c r="E422" s="22"/>
      <c r="J422" s="1"/>
    </row>
    <row r="423" spans="1:10" ht="14.25" customHeight="1" x14ac:dyDescent="0.35">
      <c r="A423" s="1"/>
      <c r="B423" s="1"/>
      <c r="C423" s="1"/>
      <c r="D423" s="1"/>
      <c r="E423" s="22"/>
      <c r="J423" s="1"/>
    </row>
    <row r="424" spans="1:10" ht="14.25" customHeight="1" x14ac:dyDescent="0.35">
      <c r="A424" s="1"/>
      <c r="B424" s="1"/>
      <c r="C424" s="1"/>
      <c r="D424" s="1"/>
      <c r="E424" s="22"/>
      <c r="J424" s="1"/>
    </row>
    <row r="425" spans="1:10" ht="14.25" customHeight="1" x14ac:dyDescent="0.35">
      <c r="A425" s="1"/>
      <c r="B425" s="1"/>
      <c r="C425" s="1"/>
      <c r="D425" s="1"/>
      <c r="E425" s="22"/>
      <c r="J425" s="1"/>
    </row>
    <row r="426" spans="1:10" ht="14.25" customHeight="1" x14ac:dyDescent="0.35">
      <c r="A426" s="1"/>
      <c r="B426" s="1"/>
      <c r="C426" s="1"/>
      <c r="D426" s="1"/>
      <c r="E426" s="22"/>
      <c r="J426" s="1"/>
    </row>
    <row r="427" spans="1:10" ht="14.25" customHeight="1" x14ac:dyDescent="0.35">
      <c r="A427" s="1"/>
      <c r="B427" s="1"/>
      <c r="C427" s="1"/>
      <c r="D427" s="1"/>
      <c r="E427" s="22"/>
      <c r="J427" s="1"/>
    </row>
    <row r="428" spans="1:10" ht="14.25" customHeight="1" x14ac:dyDescent="0.35">
      <c r="A428" s="1"/>
      <c r="B428" s="1"/>
      <c r="C428" s="1"/>
      <c r="D428" s="1"/>
      <c r="E428" s="22"/>
      <c r="J428" s="1"/>
    </row>
    <row r="429" spans="1:10" ht="14.25" customHeight="1" x14ac:dyDescent="0.35">
      <c r="A429" s="1"/>
      <c r="B429" s="1"/>
      <c r="C429" s="1"/>
      <c r="D429" s="1"/>
      <c r="E429" s="22"/>
      <c r="J429" s="1"/>
    </row>
    <row r="430" spans="1:10" ht="14.25" customHeight="1" x14ac:dyDescent="0.35">
      <c r="A430" s="1"/>
      <c r="B430" s="1"/>
      <c r="C430" s="1"/>
      <c r="D430" s="1"/>
      <c r="E430" s="22"/>
      <c r="J430" s="1"/>
    </row>
    <row r="431" spans="1:10" ht="14.25" customHeight="1" x14ac:dyDescent="0.35">
      <c r="A431" s="1"/>
      <c r="B431" s="1"/>
      <c r="C431" s="1"/>
      <c r="D431" s="1"/>
      <c r="E431" s="22"/>
      <c r="J431" s="1"/>
    </row>
    <row r="432" spans="1:10" ht="14.25" customHeight="1" x14ac:dyDescent="0.35">
      <c r="A432" s="1"/>
      <c r="B432" s="1"/>
      <c r="C432" s="1"/>
      <c r="D432" s="1"/>
      <c r="E432" s="22"/>
      <c r="J432" s="1"/>
    </row>
    <row r="433" spans="1:10" ht="14.25" customHeight="1" x14ac:dyDescent="0.35">
      <c r="A433" s="1"/>
      <c r="B433" s="1"/>
      <c r="C433" s="1"/>
      <c r="D433" s="1"/>
      <c r="E433" s="22"/>
      <c r="J433" s="1"/>
    </row>
    <row r="434" spans="1:10" ht="14.25" customHeight="1" x14ac:dyDescent="0.35">
      <c r="A434" s="1"/>
      <c r="B434" s="1"/>
      <c r="C434" s="1"/>
      <c r="D434" s="1"/>
      <c r="E434" s="22"/>
      <c r="J434" s="1"/>
    </row>
    <row r="435" spans="1:10" ht="14.25" customHeight="1" x14ac:dyDescent="0.35">
      <c r="A435" s="1"/>
      <c r="B435" s="1"/>
      <c r="C435" s="1"/>
      <c r="D435" s="1"/>
      <c r="E435" s="22"/>
      <c r="J435" s="1"/>
    </row>
    <row r="436" spans="1:10" ht="14.25" customHeight="1" x14ac:dyDescent="0.35">
      <c r="A436" s="1"/>
      <c r="B436" s="1"/>
      <c r="C436" s="1"/>
      <c r="D436" s="1"/>
      <c r="E436" s="22"/>
      <c r="J436" s="1"/>
    </row>
    <row r="437" spans="1:10" ht="14.25" customHeight="1" x14ac:dyDescent="0.35">
      <c r="A437" s="1"/>
      <c r="B437" s="1"/>
      <c r="C437" s="1"/>
      <c r="D437" s="1"/>
      <c r="E437" s="22"/>
      <c r="J437" s="1"/>
    </row>
    <row r="438" spans="1:10" ht="14.25" customHeight="1" x14ac:dyDescent="0.35">
      <c r="A438" s="1"/>
      <c r="B438" s="1"/>
      <c r="C438" s="1"/>
      <c r="D438" s="1"/>
      <c r="E438" s="22"/>
      <c r="J438" s="1"/>
    </row>
    <row r="439" spans="1:10" ht="14.25" customHeight="1" x14ac:dyDescent="0.35">
      <c r="A439" s="1"/>
      <c r="B439" s="1"/>
      <c r="C439" s="1"/>
      <c r="D439" s="1"/>
      <c r="E439" s="22"/>
      <c r="J439" s="1"/>
    </row>
    <row r="440" spans="1:10" ht="14.25" customHeight="1" x14ac:dyDescent="0.35">
      <c r="A440" s="1"/>
      <c r="B440" s="1"/>
      <c r="C440" s="1"/>
      <c r="D440" s="1"/>
      <c r="E440" s="22"/>
      <c r="J440" s="1"/>
    </row>
    <row r="441" spans="1:10" ht="14.25" customHeight="1" x14ac:dyDescent="0.35">
      <c r="A441" s="1"/>
      <c r="B441" s="1"/>
      <c r="C441" s="1"/>
      <c r="D441" s="1"/>
      <c r="E441" s="22"/>
      <c r="J441" s="1"/>
    </row>
    <row r="442" spans="1:10" ht="14.25" customHeight="1" x14ac:dyDescent="0.35">
      <c r="A442" s="1"/>
      <c r="B442" s="1"/>
      <c r="C442" s="1"/>
      <c r="D442" s="1"/>
      <c r="E442" s="22"/>
      <c r="J442" s="1"/>
    </row>
    <row r="443" spans="1:10" ht="14.25" customHeight="1" x14ac:dyDescent="0.35">
      <c r="A443" s="1"/>
      <c r="B443" s="1"/>
      <c r="C443" s="1"/>
      <c r="D443" s="1"/>
      <c r="E443" s="22"/>
      <c r="J443" s="1"/>
    </row>
    <row r="444" spans="1:10" ht="14.25" customHeight="1" x14ac:dyDescent="0.35">
      <c r="A444" s="1"/>
      <c r="B444" s="1"/>
      <c r="C444" s="1"/>
      <c r="D444" s="1"/>
      <c r="E444" s="22"/>
      <c r="J444" s="1"/>
    </row>
    <row r="445" spans="1:10" ht="14.25" customHeight="1" x14ac:dyDescent="0.35">
      <c r="A445" s="1"/>
      <c r="B445" s="1"/>
      <c r="C445" s="1"/>
      <c r="D445" s="1"/>
      <c r="E445" s="22"/>
      <c r="J445" s="1"/>
    </row>
    <row r="446" spans="1:10" ht="14.25" customHeight="1" x14ac:dyDescent="0.35">
      <c r="A446" s="1"/>
      <c r="B446" s="1"/>
      <c r="C446" s="1"/>
      <c r="D446" s="1"/>
      <c r="E446" s="22"/>
      <c r="J446" s="1"/>
    </row>
    <row r="447" spans="1:10" ht="14.25" customHeight="1" x14ac:dyDescent="0.35">
      <c r="A447" s="1"/>
      <c r="B447" s="1"/>
      <c r="C447" s="1"/>
      <c r="D447" s="1"/>
      <c r="E447" s="22"/>
      <c r="J447" s="1"/>
    </row>
    <row r="448" spans="1:10" ht="14.25" customHeight="1" x14ac:dyDescent="0.35">
      <c r="A448" s="1"/>
      <c r="B448" s="1"/>
      <c r="C448" s="1"/>
      <c r="D448" s="1"/>
      <c r="E448" s="22"/>
      <c r="J448" s="1"/>
    </row>
    <row r="449" spans="1:10" ht="14.25" customHeight="1" x14ac:dyDescent="0.35">
      <c r="A449" s="1"/>
      <c r="B449" s="1"/>
      <c r="C449" s="1"/>
      <c r="D449" s="1"/>
      <c r="E449" s="22"/>
      <c r="J449" s="1"/>
    </row>
    <row r="450" spans="1:10" ht="14.25" customHeight="1" x14ac:dyDescent="0.35">
      <c r="A450" s="1"/>
      <c r="B450" s="1"/>
      <c r="C450" s="1"/>
      <c r="D450" s="1"/>
      <c r="E450" s="22"/>
      <c r="J450" s="1"/>
    </row>
    <row r="451" spans="1:10" ht="14.25" customHeight="1" x14ac:dyDescent="0.35">
      <c r="A451" s="1"/>
      <c r="B451" s="1"/>
      <c r="C451" s="1"/>
      <c r="D451" s="1"/>
      <c r="E451" s="22"/>
      <c r="J451" s="1"/>
    </row>
    <row r="452" spans="1:10" ht="14.25" customHeight="1" x14ac:dyDescent="0.35">
      <c r="A452" s="1"/>
      <c r="B452" s="1"/>
      <c r="C452" s="1"/>
      <c r="D452" s="1"/>
      <c r="E452" s="22"/>
      <c r="J452" s="1"/>
    </row>
    <row r="453" spans="1:10" ht="14.25" customHeight="1" x14ac:dyDescent="0.35">
      <c r="A453" s="1"/>
      <c r="B453" s="1"/>
      <c r="C453" s="1"/>
      <c r="D453" s="1"/>
      <c r="E453" s="22"/>
      <c r="J453" s="1"/>
    </row>
    <row r="454" spans="1:10" ht="14.25" customHeight="1" x14ac:dyDescent="0.35">
      <c r="A454" s="1"/>
      <c r="B454" s="1"/>
      <c r="C454" s="1"/>
      <c r="D454" s="1"/>
      <c r="E454" s="22"/>
      <c r="J454" s="1"/>
    </row>
    <row r="455" spans="1:10" ht="14.25" customHeight="1" x14ac:dyDescent="0.35">
      <c r="A455" s="1"/>
      <c r="B455" s="1"/>
      <c r="C455" s="1"/>
      <c r="D455" s="1"/>
      <c r="E455" s="22"/>
      <c r="J455" s="1"/>
    </row>
    <row r="456" spans="1:10" ht="14.25" customHeight="1" x14ac:dyDescent="0.35">
      <c r="A456" s="1"/>
      <c r="B456" s="1"/>
      <c r="C456" s="1"/>
      <c r="D456" s="1"/>
      <c r="E456" s="22"/>
      <c r="J456" s="1"/>
    </row>
    <row r="457" spans="1:10" ht="14.25" customHeight="1" x14ac:dyDescent="0.35">
      <c r="A457" s="1"/>
      <c r="B457" s="1"/>
      <c r="C457" s="1"/>
      <c r="D457" s="1"/>
      <c r="E457" s="22"/>
      <c r="J457" s="1"/>
    </row>
    <row r="458" spans="1:10" ht="14.25" customHeight="1" x14ac:dyDescent="0.35">
      <c r="A458" s="1"/>
      <c r="B458" s="1"/>
      <c r="C458" s="1"/>
      <c r="D458" s="1"/>
      <c r="E458" s="22"/>
      <c r="J458" s="1"/>
    </row>
    <row r="459" spans="1:10" ht="14.25" customHeight="1" x14ac:dyDescent="0.35">
      <c r="A459" s="1"/>
      <c r="B459" s="1"/>
      <c r="C459" s="1"/>
      <c r="D459" s="1"/>
      <c r="E459" s="22"/>
      <c r="J459" s="1"/>
    </row>
    <row r="460" spans="1:10" ht="14.25" customHeight="1" x14ac:dyDescent="0.35">
      <c r="A460" s="1"/>
      <c r="B460" s="1"/>
      <c r="C460" s="1"/>
      <c r="D460" s="1"/>
      <c r="E460" s="22"/>
      <c r="J460" s="1"/>
    </row>
    <row r="461" spans="1:10" ht="14.25" customHeight="1" x14ac:dyDescent="0.35">
      <c r="A461" s="1"/>
      <c r="B461" s="1"/>
      <c r="C461" s="1"/>
      <c r="D461" s="1"/>
      <c r="E461" s="22"/>
      <c r="J461" s="1"/>
    </row>
    <row r="462" spans="1:10" ht="14.25" customHeight="1" x14ac:dyDescent="0.35">
      <c r="A462" s="1"/>
      <c r="B462" s="1"/>
      <c r="C462" s="1"/>
      <c r="D462" s="1"/>
      <c r="E462" s="22"/>
      <c r="J462" s="1"/>
    </row>
    <row r="463" spans="1:10" ht="14.25" customHeight="1" x14ac:dyDescent="0.35">
      <c r="A463" s="1"/>
      <c r="B463" s="1"/>
      <c r="C463" s="1"/>
      <c r="D463" s="1"/>
      <c r="E463" s="22"/>
      <c r="J463" s="1"/>
    </row>
    <row r="464" spans="1:10" ht="14.25" customHeight="1" x14ac:dyDescent="0.35">
      <c r="A464" s="1"/>
      <c r="B464" s="1"/>
      <c r="C464" s="1"/>
      <c r="D464" s="1"/>
      <c r="E464" s="22"/>
      <c r="J464" s="1"/>
    </row>
    <row r="465" spans="1:10" ht="14.25" customHeight="1" x14ac:dyDescent="0.35">
      <c r="A465" s="1"/>
      <c r="B465" s="1"/>
      <c r="C465" s="1"/>
      <c r="D465" s="1"/>
      <c r="E465" s="22"/>
      <c r="J465" s="1"/>
    </row>
    <row r="466" spans="1:10" ht="14.25" customHeight="1" x14ac:dyDescent="0.35">
      <c r="A466" s="1"/>
      <c r="B466" s="1"/>
      <c r="C466" s="1"/>
      <c r="D466" s="1"/>
      <c r="E466" s="22"/>
      <c r="J466" s="1"/>
    </row>
    <row r="467" spans="1:10" ht="14.25" customHeight="1" x14ac:dyDescent="0.35">
      <c r="A467" s="1"/>
      <c r="B467" s="1"/>
      <c r="C467" s="1"/>
      <c r="D467" s="1"/>
      <c r="E467" s="22"/>
      <c r="J467" s="1"/>
    </row>
    <row r="468" spans="1:10" ht="14.25" customHeight="1" x14ac:dyDescent="0.35">
      <c r="A468" s="1"/>
      <c r="B468" s="1"/>
      <c r="C468" s="1"/>
      <c r="D468" s="1"/>
      <c r="E468" s="22"/>
      <c r="J468" s="1"/>
    </row>
    <row r="469" spans="1:10" ht="14.25" customHeight="1" x14ac:dyDescent="0.35">
      <c r="A469" s="1"/>
      <c r="B469" s="1"/>
      <c r="C469" s="1"/>
      <c r="D469" s="1"/>
      <c r="E469" s="22"/>
      <c r="J469" s="1"/>
    </row>
    <row r="470" spans="1:10" ht="14.25" customHeight="1" x14ac:dyDescent="0.35">
      <c r="A470" s="1"/>
      <c r="B470" s="1"/>
      <c r="C470" s="1"/>
      <c r="D470" s="1"/>
      <c r="E470" s="22"/>
      <c r="J470" s="1"/>
    </row>
    <row r="471" spans="1:10" ht="14.25" customHeight="1" x14ac:dyDescent="0.35">
      <c r="A471" s="1"/>
      <c r="B471" s="1"/>
      <c r="C471" s="1"/>
      <c r="D471" s="1"/>
      <c r="E471" s="22"/>
      <c r="J471" s="1"/>
    </row>
    <row r="472" spans="1:10" ht="14.25" customHeight="1" x14ac:dyDescent="0.35">
      <c r="A472" s="1"/>
      <c r="B472" s="1"/>
      <c r="C472" s="1"/>
      <c r="D472" s="1"/>
      <c r="E472" s="22"/>
      <c r="J472" s="1"/>
    </row>
    <row r="473" spans="1:10" ht="14.25" customHeight="1" x14ac:dyDescent="0.35">
      <c r="A473" s="1"/>
      <c r="B473" s="1"/>
      <c r="C473" s="1"/>
      <c r="D473" s="1"/>
      <c r="E473" s="22"/>
      <c r="J473" s="1"/>
    </row>
    <row r="474" spans="1:10" ht="14.25" customHeight="1" x14ac:dyDescent="0.35">
      <c r="A474" s="1"/>
      <c r="B474" s="1"/>
      <c r="C474" s="1"/>
      <c r="D474" s="1"/>
      <c r="E474" s="22"/>
      <c r="J474" s="1"/>
    </row>
    <row r="475" spans="1:10" ht="14.25" customHeight="1" x14ac:dyDescent="0.35">
      <c r="A475" s="1"/>
      <c r="B475" s="1"/>
      <c r="C475" s="1"/>
      <c r="D475" s="1"/>
      <c r="E475" s="22"/>
      <c r="J475" s="1"/>
    </row>
    <row r="476" spans="1:10" ht="14.25" customHeight="1" x14ac:dyDescent="0.35">
      <c r="A476" s="1"/>
      <c r="B476" s="1"/>
      <c r="C476" s="1"/>
      <c r="D476" s="1"/>
      <c r="E476" s="22"/>
      <c r="J476" s="1"/>
    </row>
    <row r="477" spans="1:10" ht="14.25" customHeight="1" x14ac:dyDescent="0.35">
      <c r="A477" s="1"/>
      <c r="B477" s="1"/>
      <c r="C477" s="1"/>
      <c r="D477" s="1"/>
      <c r="E477" s="22"/>
      <c r="J477" s="1"/>
    </row>
    <row r="478" spans="1:10" ht="14.25" customHeight="1" x14ac:dyDescent="0.35">
      <c r="A478" s="1"/>
      <c r="B478" s="1"/>
      <c r="C478" s="1"/>
      <c r="D478" s="1"/>
      <c r="E478" s="22"/>
      <c r="J478" s="1"/>
    </row>
    <row r="479" spans="1:10" ht="14.25" customHeight="1" x14ac:dyDescent="0.35">
      <c r="A479" s="1"/>
      <c r="B479" s="1"/>
      <c r="C479" s="1"/>
      <c r="D479" s="1"/>
      <c r="E479" s="22"/>
      <c r="J479" s="1"/>
    </row>
    <row r="480" spans="1:10" ht="14.25" customHeight="1" x14ac:dyDescent="0.35">
      <c r="A480" s="1"/>
      <c r="B480" s="1"/>
      <c r="C480" s="1"/>
      <c r="D480" s="1"/>
      <c r="E480" s="22"/>
      <c r="J480" s="1"/>
    </row>
    <row r="481" spans="1:10" ht="14.25" customHeight="1" x14ac:dyDescent="0.35">
      <c r="A481" s="1"/>
      <c r="B481" s="1"/>
      <c r="C481" s="1"/>
      <c r="D481" s="1"/>
      <c r="E481" s="22"/>
      <c r="J481" s="1"/>
    </row>
    <row r="482" spans="1:10" ht="14.25" customHeight="1" x14ac:dyDescent="0.35">
      <c r="A482" s="1"/>
      <c r="B482" s="1"/>
      <c r="C482" s="1"/>
      <c r="D482" s="1"/>
      <c r="E482" s="22"/>
      <c r="J482" s="1"/>
    </row>
    <row r="483" spans="1:10" ht="14.25" customHeight="1" x14ac:dyDescent="0.35">
      <c r="A483" s="1"/>
      <c r="B483" s="1"/>
      <c r="C483" s="1"/>
      <c r="D483" s="1"/>
      <c r="E483" s="22"/>
      <c r="J483" s="1"/>
    </row>
    <row r="484" spans="1:10" ht="14.25" customHeight="1" x14ac:dyDescent="0.35">
      <c r="A484" s="1"/>
      <c r="B484" s="1"/>
      <c r="C484" s="1"/>
      <c r="D484" s="1"/>
      <c r="E484" s="22"/>
      <c r="J484" s="1"/>
    </row>
    <row r="485" spans="1:10" ht="14.25" customHeight="1" x14ac:dyDescent="0.35">
      <c r="A485" s="1"/>
      <c r="B485" s="1"/>
      <c r="C485" s="1"/>
      <c r="D485" s="1"/>
      <c r="E485" s="22"/>
      <c r="J485" s="1"/>
    </row>
    <row r="486" spans="1:10" ht="14.25" customHeight="1" x14ac:dyDescent="0.35">
      <c r="A486" s="1"/>
      <c r="B486" s="1"/>
      <c r="C486" s="1"/>
      <c r="D486" s="1"/>
      <c r="E486" s="22"/>
      <c r="J486" s="1"/>
    </row>
    <row r="487" spans="1:10" ht="14.25" customHeight="1" x14ac:dyDescent="0.35">
      <c r="A487" s="1"/>
      <c r="B487" s="1"/>
      <c r="C487" s="1"/>
      <c r="D487" s="1"/>
      <c r="E487" s="22"/>
      <c r="J487" s="1"/>
    </row>
    <row r="488" spans="1:10" ht="14.25" customHeight="1" x14ac:dyDescent="0.35">
      <c r="A488" s="1"/>
      <c r="B488" s="1"/>
      <c r="C488" s="1"/>
      <c r="D488" s="1"/>
      <c r="E488" s="22"/>
      <c r="J488" s="1"/>
    </row>
    <row r="489" spans="1:10" ht="14.25" customHeight="1" x14ac:dyDescent="0.35">
      <c r="A489" s="1"/>
      <c r="B489" s="1"/>
      <c r="C489" s="1"/>
      <c r="D489" s="1"/>
      <c r="E489" s="22"/>
      <c r="J489" s="1"/>
    </row>
    <row r="490" spans="1:10" ht="14.25" customHeight="1" x14ac:dyDescent="0.35">
      <c r="A490" s="1"/>
      <c r="B490" s="1"/>
      <c r="C490" s="1"/>
      <c r="D490" s="1"/>
      <c r="E490" s="22"/>
      <c r="J490" s="1"/>
    </row>
    <row r="491" spans="1:10" ht="14.25" customHeight="1" x14ac:dyDescent="0.35">
      <c r="A491" s="1"/>
      <c r="B491" s="1"/>
      <c r="C491" s="1"/>
      <c r="D491" s="1"/>
      <c r="E491" s="22"/>
      <c r="J491" s="1"/>
    </row>
    <row r="492" spans="1:10" ht="14.25" customHeight="1" x14ac:dyDescent="0.35">
      <c r="A492" s="1"/>
      <c r="B492" s="1"/>
      <c r="C492" s="1"/>
      <c r="D492" s="1"/>
      <c r="E492" s="22"/>
      <c r="J492" s="1"/>
    </row>
    <row r="493" spans="1:10" ht="14.25" customHeight="1" x14ac:dyDescent="0.35">
      <c r="A493" s="1"/>
      <c r="B493" s="1"/>
      <c r="C493" s="1"/>
      <c r="D493" s="1"/>
      <c r="E493" s="22"/>
      <c r="J493" s="1"/>
    </row>
    <row r="494" spans="1:10" ht="14.25" customHeight="1" x14ac:dyDescent="0.35">
      <c r="A494" s="1"/>
      <c r="B494" s="1"/>
      <c r="C494" s="1"/>
      <c r="D494" s="1"/>
      <c r="E494" s="22"/>
      <c r="J494" s="1"/>
    </row>
    <row r="495" spans="1:10" ht="14.25" customHeight="1" x14ac:dyDescent="0.35">
      <c r="A495" s="1"/>
      <c r="B495" s="1"/>
      <c r="C495" s="1"/>
      <c r="D495" s="1"/>
      <c r="E495" s="22"/>
      <c r="J495" s="1"/>
    </row>
    <row r="496" spans="1:10" ht="14.25" customHeight="1" x14ac:dyDescent="0.35">
      <c r="A496" s="1"/>
      <c r="B496" s="1"/>
      <c r="C496" s="1"/>
      <c r="D496" s="1"/>
      <c r="E496" s="22"/>
      <c r="J496" s="1"/>
    </row>
    <row r="497" spans="1:10" ht="14.25" customHeight="1" x14ac:dyDescent="0.35">
      <c r="A497" s="1"/>
      <c r="B497" s="1"/>
      <c r="C497" s="1"/>
      <c r="D497" s="1"/>
      <c r="E497" s="22"/>
      <c r="J497" s="1"/>
    </row>
    <row r="498" spans="1:10" ht="14.25" customHeight="1" x14ac:dyDescent="0.35">
      <c r="A498" s="1"/>
      <c r="B498" s="1"/>
      <c r="C498" s="1"/>
      <c r="D498" s="1"/>
      <c r="E498" s="22"/>
      <c r="J498" s="1"/>
    </row>
    <row r="499" spans="1:10" ht="14.25" customHeight="1" x14ac:dyDescent="0.35">
      <c r="A499" s="1"/>
      <c r="B499" s="1"/>
      <c r="C499" s="1"/>
      <c r="D499" s="1"/>
      <c r="E499" s="22"/>
      <c r="J499" s="1"/>
    </row>
    <row r="500" spans="1:10" ht="14.25" customHeight="1" x14ac:dyDescent="0.35">
      <c r="A500" s="1"/>
      <c r="B500" s="1"/>
      <c r="C500" s="1"/>
      <c r="D500" s="1"/>
      <c r="E500" s="22"/>
      <c r="J500" s="1"/>
    </row>
    <row r="501" spans="1:10" ht="14.25" customHeight="1" x14ac:dyDescent="0.35">
      <c r="A501" s="1"/>
      <c r="B501" s="1"/>
      <c r="C501" s="1"/>
      <c r="D501" s="1"/>
      <c r="E501" s="22"/>
      <c r="J501" s="1"/>
    </row>
    <row r="502" spans="1:10" ht="14.25" customHeight="1" x14ac:dyDescent="0.35">
      <c r="A502" s="1"/>
      <c r="B502" s="1"/>
      <c r="C502" s="1"/>
      <c r="D502" s="1"/>
      <c r="E502" s="22"/>
      <c r="J502" s="1"/>
    </row>
    <row r="503" spans="1:10" ht="14.25" customHeight="1" x14ac:dyDescent="0.35">
      <c r="A503" s="1"/>
      <c r="B503" s="1"/>
      <c r="C503" s="1"/>
      <c r="D503" s="1"/>
      <c r="E503" s="22"/>
      <c r="J503" s="1"/>
    </row>
    <row r="504" spans="1:10" ht="14.25" customHeight="1" x14ac:dyDescent="0.35">
      <c r="A504" s="1"/>
      <c r="B504" s="1"/>
      <c r="C504" s="1"/>
      <c r="D504" s="1"/>
      <c r="E504" s="22"/>
      <c r="J504" s="1"/>
    </row>
    <row r="505" spans="1:10" ht="14.25" customHeight="1" x14ac:dyDescent="0.35">
      <c r="A505" s="1"/>
      <c r="B505" s="1"/>
      <c r="C505" s="1"/>
      <c r="D505" s="1"/>
      <c r="E505" s="22"/>
      <c r="J505" s="1"/>
    </row>
    <row r="506" spans="1:10" ht="14.25" customHeight="1" x14ac:dyDescent="0.35">
      <c r="A506" s="1"/>
      <c r="B506" s="1"/>
      <c r="C506" s="1"/>
      <c r="D506" s="1"/>
      <c r="E506" s="22"/>
      <c r="J506" s="1"/>
    </row>
    <row r="507" spans="1:10" ht="14.25" customHeight="1" x14ac:dyDescent="0.35">
      <c r="A507" s="1"/>
      <c r="B507" s="1"/>
      <c r="C507" s="1"/>
      <c r="D507" s="1"/>
      <c r="E507" s="22"/>
      <c r="J507" s="1"/>
    </row>
    <row r="508" spans="1:10" ht="14.25" customHeight="1" x14ac:dyDescent="0.35">
      <c r="A508" s="1"/>
      <c r="B508" s="1"/>
      <c r="C508" s="1"/>
      <c r="D508" s="1"/>
      <c r="E508" s="22"/>
      <c r="J508" s="1"/>
    </row>
    <row r="509" spans="1:10" ht="14.25" customHeight="1" x14ac:dyDescent="0.35">
      <c r="A509" s="1"/>
      <c r="B509" s="1"/>
      <c r="C509" s="1"/>
      <c r="D509" s="1"/>
      <c r="E509" s="22"/>
      <c r="J509" s="1"/>
    </row>
    <row r="510" spans="1:10" ht="14.25" customHeight="1" x14ac:dyDescent="0.35">
      <c r="A510" s="1"/>
      <c r="B510" s="1"/>
      <c r="C510" s="1"/>
      <c r="D510" s="1"/>
      <c r="E510" s="22"/>
      <c r="J510" s="1"/>
    </row>
    <row r="511" spans="1:10" ht="14.25" customHeight="1" x14ac:dyDescent="0.35">
      <c r="A511" s="1"/>
      <c r="B511" s="1"/>
      <c r="C511" s="1"/>
      <c r="D511" s="1"/>
      <c r="E511" s="22"/>
      <c r="J511" s="1"/>
    </row>
    <row r="512" spans="1:10" ht="14.25" customHeight="1" x14ac:dyDescent="0.35">
      <c r="A512" s="1"/>
      <c r="B512" s="1"/>
      <c r="C512" s="1"/>
      <c r="D512" s="1"/>
      <c r="E512" s="22"/>
      <c r="J512" s="1"/>
    </row>
    <row r="513" spans="1:10" ht="14.25" customHeight="1" x14ac:dyDescent="0.35">
      <c r="A513" s="1"/>
      <c r="B513" s="1"/>
      <c r="C513" s="1"/>
      <c r="D513" s="1"/>
      <c r="E513" s="22"/>
      <c r="J513" s="1"/>
    </row>
    <row r="514" spans="1:10" ht="14.25" customHeight="1" x14ac:dyDescent="0.35">
      <c r="A514" s="1"/>
      <c r="B514" s="1"/>
      <c r="C514" s="1"/>
      <c r="D514" s="1"/>
      <c r="E514" s="22"/>
      <c r="J514" s="1"/>
    </row>
    <row r="515" spans="1:10" ht="14.25" customHeight="1" x14ac:dyDescent="0.35">
      <c r="A515" s="1"/>
      <c r="B515" s="1"/>
      <c r="C515" s="1"/>
      <c r="D515" s="1"/>
      <c r="E515" s="22"/>
      <c r="J515" s="1"/>
    </row>
    <row r="516" spans="1:10" ht="14.25" customHeight="1" x14ac:dyDescent="0.35">
      <c r="A516" s="1"/>
      <c r="B516" s="1"/>
      <c r="C516" s="1"/>
      <c r="D516" s="1"/>
      <c r="E516" s="22"/>
      <c r="J516" s="1"/>
    </row>
    <row r="517" spans="1:10" ht="14.25" customHeight="1" x14ac:dyDescent="0.35">
      <c r="A517" s="1"/>
      <c r="B517" s="1"/>
      <c r="C517" s="1"/>
      <c r="D517" s="1"/>
      <c r="E517" s="22"/>
      <c r="J517" s="1"/>
    </row>
    <row r="518" spans="1:10" ht="14.25" customHeight="1" x14ac:dyDescent="0.35">
      <c r="A518" s="1"/>
      <c r="B518" s="1"/>
      <c r="C518" s="1"/>
      <c r="D518" s="1"/>
      <c r="E518" s="22"/>
      <c r="J518" s="1"/>
    </row>
    <row r="519" spans="1:10" ht="14.25" customHeight="1" x14ac:dyDescent="0.35">
      <c r="A519" s="1"/>
      <c r="B519" s="1"/>
      <c r="C519" s="1"/>
      <c r="D519" s="1"/>
      <c r="E519" s="22"/>
      <c r="J519" s="1"/>
    </row>
    <row r="520" spans="1:10" ht="14.25" customHeight="1" x14ac:dyDescent="0.35">
      <c r="A520" s="1"/>
      <c r="B520" s="1"/>
      <c r="C520" s="1"/>
      <c r="D520" s="1"/>
      <c r="E520" s="22"/>
      <c r="J520" s="1"/>
    </row>
    <row r="521" spans="1:10" ht="14.25" customHeight="1" x14ac:dyDescent="0.35">
      <c r="A521" s="1"/>
      <c r="B521" s="1"/>
      <c r="C521" s="1"/>
      <c r="D521" s="1"/>
      <c r="E521" s="22"/>
      <c r="J521" s="1"/>
    </row>
    <row r="522" spans="1:10" ht="14.25" customHeight="1" x14ac:dyDescent="0.35">
      <c r="A522" s="1"/>
      <c r="B522" s="1"/>
      <c r="C522" s="1"/>
      <c r="D522" s="1"/>
      <c r="E522" s="22"/>
      <c r="J522" s="1"/>
    </row>
    <row r="523" spans="1:10" ht="14.25" customHeight="1" x14ac:dyDescent="0.35">
      <c r="A523" s="1"/>
      <c r="B523" s="1"/>
      <c r="C523" s="1"/>
      <c r="D523" s="1"/>
      <c r="E523" s="22"/>
      <c r="J523" s="1"/>
    </row>
    <row r="524" spans="1:10" ht="14.25" customHeight="1" x14ac:dyDescent="0.35">
      <c r="A524" s="1"/>
      <c r="B524" s="1"/>
      <c r="C524" s="1"/>
      <c r="D524" s="1"/>
      <c r="E524" s="22"/>
      <c r="J524" s="1"/>
    </row>
    <row r="525" spans="1:10" ht="14.25" customHeight="1" x14ac:dyDescent="0.35">
      <c r="A525" s="1"/>
      <c r="B525" s="1"/>
      <c r="C525" s="1"/>
      <c r="D525" s="1"/>
      <c r="E525" s="22"/>
      <c r="J525" s="1"/>
    </row>
    <row r="526" spans="1:10" ht="14.25" customHeight="1" x14ac:dyDescent="0.35">
      <c r="A526" s="1"/>
      <c r="B526" s="1"/>
      <c r="C526" s="1"/>
      <c r="D526" s="1"/>
      <c r="E526" s="22"/>
      <c r="J526" s="1"/>
    </row>
    <row r="527" spans="1:10" ht="14.25" customHeight="1" x14ac:dyDescent="0.35">
      <c r="A527" s="1"/>
      <c r="B527" s="1"/>
      <c r="C527" s="1"/>
      <c r="D527" s="1"/>
      <c r="E527" s="22"/>
      <c r="J527" s="1"/>
    </row>
    <row r="528" spans="1:10" ht="14.25" customHeight="1" x14ac:dyDescent="0.35">
      <c r="A528" s="1"/>
      <c r="B528" s="1"/>
      <c r="C528" s="1"/>
      <c r="D528" s="1"/>
      <c r="E528" s="22"/>
      <c r="J528" s="1"/>
    </row>
    <row r="529" spans="1:10" ht="14.25" customHeight="1" x14ac:dyDescent="0.35">
      <c r="A529" s="1"/>
      <c r="B529" s="1"/>
      <c r="C529" s="1"/>
      <c r="D529" s="1"/>
      <c r="E529" s="22"/>
      <c r="J529" s="1"/>
    </row>
    <row r="530" spans="1:10" ht="14.25" customHeight="1" x14ac:dyDescent="0.35">
      <c r="A530" s="1"/>
      <c r="B530" s="1"/>
      <c r="C530" s="1"/>
      <c r="D530" s="1"/>
      <c r="E530" s="22"/>
      <c r="J530" s="1"/>
    </row>
    <row r="531" spans="1:10" ht="14.25" customHeight="1" x14ac:dyDescent="0.35">
      <c r="A531" s="1"/>
      <c r="B531" s="1"/>
      <c r="C531" s="1"/>
      <c r="D531" s="1"/>
      <c r="E531" s="22"/>
      <c r="J531" s="1"/>
    </row>
    <row r="532" spans="1:10" ht="14.25" customHeight="1" x14ac:dyDescent="0.35">
      <c r="A532" s="1"/>
      <c r="B532" s="1"/>
      <c r="C532" s="1"/>
      <c r="D532" s="1"/>
      <c r="E532" s="22"/>
      <c r="J532" s="1"/>
    </row>
    <row r="533" spans="1:10" ht="14.25" customHeight="1" x14ac:dyDescent="0.35">
      <c r="A533" s="1"/>
      <c r="B533" s="1"/>
      <c r="C533" s="1"/>
      <c r="D533" s="1"/>
      <c r="E533" s="22"/>
      <c r="J533" s="1"/>
    </row>
    <row r="534" spans="1:10" ht="14.25" customHeight="1" x14ac:dyDescent="0.35">
      <c r="A534" s="1"/>
      <c r="B534" s="1"/>
      <c r="C534" s="1"/>
      <c r="D534" s="1"/>
      <c r="E534" s="22"/>
      <c r="J534" s="1"/>
    </row>
    <row r="535" spans="1:10" ht="14.25" customHeight="1" x14ac:dyDescent="0.35">
      <c r="A535" s="1"/>
      <c r="B535" s="1"/>
      <c r="C535" s="1"/>
      <c r="D535" s="1"/>
      <c r="E535" s="22"/>
      <c r="J535" s="1"/>
    </row>
    <row r="536" spans="1:10" ht="14.25" customHeight="1" x14ac:dyDescent="0.35">
      <c r="A536" s="1"/>
      <c r="B536" s="1"/>
      <c r="C536" s="1"/>
      <c r="D536" s="1"/>
      <c r="E536" s="22"/>
      <c r="J536" s="1"/>
    </row>
    <row r="537" spans="1:10" ht="14.25" customHeight="1" x14ac:dyDescent="0.35">
      <c r="A537" s="1"/>
      <c r="B537" s="1"/>
      <c r="C537" s="1"/>
      <c r="D537" s="1"/>
      <c r="E537" s="22"/>
      <c r="J537" s="1"/>
    </row>
    <row r="538" spans="1:10" ht="14.25" customHeight="1" x14ac:dyDescent="0.35">
      <c r="A538" s="1"/>
      <c r="B538" s="1"/>
      <c r="C538" s="1"/>
      <c r="D538" s="1"/>
      <c r="E538" s="22"/>
      <c r="J538" s="1"/>
    </row>
    <row r="539" spans="1:10" ht="14.25" customHeight="1" x14ac:dyDescent="0.35">
      <c r="A539" s="1"/>
      <c r="B539" s="1"/>
      <c r="C539" s="1"/>
      <c r="D539" s="1"/>
      <c r="E539" s="22"/>
      <c r="J539" s="1"/>
    </row>
    <row r="540" spans="1:10" ht="14.25" customHeight="1" x14ac:dyDescent="0.35">
      <c r="A540" s="1"/>
      <c r="B540" s="1"/>
      <c r="C540" s="1"/>
      <c r="D540" s="1"/>
      <c r="E540" s="22"/>
      <c r="J540" s="1"/>
    </row>
    <row r="541" spans="1:10" ht="14.25" customHeight="1" x14ac:dyDescent="0.35">
      <c r="A541" s="1"/>
      <c r="B541" s="1"/>
      <c r="C541" s="1"/>
      <c r="D541" s="1"/>
      <c r="E541" s="22"/>
      <c r="J541" s="1"/>
    </row>
    <row r="542" spans="1:10" ht="14.25" customHeight="1" x14ac:dyDescent="0.35">
      <c r="A542" s="1"/>
      <c r="B542" s="1"/>
      <c r="C542" s="1"/>
      <c r="D542" s="1"/>
      <c r="E542" s="22"/>
      <c r="J542" s="1"/>
    </row>
    <row r="543" spans="1:10" ht="14.25" customHeight="1" x14ac:dyDescent="0.35">
      <c r="A543" s="1"/>
      <c r="B543" s="1"/>
      <c r="C543" s="1"/>
      <c r="D543" s="1"/>
      <c r="E543" s="22"/>
      <c r="J543" s="1"/>
    </row>
    <row r="544" spans="1:10" ht="14.25" customHeight="1" x14ac:dyDescent="0.35">
      <c r="A544" s="1"/>
      <c r="B544" s="1"/>
      <c r="C544" s="1"/>
      <c r="D544" s="1"/>
      <c r="E544" s="22"/>
      <c r="J544" s="1"/>
    </row>
    <row r="545" spans="1:10" ht="14.25" customHeight="1" x14ac:dyDescent="0.35">
      <c r="A545" s="1"/>
      <c r="B545" s="1"/>
      <c r="C545" s="1"/>
      <c r="D545" s="1"/>
      <c r="E545" s="22"/>
      <c r="J545" s="1"/>
    </row>
    <row r="546" spans="1:10" ht="14.25" customHeight="1" x14ac:dyDescent="0.35">
      <c r="A546" s="1"/>
      <c r="B546" s="1"/>
      <c r="C546" s="1"/>
      <c r="D546" s="1"/>
      <c r="E546" s="22"/>
      <c r="J546" s="1"/>
    </row>
    <row r="547" spans="1:10" ht="14.25" customHeight="1" x14ac:dyDescent="0.35">
      <c r="A547" s="1"/>
      <c r="B547" s="1"/>
      <c r="C547" s="1"/>
      <c r="D547" s="1"/>
      <c r="E547" s="22"/>
      <c r="J547" s="1"/>
    </row>
    <row r="548" spans="1:10" ht="14.25" customHeight="1" x14ac:dyDescent="0.35">
      <c r="A548" s="1"/>
      <c r="B548" s="1"/>
      <c r="C548" s="1"/>
      <c r="D548" s="1"/>
      <c r="E548" s="22"/>
      <c r="J548" s="1"/>
    </row>
    <row r="549" spans="1:10" ht="14.25" customHeight="1" x14ac:dyDescent="0.35">
      <c r="A549" s="1"/>
      <c r="B549" s="1"/>
      <c r="C549" s="1"/>
      <c r="D549" s="1"/>
      <c r="E549" s="22"/>
      <c r="J549" s="1"/>
    </row>
    <row r="550" spans="1:10" ht="14.25" customHeight="1" x14ac:dyDescent="0.35">
      <c r="A550" s="1"/>
      <c r="B550" s="1"/>
      <c r="C550" s="1"/>
      <c r="D550" s="1"/>
      <c r="E550" s="22"/>
      <c r="J550" s="1"/>
    </row>
    <row r="551" spans="1:10" ht="14.25" customHeight="1" x14ac:dyDescent="0.35">
      <c r="A551" s="1"/>
      <c r="B551" s="1"/>
      <c r="C551" s="1"/>
      <c r="D551" s="1"/>
      <c r="E551" s="22"/>
      <c r="J551" s="1"/>
    </row>
    <row r="552" spans="1:10" ht="14.25" customHeight="1" x14ac:dyDescent="0.35">
      <c r="A552" s="1"/>
      <c r="B552" s="1"/>
      <c r="C552" s="1"/>
      <c r="D552" s="1"/>
      <c r="E552" s="22"/>
      <c r="J552" s="1"/>
    </row>
    <row r="553" spans="1:10" ht="14.25" customHeight="1" x14ac:dyDescent="0.35">
      <c r="A553" s="1"/>
      <c r="B553" s="1"/>
      <c r="C553" s="1"/>
      <c r="D553" s="1"/>
      <c r="E553" s="22"/>
      <c r="J553" s="1"/>
    </row>
    <row r="554" spans="1:10" ht="14.25" customHeight="1" x14ac:dyDescent="0.35">
      <c r="A554" s="1"/>
      <c r="B554" s="1"/>
      <c r="C554" s="1"/>
      <c r="D554" s="1"/>
      <c r="E554" s="22"/>
      <c r="J554" s="1"/>
    </row>
    <row r="555" spans="1:10" ht="14.25" customHeight="1" x14ac:dyDescent="0.35">
      <c r="A555" s="1"/>
      <c r="B555" s="1"/>
      <c r="C555" s="1"/>
      <c r="D555" s="1"/>
      <c r="E555" s="22"/>
      <c r="J555" s="1"/>
    </row>
    <row r="556" spans="1:10" ht="14.25" customHeight="1" x14ac:dyDescent="0.35">
      <c r="A556" s="1"/>
      <c r="B556" s="1"/>
      <c r="C556" s="1"/>
      <c r="D556" s="1"/>
      <c r="E556" s="22"/>
      <c r="J556" s="1"/>
    </row>
    <row r="557" spans="1:10" ht="14.25" customHeight="1" x14ac:dyDescent="0.35">
      <c r="A557" s="1"/>
      <c r="B557" s="1"/>
      <c r="C557" s="1"/>
      <c r="D557" s="1"/>
      <c r="E557" s="22"/>
      <c r="J557" s="1"/>
    </row>
    <row r="558" spans="1:10" ht="14.25" customHeight="1" x14ac:dyDescent="0.35">
      <c r="A558" s="1"/>
      <c r="B558" s="1"/>
      <c r="C558" s="1"/>
      <c r="D558" s="1"/>
      <c r="E558" s="22"/>
      <c r="J558" s="1"/>
    </row>
    <row r="559" spans="1:10" ht="14.25" customHeight="1" x14ac:dyDescent="0.35">
      <c r="A559" s="1"/>
      <c r="B559" s="1"/>
      <c r="C559" s="1"/>
      <c r="D559" s="1"/>
      <c r="E559" s="22"/>
      <c r="J559" s="1"/>
    </row>
    <row r="560" spans="1:10" ht="14.25" customHeight="1" x14ac:dyDescent="0.35">
      <c r="A560" s="1"/>
      <c r="B560" s="1"/>
      <c r="C560" s="1"/>
      <c r="D560" s="1"/>
      <c r="E560" s="22"/>
      <c r="J560" s="1"/>
    </row>
    <row r="561" spans="1:10" ht="14.25" customHeight="1" x14ac:dyDescent="0.35">
      <c r="A561" s="1"/>
      <c r="B561" s="1"/>
      <c r="C561" s="1"/>
      <c r="D561" s="1"/>
      <c r="E561" s="22"/>
      <c r="J561" s="1"/>
    </row>
    <row r="562" spans="1:10" ht="14.25" customHeight="1" x14ac:dyDescent="0.35">
      <c r="A562" s="1"/>
      <c r="B562" s="1"/>
      <c r="C562" s="1"/>
      <c r="D562" s="1"/>
      <c r="E562" s="22"/>
      <c r="J562" s="1"/>
    </row>
    <row r="563" spans="1:10" ht="14.25" customHeight="1" x14ac:dyDescent="0.35">
      <c r="A563" s="1"/>
      <c r="B563" s="1"/>
      <c r="C563" s="1"/>
      <c r="D563" s="1"/>
      <c r="E563" s="22"/>
      <c r="J563" s="1"/>
    </row>
    <row r="564" spans="1:10" ht="14.25" customHeight="1" x14ac:dyDescent="0.35">
      <c r="A564" s="1"/>
      <c r="B564" s="1"/>
      <c r="C564" s="1"/>
      <c r="D564" s="1"/>
      <c r="E564" s="22"/>
      <c r="J564" s="1"/>
    </row>
    <row r="565" spans="1:10" ht="14.25" customHeight="1" x14ac:dyDescent="0.35">
      <c r="A565" s="1"/>
      <c r="B565" s="1"/>
      <c r="C565" s="1"/>
      <c r="D565" s="1"/>
      <c r="E565" s="22"/>
      <c r="J565" s="1"/>
    </row>
    <row r="566" spans="1:10" ht="14.25" customHeight="1" x14ac:dyDescent="0.35">
      <c r="A566" s="1"/>
      <c r="B566" s="1"/>
      <c r="C566" s="1"/>
      <c r="D566" s="1"/>
      <c r="E566" s="22"/>
      <c r="J566" s="1"/>
    </row>
    <row r="567" spans="1:10" ht="14.25" customHeight="1" x14ac:dyDescent="0.35">
      <c r="A567" s="1"/>
      <c r="B567" s="1"/>
      <c r="C567" s="1"/>
      <c r="D567" s="1"/>
      <c r="E567" s="22"/>
      <c r="J567" s="1"/>
    </row>
    <row r="568" spans="1:10" ht="14.25" customHeight="1" x14ac:dyDescent="0.35">
      <c r="A568" s="1"/>
      <c r="B568" s="1"/>
      <c r="C568" s="1"/>
      <c r="D568" s="1"/>
      <c r="E568" s="22"/>
      <c r="J568" s="1"/>
    </row>
    <row r="569" spans="1:10" ht="14.25" customHeight="1" x14ac:dyDescent="0.35">
      <c r="A569" s="1"/>
      <c r="B569" s="1"/>
      <c r="C569" s="1"/>
      <c r="D569" s="1"/>
      <c r="E569" s="22"/>
      <c r="J569" s="1"/>
    </row>
    <row r="570" spans="1:10" ht="14.25" customHeight="1" x14ac:dyDescent="0.35">
      <c r="A570" s="1"/>
      <c r="B570" s="1"/>
      <c r="C570" s="1"/>
      <c r="D570" s="1"/>
      <c r="E570" s="22"/>
      <c r="J570" s="1"/>
    </row>
    <row r="571" spans="1:10" ht="14.25" customHeight="1" x14ac:dyDescent="0.35">
      <c r="A571" s="1"/>
      <c r="B571" s="1"/>
      <c r="C571" s="1"/>
      <c r="D571" s="1"/>
      <c r="E571" s="22"/>
      <c r="J571" s="1"/>
    </row>
    <row r="572" spans="1:10" ht="14.25" customHeight="1" x14ac:dyDescent="0.35">
      <c r="A572" s="1"/>
      <c r="B572" s="1"/>
      <c r="C572" s="1"/>
      <c r="D572" s="1"/>
      <c r="E572" s="22"/>
      <c r="J572" s="1"/>
    </row>
    <row r="573" spans="1:10" ht="14.25" customHeight="1" x14ac:dyDescent="0.35">
      <c r="A573" s="1"/>
      <c r="B573" s="1"/>
      <c r="C573" s="1"/>
      <c r="D573" s="1"/>
      <c r="E573" s="22"/>
      <c r="J573" s="1"/>
    </row>
    <row r="574" spans="1:10" ht="14.25" customHeight="1" x14ac:dyDescent="0.35">
      <c r="A574" s="1"/>
      <c r="B574" s="1"/>
      <c r="C574" s="1"/>
      <c r="D574" s="1"/>
      <c r="E574" s="22"/>
      <c r="J574" s="1"/>
    </row>
    <row r="575" spans="1:10" ht="14.25" customHeight="1" x14ac:dyDescent="0.35">
      <c r="A575" s="1"/>
      <c r="B575" s="1"/>
      <c r="C575" s="1"/>
      <c r="D575" s="1"/>
      <c r="E575" s="22"/>
      <c r="J575" s="1"/>
    </row>
    <row r="576" spans="1:10" ht="14.25" customHeight="1" x14ac:dyDescent="0.35">
      <c r="A576" s="1"/>
      <c r="B576" s="1"/>
      <c r="C576" s="1"/>
      <c r="D576" s="1"/>
      <c r="E576" s="22"/>
      <c r="J576" s="1"/>
    </row>
    <row r="577" spans="1:10" ht="14.25" customHeight="1" x14ac:dyDescent="0.35">
      <c r="A577" s="1"/>
      <c r="B577" s="1"/>
      <c r="C577" s="1"/>
      <c r="D577" s="1"/>
      <c r="E577" s="22"/>
      <c r="J577" s="1"/>
    </row>
    <row r="578" spans="1:10" ht="14.25" customHeight="1" x14ac:dyDescent="0.35">
      <c r="A578" s="1"/>
      <c r="B578" s="1"/>
      <c r="C578" s="1"/>
      <c r="D578" s="1"/>
      <c r="E578" s="22"/>
      <c r="J578" s="1"/>
    </row>
    <row r="579" spans="1:10" ht="14.25" customHeight="1" x14ac:dyDescent="0.35">
      <c r="A579" s="1"/>
      <c r="B579" s="1"/>
      <c r="C579" s="1"/>
      <c r="D579" s="1"/>
      <c r="E579" s="22"/>
      <c r="J579" s="1"/>
    </row>
    <row r="580" spans="1:10" ht="14.25" customHeight="1" x14ac:dyDescent="0.35">
      <c r="A580" s="1"/>
      <c r="B580" s="1"/>
      <c r="C580" s="1"/>
      <c r="D580" s="1"/>
      <c r="E580" s="22"/>
      <c r="J580" s="1"/>
    </row>
    <row r="581" spans="1:10" ht="14.25" customHeight="1" x14ac:dyDescent="0.35">
      <c r="A581" s="1"/>
      <c r="B581" s="1"/>
      <c r="C581" s="1"/>
      <c r="D581" s="1"/>
      <c r="E581" s="22"/>
      <c r="J581" s="1"/>
    </row>
    <row r="582" spans="1:10" ht="14.25" customHeight="1" x14ac:dyDescent="0.35">
      <c r="A582" s="1"/>
      <c r="B582" s="1"/>
      <c r="C582" s="1"/>
      <c r="D582" s="1"/>
      <c r="E582" s="22"/>
      <c r="J582" s="1"/>
    </row>
    <row r="583" spans="1:10" ht="14.25" customHeight="1" x14ac:dyDescent="0.35">
      <c r="A583" s="1"/>
      <c r="B583" s="1"/>
      <c r="C583" s="1"/>
      <c r="D583" s="1"/>
      <c r="E583" s="22"/>
      <c r="J583" s="1"/>
    </row>
    <row r="584" spans="1:10" ht="14.25" customHeight="1" x14ac:dyDescent="0.35">
      <c r="A584" s="1"/>
      <c r="B584" s="1"/>
      <c r="C584" s="1"/>
      <c r="D584" s="1"/>
      <c r="E584" s="22"/>
      <c r="J584" s="1"/>
    </row>
    <row r="585" spans="1:10" ht="14.25" customHeight="1" x14ac:dyDescent="0.35">
      <c r="A585" s="1"/>
      <c r="B585" s="1"/>
      <c r="C585" s="1"/>
      <c r="D585" s="1"/>
      <c r="E585" s="22"/>
      <c r="J585" s="1"/>
    </row>
    <row r="586" spans="1:10" ht="14.25" customHeight="1" x14ac:dyDescent="0.35">
      <c r="A586" s="1"/>
      <c r="B586" s="1"/>
      <c r="C586" s="1"/>
      <c r="D586" s="1"/>
      <c r="E586" s="22"/>
      <c r="J586" s="1"/>
    </row>
    <row r="587" spans="1:10" ht="14.25" customHeight="1" x14ac:dyDescent="0.35">
      <c r="A587" s="1"/>
      <c r="B587" s="1"/>
      <c r="C587" s="1"/>
      <c r="D587" s="1"/>
      <c r="E587" s="22"/>
      <c r="J587" s="1"/>
    </row>
    <row r="588" spans="1:10" ht="14.25" customHeight="1" x14ac:dyDescent="0.35">
      <c r="A588" s="1"/>
      <c r="B588" s="1"/>
      <c r="C588" s="1"/>
      <c r="D588" s="1"/>
      <c r="E588" s="22"/>
      <c r="J588" s="1"/>
    </row>
    <row r="589" spans="1:10" ht="14.25" customHeight="1" x14ac:dyDescent="0.35">
      <c r="A589" s="1"/>
      <c r="B589" s="1"/>
      <c r="C589" s="1"/>
      <c r="D589" s="1"/>
      <c r="E589" s="22"/>
      <c r="J589" s="1"/>
    </row>
    <row r="590" spans="1:10" ht="14.25" customHeight="1" x14ac:dyDescent="0.35">
      <c r="A590" s="1"/>
      <c r="B590" s="1"/>
      <c r="C590" s="1"/>
      <c r="D590" s="1"/>
      <c r="E590" s="22"/>
      <c r="J590" s="1"/>
    </row>
    <row r="591" spans="1:10" ht="14.25" customHeight="1" x14ac:dyDescent="0.35">
      <c r="A591" s="1"/>
      <c r="B591" s="1"/>
      <c r="C591" s="1"/>
      <c r="D591" s="1"/>
      <c r="E591" s="22"/>
      <c r="J591" s="1"/>
    </row>
    <row r="592" spans="1:10" ht="14.25" customHeight="1" x14ac:dyDescent="0.35">
      <c r="A592" s="1"/>
      <c r="B592" s="1"/>
      <c r="C592" s="1"/>
      <c r="D592" s="1"/>
      <c r="E592" s="22"/>
      <c r="J592" s="1"/>
    </row>
    <row r="593" spans="1:10" ht="14.25" customHeight="1" x14ac:dyDescent="0.35">
      <c r="A593" s="1"/>
      <c r="B593" s="1"/>
      <c r="C593" s="1"/>
      <c r="D593" s="1"/>
      <c r="E593" s="22"/>
      <c r="J593" s="1"/>
    </row>
    <row r="594" spans="1:10" ht="14.25" customHeight="1" x14ac:dyDescent="0.35">
      <c r="A594" s="1"/>
      <c r="B594" s="1"/>
      <c r="C594" s="1"/>
      <c r="D594" s="1"/>
      <c r="E594" s="22"/>
      <c r="J594" s="1"/>
    </row>
    <row r="595" spans="1:10" ht="14.25" customHeight="1" x14ac:dyDescent="0.35">
      <c r="A595" s="1"/>
      <c r="B595" s="1"/>
      <c r="C595" s="1"/>
      <c r="D595" s="1"/>
      <c r="E595" s="22"/>
      <c r="J595" s="1"/>
    </row>
    <row r="596" spans="1:10" ht="14.25" customHeight="1" x14ac:dyDescent="0.35">
      <c r="A596" s="1"/>
      <c r="B596" s="1"/>
      <c r="C596" s="1"/>
      <c r="D596" s="1"/>
      <c r="E596" s="22"/>
      <c r="J596" s="1"/>
    </row>
    <row r="597" spans="1:10" ht="14.25" customHeight="1" x14ac:dyDescent="0.35">
      <c r="A597" s="1"/>
      <c r="B597" s="1"/>
      <c r="C597" s="1"/>
      <c r="D597" s="1"/>
      <c r="E597" s="22"/>
      <c r="J597" s="1"/>
    </row>
    <row r="598" spans="1:10" ht="14.25" customHeight="1" x14ac:dyDescent="0.35">
      <c r="A598" s="1"/>
      <c r="B598" s="1"/>
      <c r="C598" s="1"/>
      <c r="D598" s="1"/>
      <c r="E598" s="22"/>
      <c r="J598" s="1"/>
    </row>
    <row r="599" spans="1:10" ht="14.25" customHeight="1" x14ac:dyDescent="0.35">
      <c r="A599" s="1"/>
      <c r="B599" s="1"/>
      <c r="C599" s="1"/>
      <c r="D599" s="1"/>
      <c r="E599" s="22"/>
      <c r="J599" s="1"/>
    </row>
    <row r="600" spans="1:10" ht="14.25" customHeight="1" x14ac:dyDescent="0.35">
      <c r="A600" s="1"/>
      <c r="B600" s="1"/>
      <c r="C600" s="1"/>
      <c r="D600" s="1"/>
      <c r="E600" s="22"/>
      <c r="J600" s="1"/>
    </row>
    <row r="601" spans="1:10" ht="14.25" customHeight="1" x14ac:dyDescent="0.35">
      <c r="A601" s="1"/>
      <c r="B601" s="1"/>
      <c r="C601" s="1"/>
      <c r="D601" s="1"/>
      <c r="E601" s="22"/>
      <c r="J601" s="1"/>
    </row>
    <row r="602" spans="1:10" ht="14.25" customHeight="1" x14ac:dyDescent="0.35">
      <c r="A602" s="1"/>
      <c r="B602" s="1"/>
      <c r="C602" s="1"/>
      <c r="D602" s="1"/>
      <c r="E602" s="22"/>
      <c r="J602" s="1"/>
    </row>
    <row r="603" spans="1:10" ht="14.25" customHeight="1" x14ac:dyDescent="0.35">
      <c r="A603" s="1"/>
      <c r="B603" s="1"/>
      <c r="C603" s="1"/>
      <c r="D603" s="1"/>
      <c r="E603" s="22"/>
      <c r="J603" s="1"/>
    </row>
    <row r="604" spans="1:10" ht="14.25" customHeight="1" x14ac:dyDescent="0.35">
      <c r="A604" s="1"/>
      <c r="B604" s="1"/>
      <c r="C604" s="1"/>
      <c r="D604" s="1"/>
      <c r="E604" s="22"/>
      <c r="J604" s="1"/>
    </row>
    <row r="605" spans="1:10" ht="14.25" customHeight="1" x14ac:dyDescent="0.35">
      <c r="A605" s="1"/>
      <c r="B605" s="1"/>
      <c r="C605" s="1"/>
      <c r="D605" s="1"/>
      <c r="E605" s="22"/>
      <c r="J605" s="1"/>
    </row>
    <row r="606" spans="1:10" ht="14.25" customHeight="1" x14ac:dyDescent="0.35">
      <c r="A606" s="1"/>
      <c r="B606" s="1"/>
      <c r="C606" s="1"/>
      <c r="D606" s="1"/>
      <c r="E606" s="22"/>
      <c r="J606" s="1"/>
    </row>
    <row r="607" spans="1:10" ht="14.25" customHeight="1" x14ac:dyDescent="0.35">
      <c r="A607" s="1"/>
      <c r="B607" s="1"/>
      <c r="C607" s="1"/>
      <c r="D607" s="1"/>
      <c r="E607" s="22"/>
      <c r="J607" s="1"/>
    </row>
    <row r="608" spans="1:10" ht="14.25" customHeight="1" x14ac:dyDescent="0.35">
      <c r="A608" s="1"/>
      <c r="B608" s="1"/>
      <c r="C608" s="1"/>
      <c r="D608" s="1"/>
      <c r="E608" s="22"/>
      <c r="J608" s="1"/>
    </row>
    <row r="609" spans="1:10" ht="14.25" customHeight="1" x14ac:dyDescent="0.35">
      <c r="A609" s="1"/>
      <c r="B609" s="1"/>
      <c r="C609" s="1"/>
      <c r="D609" s="1"/>
      <c r="E609" s="22"/>
      <c r="J609" s="1"/>
    </row>
    <row r="610" spans="1:10" ht="14.25" customHeight="1" x14ac:dyDescent="0.35">
      <c r="A610" s="1"/>
      <c r="B610" s="1"/>
      <c r="C610" s="1"/>
      <c r="D610" s="1"/>
      <c r="E610" s="22"/>
      <c r="J610" s="1"/>
    </row>
    <row r="611" spans="1:10" ht="14.25" customHeight="1" x14ac:dyDescent="0.35">
      <c r="A611" s="1"/>
      <c r="B611" s="1"/>
      <c r="C611" s="1"/>
      <c r="D611" s="1"/>
      <c r="E611" s="22"/>
      <c r="J611" s="1"/>
    </row>
    <row r="612" spans="1:10" ht="14.25" customHeight="1" x14ac:dyDescent="0.35">
      <c r="A612" s="1"/>
      <c r="B612" s="1"/>
      <c r="C612" s="1"/>
      <c r="D612" s="1"/>
      <c r="E612" s="22"/>
      <c r="J612" s="1"/>
    </row>
    <row r="613" spans="1:10" ht="14.25" customHeight="1" x14ac:dyDescent="0.35">
      <c r="A613" s="1"/>
      <c r="B613" s="1"/>
      <c r="C613" s="1"/>
      <c r="D613" s="1"/>
      <c r="E613" s="22"/>
      <c r="J613" s="1"/>
    </row>
    <row r="614" spans="1:10" ht="14.25" customHeight="1" x14ac:dyDescent="0.35">
      <c r="A614" s="1"/>
      <c r="B614" s="1"/>
      <c r="C614" s="1"/>
      <c r="D614" s="1"/>
      <c r="E614" s="22"/>
      <c r="J614" s="1"/>
    </row>
    <row r="615" spans="1:10" ht="14.25" customHeight="1" x14ac:dyDescent="0.35">
      <c r="A615" s="1"/>
      <c r="B615" s="1"/>
      <c r="C615" s="1"/>
      <c r="D615" s="1"/>
      <c r="E615" s="22"/>
      <c r="J615" s="1"/>
    </row>
    <row r="616" spans="1:10" ht="14.25" customHeight="1" x14ac:dyDescent="0.35">
      <c r="A616" s="1"/>
      <c r="B616" s="1"/>
      <c r="C616" s="1"/>
      <c r="D616" s="1"/>
      <c r="E616" s="22"/>
      <c r="J616" s="1"/>
    </row>
    <row r="617" spans="1:10" ht="14.25" customHeight="1" x14ac:dyDescent="0.35">
      <c r="A617" s="1"/>
      <c r="B617" s="1"/>
      <c r="C617" s="1"/>
      <c r="D617" s="1"/>
      <c r="E617" s="22"/>
      <c r="J617" s="1"/>
    </row>
    <row r="618" spans="1:10" ht="14.25" customHeight="1" x14ac:dyDescent="0.35">
      <c r="A618" s="1"/>
      <c r="B618" s="1"/>
      <c r="C618" s="1"/>
      <c r="D618" s="1"/>
      <c r="E618" s="22"/>
      <c r="J618" s="1"/>
    </row>
    <row r="619" spans="1:10" ht="14.25" customHeight="1" x14ac:dyDescent="0.35">
      <c r="A619" s="1"/>
      <c r="B619" s="1"/>
      <c r="C619" s="1"/>
      <c r="D619" s="1"/>
      <c r="E619" s="22"/>
      <c r="J619" s="1"/>
    </row>
    <row r="620" spans="1:10" ht="14.25" customHeight="1" x14ac:dyDescent="0.35">
      <c r="A620" s="1"/>
      <c r="B620" s="1"/>
      <c r="C620" s="1"/>
      <c r="D620" s="1"/>
      <c r="E620" s="22"/>
      <c r="J620" s="1"/>
    </row>
    <row r="621" spans="1:10" ht="14.25" customHeight="1" x14ac:dyDescent="0.35">
      <c r="A621" s="1"/>
      <c r="B621" s="1"/>
      <c r="C621" s="1"/>
      <c r="D621" s="1"/>
      <c r="E621" s="22"/>
      <c r="J621" s="1"/>
    </row>
    <row r="622" spans="1:10" ht="14.25" customHeight="1" x14ac:dyDescent="0.35">
      <c r="A622" s="1"/>
      <c r="B622" s="1"/>
      <c r="C622" s="1"/>
      <c r="D622" s="1"/>
      <c r="E622" s="22"/>
      <c r="J622" s="1"/>
    </row>
    <row r="623" spans="1:10" ht="14.25" customHeight="1" x14ac:dyDescent="0.35">
      <c r="A623" s="1"/>
      <c r="B623" s="1"/>
      <c r="C623" s="1"/>
      <c r="D623" s="1"/>
      <c r="E623" s="22"/>
      <c r="J623" s="1"/>
    </row>
    <row r="624" spans="1:10" ht="14.25" customHeight="1" x14ac:dyDescent="0.35">
      <c r="A624" s="1"/>
      <c r="B624" s="1"/>
      <c r="C624" s="1"/>
      <c r="D624" s="1"/>
      <c r="E624" s="22"/>
      <c r="J624" s="1"/>
    </row>
    <row r="625" spans="1:10" ht="14.25" customHeight="1" x14ac:dyDescent="0.35">
      <c r="A625" s="1"/>
      <c r="B625" s="1"/>
      <c r="C625" s="1"/>
      <c r="D625" s="1"/>
      <c r="E625" s="22"/>
      <c r="J625" s="1"/>
    </row>
    <row r="626" spans="1:10" ht="14.25" customHeight="1" x14ac:dyDescent="0.35">
      <c r="A626" s="1"/>
      <c r="B626" s="1"/>
      <c r="C626" s="1"/>
      <c r="D626" s="1"/>
      <c r="E626" s="22"/>
      <c r="J626" s="1"/>
    </row>
    <row r="627" spans="1:10" ht="14.25" customHeight="1" x14ac:dyDescent="0.35">
      <c r="A627" s="1"/>
      <c r="B627" s="1"/>
      <c r="C627" s="1"/>
      <c r="D627" s="1"/>
      <c r="E627" s="22"/>
      <c r="J627" s="1"/>
    </row>
    <row r="628" spans="1:10" ht="14.25" customHeight="1" x14ac:dyDescent="0.35">
      <c r="A628" s="1"/>
      <c r="B628" s="1"/>
      <c r="C628" s="1"/>
      <c r="D628" s="1"/>
      <c r="E628" s="22"/>
      <c r="J628" s="1"/>
    </row>
    <row r="629" spans="1:10" ht="14.25" customHeight="1" x14ac:dyDescent="0.35">
      <c r="A629" s="1"/>
      <c r="B629" s="1"/>
      <c r="C629" s="1"/>
      <c r="D629" s="1"/>
      <c r="E629" s="22"/>
      <c r="J629" s="1"/>
    </row>
    <row r="630" spans="1:10" ht="14.25" customHeight="1" x14ac:dyDescent="0.35">
      <c r="A630" s="1"/>
      <c r="B630" s="1"/>
      <c r="C630" s="1"/>
      <c r="D630" s="1"/>
      <c r="E630" s="22"/>
      <c r="J630" s="1"/>
    </row>
    <row r="631" spans="1:10" ht="14.25" customHeight="1" x14ac:dyDescent="0.35">
      <c r="A631" s="1"/>
      <c r="B631" s="1"/>
      <c r="C631" s="1"/>
      <c r="D631" s="1"/>
      <c r="E631" s="22"/>
      <c r="J631" s="1"/>
    </row>
    <row r="632" spans="1:10" ht="14.25" customHeight="1" x14ac:dyDescent="0.35">
      <c r="A632" s="1"/>
      <c r="B632" s="1"/>
      <c r="C632" s="1"/>
      <c r="D632" s="1"/>
      <c r="E632" s="22"/>
      <c r="J632" s="1"/>
    </row>
    <row r="633" spans="1:10" ht="14.25" customHeight="1" x14ac:dyDescent="0.35">
      <c r="A633" s="1"/>
      <c r="B633" s="1"/>
      <c r="C633" s="1"/>
      <c r="D633" s="1"/>
      <c r="E633" s="22"/>
      <c r="J633" s="1"/>
    </row>
    <row r="634" spans="1:10" ht="14.25" customHeight="1" x14ac:dyDescent="0.35">
      <c r="A634" s="1"/>
      <c r="B634" s="1"/>
      <c r="C634" s="1"/>
      <c r="D634" s="1"/>
      <c r="E634" s="22"/>
      <c r="J634" s="1"/>
    </row>
    <row r="635" spans="1:10" ht="14.25" customHeight="1" x14ac:dyDescent="0.35">
      <c r="A635" s="1"/>
      <c r="B635" s="1"/>
      <c r="C635" s="1"/>
      <c r="D635" s="1"/>
      <c r="E635" s="22"/>
      <c r="J635" s="1"/>
    </row>
    <row r="636" spans="1:10" ht="14.25" customHeight="1" x14ac:dyDescent="0.35">
      <c r="A636" s="1"/>
      <c r="B636" s="1"/>
      <c r="C636" s="1"/>
      <c r="D636" s="1"/>
      <c r="E636" s="22"/>
      <c r="J636" s="1"/>
    </row>
    <row r="637" spans="1:10" ht="14.25" customHeight="1" x14ac:dyDescent="0.35">
      <c r="A637" s="1"/>
      <c r="B637" s="1"/>
      <c r="C637" s="1"/>
      <c r="D637" s="1"/>
      <c r="E637" s="22"/>
      <c r="J637" s="1"/>
    </row>
    <row r="638" spans="1:10" ht="14.25" customHeight="1" x14ac:dyDescent="0.35">
      <c r="A638" s="1"/>
      <c r="B638" s="1"/>
      <c r="C638" s="1"/>
      <c r="D638" s="1"/>
      <c r="E638" s="22"/>
      <c r="J638" s="1"/>
    </row>
    <row r="639" spans="1:10" ht="14.25" customHeight="1" x14ac:dyDescent="0.35">
      <c r="A639" s="1"/>
      <c r="B639" s="1"/>
      <c r="C639" s="1"/>
      <c r="D639" s="1"/>
      <c r="E639" s="22"/>
      <c r="J639" s="1"/>
    </row>
    <row r="640" spans="1:10" ht="14.25" customHeight="1" x14ac:dyDescent="0.35">
      <c r="A640" s="1"/>
      <c r="B640" s="1"/>
      <c r="C640" s="1"/>
      <c r="D640" s="1"/>
      <c r="E640" s="22"/>
      <c r="J640" s="1"/>
    </row>
    <row r="641" spans="1:10" ht="14.25" customHeight="1" x14ac:dyDescent="0.35">
      <c r="A641" s="1"/>
      <c r="B641" s="1"/>
      <c r="C641" s="1"/>
      <c r="D641" s="1"/>
      <c r="E641" s="22"/>
      <c r="J641" s="1"/>
    </row>
    <row r="642" spans="1:10" ht="14.25" customHeight="1" x14ac:dyDescent="0.35">
      <c r="A642" s="1"/>
      <c r="B642" s="1"/>
      <c r="C642" s="1"/>
      <c r="D642" s="1"/>
      <c r="E642" s="22"/>
      <c r="J642" s="1"/>
    </row>
    <row r="643" spans="1:10" ht="14.25" customHeight="1" x14ac:dyDescent="0.35">
      <c r="A643" s="1"/>
      <c r="B643" s="1"/>
      <c r="C643" s="1"/>
      <c r="D643" s="1"/>
      <c r="E643" s="22"/>
      <c r="J643" s="1"/>
    </row>
    <row r="644" spans="1:10" ht="14.25" customHeight="1" x14ac:dyDescent="0.35">
      <c r="A644" s="1"/>
      <c r="B644" s="1"/>
      <c r="C644" s="1"/>
      <c r="D644" s="1"/>
      <c r="E644" s="22"/>
      <c r="J644" s="1"/>
    </row>
    <row r="645" spans="1:10" ht="14.25" customHeight="1" x14ac:dyDescent="0.35">
      <c r="A645" s="1"/>
      <c r="B645" s="1"/>
      <c r="C645" s="1"/>
      <c r="D645" s="1"/>
      <c r="E645" s="22"/>
      <c r="J645" s="1"/>
    </row>
    <row r="646" spans="1:10" ht="14.25" customHeight="1" x14ac:dyDescent="0.35">
      <c r="A646" s="1"/>
      <c r="B646" s="1"/>
      <c r="C646" s="1"/>
      <c r="D646" s="1"/>
      <c r="E646" s="22"/>
      <c r="J646" s="1"/>
    </row>
    <row r="647" spans="1:10" ht="14.25" customHeight="1" x14ac:dyDescent="0.35">
      <c r="A647" s="1"/>
      <c r="B647" s="1"/>
      <c r="C647" s="1"/>
      <c r="D647" s="1"/>
      <c r="E647" s="22"/>
      <c r="J647" s="1"/>
    </row>
    <row r="648" spans="1:10" ht="14.25" customHeight="1" x14ac:dyDescent="0.35">
      <c r="A648" s="1"/>
      <c r="B648" s="1"/>
      <c r="C648" s="1"/>
      <c r="D648" s="1"/>
      <c r="E648" s="22"/>
      <c r="J648" s="1"/>
    </row>
    <row r="649" spans="1:10" ht="14.25" customHeight="1" x14ac:dyDescent="0.35">
      <c r="A649" s="1"/>
      <c r="B649" s="1"/>
      <c r="C649" s="1"/>
      <c r="D649" s="1"/>
      <c r="E649" s="22"/>
      <c r="J649" s="1"/>
    </row>
    <row r="650" spans="1:10" ht="14.25" customHeight="1" x14ac:dyDescent="0.35">
      <c r="A650" s="1"/>
      <c r="B650" s="1"/>
      <c r="C650" s="1"/>
      <c r="D650" s="1"/>
      <c r="E650" s="22"/>
      <c r="J650" s="1"/>
    </row>
    <row r="651" spans="1:10" ht="14.25" customHeight="1" x14ac:dyDescent="0.35">
      <c r="A651" s="1"/>
      <c r="B651" s="1"/>
      <c r="C651" s="1"/>
      <c r="D651" s="1"/>
      <c r="E651" s="22"/>
      <c r="J651" s="1"/>
    </row>
    <row r="652" spans="1:10" ht="14.25" customHeight="1" x14ac:dyDescent="0.35">
      <c r="A652" s="1"/>
      <c r="B652" s="1"/>
      <c r="C652" s="1"/>
      <c r="D652" s="1"/>
      <c r="E652" s="22"/>
      <c r="J652" s="1"/>
    </row>
    <row r="653" spans="1:10" ht="14.25" customHeight="1" x14ac:dyDescent="0.35">
      <c r="A653" s="1"/>
      <c r="B653" s="1"/>
      <c r="C653" s="1"/>
      <c r="D653" s="1"/>
      <c r="E653" s="22"/>
      <c r="J653" s="1"/>
    </row>
    <row r="654" spans="1:10" ht="14.25" customHeight="1" x14ac:dyDescent="0.35">
      <c r="A654" s="1"/>
      <c r="B654" s="1"/>
      <c r="C654" s="1"/>
      <c r="D654" s="1"/>
      <c r="E654" s="22"/>
      <c r="J654" s="1"/>
    </row>
    <row r="655" spans="1:10" ht="14.25" customHeight="1" x14ac:dyDescent="0.35">
      <c r="A655" s="1"/>
      <c r="B655" s="1"/>
      <c r="C655" s="1"/>
      <c r="D655" s="1"/>
      <c r="E655" s="22"/>
      <c r="J655" s="1"/>
    </row>
    <row r="656" spans="1:10" ht="14.25" customHeight="1" x14ac:dyDescent="0.35">
      <c r="A656" s="1"/>
      <c r="B656" s="1"/>
      <c r="C656" s="1"/>
      <c r="D656" s="1"/>
      <c r="E656" s="22"/>
      <c r="J656" s="1"/>
    </row>
    <row r="657" spans="1:10" ht="14.25" customHeight="1" x14ac:dyDescent="0.35">
      <c r="A657" s="1"/>
      <c r="B657" s="1"/>
      <c r="C657" s="1"/>
      <c r="D657" s="1"/>
      <c r="E657" s="22"/>
      <c r="J657" s="1"/>
    </row>
    <row r="658" spans="1:10" ht="14.25" customHeight="1" x14ac:dyDescent="0.35">
      <c r="A658" s="1"/>
      <c r="B658" s="1"/>
      <c r="C658" s="1"/>
      <c r="D658" s="1"/>
      <c r="E658" s="22"/>
      <c r="J658" s="1"/>
    </row>
    <row r="659" spans="1:10" ht="14.25" customHeight="1" x14ac:dyDescent="0.35">
      <c r="A659" s="1"/>
      <c r="B659" s="1"/>
      <c r="C659" s="1"/>
      <c r="D659" s="1"/>
      <c r="E659" s="22"/>
      <c r="J659" s="1"/>
    </row>
    <row r="660" spans="1:10" ht="14.25" customHeight="1" x14ac:dyDescent="0.35">
      <c r="A660" s="1"/>
      <c r="B660" s="1"/>
      <c r="C660" s="1"/>
      <c r="D660" s="1"/>
      <c r="E660" s="22"/>
      <c r="J660" s="1"/>
    </row>
    <row r="661" spans="1:10" ht="14.25" customHeight="1" x14ac:dyDescent="0.35">
      <c r="A661" s="1"/>
      <c r="B661" s="1"/>
      <c r="C661" s="1"/>
      <c r="D661" s="1"/>
      <c r="E661" s="22"/>
      <c r="J661" s="1"/>
    </row>
    <row r="662" spans="1:10" ht="14.25" customHeight="1" x14ac:dyDescent="0.35">
      <c r="A662" s="1"/>
      <c r="B662" s="1"/>
      <c r="C662" s="1"/>
      <c r="D662" s="1"/>
      <c r="E662" s="22"/>
      <c r="J662" s="1"/>
    </row>
    <row r="663" spans="1:10" ht="14.25" customHeight="1" x14ac:dyDescent="0.35">
      <c r="A663" s="1"/>
      <c r="B663" s="1"/>
      <c r="C663" s="1"/>
      <c r="D663" s="1"/>
      <c r="E663" s="22"/>
      <c r="J663" s="1"/>
    </row>
    <row r="664" spans="1:10" ht="14.25" customHeight="1" x14ac:dyDescent="0.35">
      <c r="A664" s="1"/>
      <c r="B664" s="1"/>
      <c r="C664" s="1"/>
      <c r="D664" s="1"/>
      <c r="E664" s="22"/>
      <c r="J664" s="1"/>
    </row>
    <row r="665" spans="1:10" ht="14.25" customHeight="1" x14ac:dyDescent="0.35">
      <c r="A665" s="1"/>
      <c r="B665" s="1"/>
      <c r="C665" s="1"/>
      <c r="D665" s="1"/>
      <c r="E665" s="22"/>
      <c r="J665" s="1"/>
    </row>
    <row r="666" spans="1:10" ht="14.25" customHeight="1" x14ac:dyDescent="0.35">
      <c r="A666" s="1"/>
      <c r="B666" s="1"/>
      <c r="C666" s="1"/>
      <c r="D666" s="1"/>
      <c r="E666" s="22"/>
      <c r="J666" s="1"/>
    </row>
    <row r="667" spans="1:10" ht="14.25" customHeight="1" x14ac:dyDescent="0.35">
      <c r="A667" s="1"/>
      <c r="B667" s="1"/>
      <c r="C667" s="1"/>
      <c r="D667" s="1"/>
      <c r="E667" s="22"/>
      <c r="J667" s="1"/>
    </row>
    <row r="668" spans="1:10" ht="14.25" customHeight="1" x14ac:dyDescent="0.35">
      <c r="A668" s="1"/>
      <c r="B668" s="1"/>
      <c r="C668" s="1"/>
      <c r="D668" s="1"/>
      <c r="E668" s="22"/>
      <c r="J668" s="1"/>
    </row>
    <row r="669" spans="1:10" ht="14.25" customHeight="1" x14ac:dyDescent="0.35">
      <c r="A669" s="1"/>
      <c r="B669" s="1"/>
      <c r="C669" s="1"/>
      <c r="D669" s="1"/>
      <c r="E669" s="22"/>
      <c r="J669" s="1"/>
    </row>
    <row r="670" spans="1:10" ht="14.25" customHeight="1" x14ac:dyDescent="0.35">
      <c r="A670" s="1"/>
      <c r="B670" s="1"/>
      <c r="C670" s="1"/>
      <c r="D670" s="1"/>
      <c r="E670" s="22"/>
      <c r="J670" s="1"/>
    </row>
    <row r="671" spans="1:10" ht="14.25" customHeight="1" x14ac:dyDescent="0.35">
      <c r="A671" s="1"/>
      <c r="B671" s="1"/>
      <c r="C671" s="1"/>
      <c r="D671" s="1"/>
      <c r="E671" s="22"/>
      <c r="J671" s="1"/>
    </row>
    <row r="672" spans="1:10" ht="14.25" customHeight="1" x14ac:dyDescent="0.35">
      <c r="A672" s="1"/>
      <c r="B672" s="1"/>
      <c r="C672" s="1"/>
      <c r="D672" s="1"/>
      <c r="E672" s="22"/>
      <c r="J672" s="1"/>
    </row>
    <row r="673" spans="1:10" ht="14.25" customHeight="1" x14ac:dyDescent="0.35">
      <c r="A673" s="1"/>
      <c r="B673" s="1"/>
      <c r="C673" s="1"/>
      <c r="D673" s="1"/>
      <c r="E673" s="22"/>
      <c r="J673" s="1"/>
    </row>
    <row r="674" spans="1:10" ht="14.25" customHeight="1" x14ac:dyDescent="0.35">
      <c r="A674" s="1"/>
      <c r="B674" s="1"/>
      <c r="C674" s="1"/>
      <c r="D674" s="1"/>
      <c r="E674" s="22"/>
      <c r="J674" s="1"/>
    </row>
    <row r="675" spans="1:10" ht="14.25" customHeight="1" x14ac:dyDescent="0.35">
      <c r="A675" s="1"/>
      <c r="B675" s="1"/>
      <c r="C675" s="1"/>
      <c r="D675" s="1"/>
      <c r="E675" s="22"/>
      <c r="J675" s="1"/>
    </row>
    <row r="676" spans="1:10" ht="14.25" customHeight="1" x14ac:dyDescent="0.35">
      <c r="A676" s="1"/>
      <c r="B676" s="1"/>
      <c r="C676" s="1"/>
      <c r="D676" s="1"/>
      <c r="E676" s="22"/>
      <c r="J676" s="1"/>
    </row>
    <row r="677" spans="1:10" ht="14.25" customHeight="1" x14ac:dyDescent="0.35">
      <c r="A677" s="1"/>
      <c r="B677" s="1"/>
      <c r="C677" s="1"/>
      <c r="D677" s="1"/>
      <c r="E677" s="22"/>
      <c r="J677" s="1"/>
    </row>
    <row r="678" spans="1:10" ht="14.25" customHeight="1" x14ac:dyDescent="0.35">
      <c r="A678" s="1"/>
      <c r="B678" s="1"/>
      <c r="C678" s="1"/>
      <c r="D678" s="1"/>
      <c r="E678" s="22"/>
      <c r="J678" s="1"/>
    </row>
    <row r="679" spans="1:10" ht="14.25" customHeight="1" x14ac:dyDescent="0.35">
      <c r="A679" s="1"/>
      <c r="B679" s="1"/>
      <c r="C679" s="1"/>
      <c r="D679" s="1"/>
      <c r="E679" s="22"/>
      <c r="J679" s="1"/>
    </row>
    <row r="680" spans="1:10" ht="14.25" customHeight="1" x14ac:dyDescent="0.35">
      <c r="A680" s="1"/>
      <c r="B680" s="1"/>
      <c r="C680" s="1"/>
      <c r="D680" s="1"/>
      <c r="E680" s="22"/>
      <c r="J680" s="1"/>
    </row>
    <row r="681" spans="1:10" ht="14.25" customHeight="1" x14ac:dyDescent="0.35">
      <c r="A681" s="1"/>
      <c r="B681" s="1"/>
      <c r="C681" s="1"/>
      <c r="D681" s="1"/>
      <c r="E681" s="22"/>
      <c r="J681" s="1"/>
    </row>
    <row r="682" spans="1:10" ht="14.25" customHeight="1" x14ac:dyDescent="0.35">
      <c r="A682" s="1"/>
      <c r="B682" s="1"/>
      <c r="C682" s="1"/>
      <c r="D682" s="1"/>
      <c r="E682" s="22"/>
      <c r="J682" s="1"/>
    </row>
    <row r="683" spans="1:10" ht="14.25" customHeight="1" x14ac:dyDescent="0.35">
      <c r="A683" s="1"/>
      <c r="B683" s="1"/>
      <c r="C683" s="1"/>
      <c r="D683" s="1"/>
      <c r="E683" s="22"/>
      <c r="J683" s="1"/>
    </row>
    <row r="684" spans="1:10" ht="14.25" customHeight="1" x14ac:dyDescent="0.35">
      <c r="A684" s="1"/>
      <c r="B684" s="1"/>
      <c r="C684" s="1"/>
      <c r="D684" s="1"/>
      <c r="E684" s="22"/>
      <c r="J684" s="1"/>
    </row>
    <row r="685" spans="1:10" ht="14.25" customHeight="1" x14ac:dyDescent="0.35">
      <c r="A685" s="1"/>
      <c r="B685" s="1"/>
      <c r="C685" s="1"/>
      <c r="D685" s="1"/>
      <c r="E685" s="22"/>
      <c r="J685" s="1"/>
    </row>
    <row r="686" spans="1:10" ht="14.25" customHeight="1" x14ac:dyDescent="0.35">
      <c r="A686" s="1"/>
      <c r="B686" s="1"/>
      <c r="C686" s="1"/>
      <c r="D686" s="1"/>
      <c r="E686" s="22"/>
      <c r="J686" s="1"/>
    </row>
    <row r="687" spans="1:10" ht="14.25" customHeight="1" x14ac:dyDescent="0.35">
      <c r="A687" s="1"/>
      <c r="B687" s="1"/>
      <c r="C687" s="1"/>
      <c r="D687" s="1"/>
      <c r="E687" s="22"/>
      <c r="J687" s="1"/>
    </row>
    <row r="688" spans="1:10" ht="14.25" customHeight="1" x14ac:dyDescent="0.35">
      <c r="A688" s="1"/>
      <c r="B688" s="1"/>
      <c r="C688" s="1"/>
      <c r="D688" s="1"/>
      <c r="E688" s="22"/>
      <c r="J688" s="1"/>
    </row>
    <row r="689" spans="1:10" ht="14.25" customHeight="1" x14ac:dyDescent="0.35">
      <c r="A689" s="1"/>
      <c r="B689" s="1"/>
      <c r="C689" s="1"/>
      <c r="D689" s="1"/>
      <c r="E689" s="22"/>
      <c r="J689" s="1"/>
    </row>
    <row r="690" spans="1:10" ht="14.25" customHeight="1" x14ac:dyDescent="0.35">
      <c r="A690" s="1"/>
      <c r="B690" s="1"/>
      <c r="C690" s="1"/>
      <c r="D690" s="1"/>
      <c r="E690" s="22"/>
      <c r="J690" s="1"/>
    </row>
    <row r="691" spans="1:10" ht="14.25" customHeight="1" x14ac:dyDescent="0.35">
      <c r="A691" s="1"/>
      <c r="B691" s="1"/>
      <c r="C691" s="1"/>
      <c r="D691" s="1"/>
      <c r="E691" s="22"/>
      <c r="J691" s="1"/>
    </row>
    <row r="692" spans="1:10" ht="14.25" customHeight="1" x14ac:dyDescent="0.35">
      <c r="A692" s="1"/>
      <c r="B692" s="1"/>
      <c r="C692" s="1"/>
      <c r="D692" s="1"/>
      <c r="E692" s="22"/>
      <c r="J692" s="1"/>
    </row>
    <row r="693" spans="1:10" ht="14.25" customHeight="1" x14ac:dyDescent="0.35">
      <c r="A693" s="1"/>
      <c r="B693" s="1"/>
      <c r="C693" s="1"/>
      <c r="D693" s="1"/>
      <c r="E693" s="22"/>
      <c r="J693" s="1"/>
    </row>
    <row r="694" spans="1:10" ht="14.25" customHeight="1" x14ac:dyDescent="0.35">
      <c r="A694" s="1"/>
      <c r="B694" s="1"/>
      <c r="C694" s="1"/>
      <c r="D694" s="1"/>
      <c r="E694" s="22"/>
      <c r="J694" s="1"/>
    </row>
    <row r="695" spans="1:10" ht="14.25" customHeight="1" x14ac:dyDescent="0.35">
      <c r="A695" s="1"/>
      <c r="B695" s="1"/>
      <c r="C695" s="1"/>
      <c r="D695" s="1"/>
      <c r="E695" s="22"/>
      <c r="J695" s="1"/>
    </row>
    <row r="696" spans="1:10" ht="14.25" customHeight="1" x14ac:dyDescent="0.35">
      <c r="A696" s="1"/>
      <c r="B696" s="1"/>
      <c r="C696" s="1"/>
      <c r="D696" s="1"/>
      <c r="E696" s="22"/>
      <c r="J696" s="1"/>
    </row>
    <row r="697" spans="1:10" ht="14.25" customHeight="1" x14ac:dyDescent="0.35">
      <c r="A697" s="1"/>
      <c r="B697" s="1"/>
      <c r="C697" s="1"/>
      <c r="D697" s="1"/>
      <c r="E697" s="22"/>
      <c r="J697" s="1"/>
    </row>
    <row r="698" spans="1:10" ht="14.25" customHeight="1" x14ac:dyDescent="0.35">
      <c r="A698" s="1"/>
      <c r="B698" s="1"/>
      <c r="C698" s="1"/>
      <c r="D698" s="1"/>
      <c r="E698" s="22"/>
      <c r="J698" s="1"/>
    </row>
    <row r="699" spans="1:10" ht="14.25" customHeight="1" x14ac:dyDescent="0.35">
      <c r="A699" s="1"/>
      <c r="B699" s="1"/>
      <c r="C699" s="1"/>
      <c r="D699" s="1"/>
      <c r="E699" s="22"/>
      <c r="J699" s="1"/>
    </row>
    <row r="700" spans="1:10" ht="14.25" customHeight="1" x14ac:dyDescent="0.35">
      <c r="A700" s="1"/>
      <c r="B700" s="1"/>
      <c r="C700" s="1"/>
      <c r="D700" s="1"/>
      <c r="E700" s="22"/>
      <c r="J700" s="1"/>
    </row>
    <row r="701" spans="1:10" ht="14.25" customHeight="1" x14ac:dyDescent="0.35">
      <c r="A701" s="1"/>
      <c r="B701" s="1"/>
      <c r="C701" s="1"/>
      <c r="D701" s="1"/>
      <c r="E701" s="22"/>
      <c r="J701" s="1"/>
    </row>
    <row r="702" spans="1:10" ht="14.25" customHeight="1" x14ac:dyDescent="0.35">
      <c r="A702" s="1"/>
      <c r="B702" s="1"/>
      <c r="C702" s="1"/>
      <c r="D702" s="1"/>
      <c r="E702" s="22"/>
      <c r="J702" s="1"/>
    </row>
    <row r="703" spans="1:10" ht="14.25" customHeight="1" x14ac:dyDescent="0.35">
      <c r="A703" s="1"/>
      <c r="B703" s="1"/>
      <c r="C703" s="1"/>
      <c r="D703" s="1"/>
      <c r="E703" s="22"/>
      <c r="J703" s="1"/>
    </row>
    <row r="704" spans="1:10" ht="14.25" customHeight="1" x14ac:dyDescent="0.35">
      <c r="A704" s="1"/>
      <c r="B704" s="1"/>
      <c r="C704" s="1"/>
      <c r="D704" s="1"/>
      <c r="E704" s="22"/>
      <c r="J704" s="1"/>
    </row>
    <row r="705" spans="1:10" ht="14.25" customHeight="1" x14ac:dyDescent="0.35">
      <c r="A705" s="1"/>
      <c r="B705" s="1"/>
      <c r="C705" s="1"/>
      <c r="D705" s="1"/>
      <c r="E705" s="22"/>
      <c r="J705" s="1"/>
    </row>
    <row r="706" spans="1:10" ht="14.25" customHeight="1" x14ac:dyDescent="0.35">
      <c r="A706" s="1"/>
      <c r="B706" s="1"/>
      <c r="C706" s="1"/>
      <c r="D706" s="1"/>
      <c r="E706" s="22"/>
      <c r="J706" s="1"/>
    </row>
    <row r="707" spans="1:10" ht="14.25" customHeight="1" x14ac:dyDescent="0.35">
      <c r="A707" s="1"/>
      <c r="B707" s="1"/>
      <c r="C707" s="1"/>
      <c r="D707" s="1"/>
      <c r="E707" s="22"/>
      <c r="J707" s="1"/>
    </row>
    <row r="708" spans="1:10" ht="14.25" customHeight="1" x14ac:dyDescent="0.35">
      <c r="A708" s="1"/>
      <c r="B708" s="1"/>
      <c r="C708" s="1"/>
      <c r="D708" s="1"/>
      <c r="E708" s="22"/>
      <c r="J708" s="1"/>
    </row>
    <row r="709" spans="1:10" ht="14.25" customHeight="1" x14ac:dyDescent="0.35">
      <c r="A709" s="1"/>
      <c r="B709" s="1"/>
      <c r="C709" s="1"/>
      <c r="D709" s="1"/>
      <c r="E709" s="22"/>
      <c r="J709" s="1"/>
    </row>
    <row r="710" spans="1:10" ht="14.25" customHeight="1" x14ac:dyDescent="0.35">
      <c r="A710" s="1"/>
      <c r="B710" s="1"/>
      <c r="C710" s="1"/>
      <c r="D710" s="1"/>
      <c r="E710" s="22"/>
      <c r="J710" s="1"/>
    </row>
    <row r="711" spans="1:10" ht="14.25" customHeight="1" x14ac:dyDescent="0.35">
      <c r="A711" s="1"/>
      <c r="B711" s="1"/>
      <c r="C711" s="1"/>
      <c r="D711" s="1"/>
      <c r="E711" s="22"/>
      <c r="J711" s="1"/>
    </row>
    <row r="712" spans="1:10" ht="14.25" customHeight="1" x14ac:dyDescent="0.35">
      <c r="A712" s="1"/>
      <c r="B712" s="1"/>
      <c r="C712" s="1"/>
      <c r="D712" s="1"/>
      <c r="E712" s="22"/>
      <c r="J712" s="1"/>
    </row>
    <row r="713" spans="1:10" ht="14.25" customHeight="1" x14ac:dyDescent="0.35">
      <c r="A713" s="1"/>
      <c r="B713" s="1"/>
      <c r="C713" s="1"/>
      <c r="D713" s="1"/>
      <c r="E713" s="22"/>
      <c r="J713" s="1"/>
    </row>
    <row r="714" spans="1:10" ht="14.25" customHeight="1" x14ac:dyDescent="0.35">
      <c r="A714" s="1"/>
      <c r="B714" s="1"/>
      <c r="C714" s="1"/>
      <c r="D714" s="1"/>
      <c r="E714" s="22"/>
      <c r="J714" s="1"/>
    </row>
    <row r="715" spans="1:10" ht="14.25" customHeight="1" x14ac:dyDescent="0.35">
      <c r="A715" s="1"/>
      <c r="B715" s="1"/>
      <c r="C715" s="1"/>
      <c r="D715" s="1"/>
      <c r="E715" s="22"/>
      <c r="J715" s="1"/>
    </row>
    <row r="716" spans="1:10" ht="14.25" customHeight="1" x14ac:dyDescent="0.35">
      <c r="A716" s="1"/>
      <c r="B716" s="1"/>
      <c r="C716" s="1"/>
      <c r="D716" s="1"/>
      <c r="E716" s="22"/>
      <c r="J716" s="1"/>
    </row>
    <row r="717" spans="1:10" ht="14.25" customHeight="1" x14ac:dyDescent="0.35">
      <c r="A717" s="1"/>
      <c r="B717" s="1"/>
      <c r="C717" s="1"/>
      <c r="D717" s="1"/>
      <c r="E717" s="22"/>
      <c r="J717" s="1"/>
    </row>
    <row r="718" spans="1:10" ht="14.25" customHeight="1" x14ac:dyDescent="0.35">
      <c r="A718" s="1"/>
      <c r="B718" s="1"/>
      <c r="C718" s="1"/>
      <c r="D718" s="1"/>
      <c r="E718" s="22"/>
      <c r="J718" s="1"/>
    </row>
    <row r="719" spans="1:10" ht="14.25" customHeight="1" x14ac:dyDescent="0.35">
      <c r="A719" s="1"/>
      <c r="B719" s="1"/>
      <c r="C719" s="1"/>
      <c r="D719" s="1"/>
      <c r="E719" s="22"/>
      <c r="J719" s="1"/>
    </row>
    <row r="720" spans="1:10" ht="14.25" customHeight="1" x14ac:dyDescent="0.35">
      <c r="A720" s="1"/>
      <c r="B720" s="1"/>
      <c r="C720" s="1"/>
      <c r="D720" s="1"/>
      <c r="E720" s="22"/>
      <c r="J720" s="1"/>
    </row>
    <row r="721" spans="1:10" ht="14.25" customHeight="1" x14ac:dyDescent="0.35">
      <c r="A721" s="1"/>
      <c r="B721" s="1"/>
      <c r="C721" s="1"/>
      <c r="D721" s="1"/>
      <c r="E721" s="22"/>
      <c r="J721" s="1"/>
    </row>
    <row r="722" spans="1:10" ht="14.25" customHeight="1" x14ac:dyDescent="0.35">
      <c r="A722" s="1"/>
      <c r="B722" s="1"/>
      <c r="C722" s="1"/>
      <c r="D722" s="1"/>
      <c r="E722" s="22"/>
      <c r="J722" s="1"/>
    </row>
    <row r="723" spans="1:10" ht="14.25" customHeight="1" x14ac:dyDescent="0.35">
      <c r="A723" s="1"/>
      <c r="B723" s="1"/>
      <c r="C723" s="1"/>
      <c r="D723" s="1"/>
      <c r="E723" s="22"/>
      <c r="J723" s="1"/>
    </row>
    <row r="724" spans="1:10" ht="14.25" customHeight="1" x14ac:dyDescent="0.35">
      <c r="A724" s="1"/>
      <c r="B724" s="1"/>
      <c r="C724" s="1"/>
      <c r="D724" s="1"/>
      <c r="E724" s="22"/>
      <c r="J724" s="1"/>
    </row>
    <row r="725" spans="1:10" ht="14.25" customHeight="1" x14ac:dyDescent="0.35">
      <c r="A725" s="1"/>
      <c r="B725" s="1"/>
      <c r="C725" s="1"/>
      <c r="D725" s="1"/>
      <c r="E725" s="22"/>
      <c r="J725" s="1"/>
    </row>
    <row r="726" spans="1:10" ht="14.25" customHeight="1" x14ac:dyDescent="0.35">
      <c r="A726" s="1"/>
      <c r="B726" s="1"/>
      <c r="C726" s="1"/>
      <c r="D726" s="1"/>
      <c r="E726" s="22"/>
      <c r="J726" s="1"/>
    </row>
    <row r="727" spans="1:10" ht="14.25" customHeight="1" x14ac:dyDescent="0.35">
      <c r="A727" s="1"/>
      <c r="B727" s="1"/>
      <c r="C727" s="1"/>
      <c r="D727" s="1"/>
      <c r="E727" s="22"/>
      <c r="J727" s="1"/>
    </row>
    <row r="728" spans="1:10" ht="14.25" customHeight="1" x14ac:dyDescent="0.35">
      <c r="A728" s="1"/>
      <c r="B728" s="1"/>
      <c r="C728" s="1"/>
      <c r="D728" s="1"/>
      <c r="E728" s="22"/>
      <c r="J728" s="1"/>
    </row>
    <row r="729" spans="1:10" ht="14.25" customHeight="1" x14ac:dyDescent="0.35">
      <c r="A729" s="1"/>
      <c r="B729" s="1"/>
      <c r="C729" s="1"/>
      <c r="D729" s="1"/>
      <c r="E729" s="22"/>
      <c r="J729" s="1"/>
    </row>
    <row r="730" spans="1:10" ht="14.25" customHeight="1" x14ac:dyDescent="0.35">
      <c r="A730" s="1"/>
      <c r="B730" s="1"/>
      <c r="C730" s="1"/>
      <c r="D730" s="1"/>
      <c r="E730" s="22"/>
      <c r="J730" s="1"/>
    </row>
    <row r="731" spans="1:10" ht="14.25" customHeight="1" x14ac:dyDescent="0.35">
      <c r="A731" s="1"/>
      <c r="B731" s="1"/>
      <c r="C731" s="1"/>
      <c r="D731" s="1"/>
      <c r="E731" s="22"/>
      <c r="J731" s="1"/>
    </row>
    <row r="732" spans="1:10" ht="14.25" customHeight="1" x14ac:dyDescent="0.35">
      <c r="A732" s="1"/>
      <c r="B732" s="1"/>
      <c r="C732" s="1"/>
      <c r="D732" s="1"/>
      <c r="E732" s="22"/>
      <c r="J732" s="1"/>
    </row>
    <row r="733" spans="1:10" ht="14.25" customHeight="1" x14ac:dyDescent="0.35">
      <c r="A733" s="1"/>
      <c r="B733" s="1"/>
      <c r="C733" s="1"/>
      <c r="D733" s="1"/>
      <c r="E733" s="22"/>
      <c r="J733" s="1"/>
    </row>
    <row r="734" spans="1:10" ht="14.25" customHeight="1" x14ac:dyDescent="0.35">
      <c r="A734" s="1"/>
      <c r="B734" s="1"/>
      <c r="C734" s="1"/>
      <c r="D734" s="1"/>
      <c r="E734" s="22"/>
      <c r="J734" s="1"/>
    </row>
    <row r="735" spans="1:10" ht="14.25" customHeight="1" x14ac:dyDescent="0.35">
      <c r="A735" s="1"/>
      <c r="B735" s="1"/>
      <c r="C735" s="1"/>
      <c r="D735" s="1"/>
      <c r="E735" s="22"/>
      <c r="J735" s="1"/>
    </row>
    <row r="736" spans="1:10" ht="14.25" customHeight="1" x14ac:dyDescent="0.35">
      <c r="A736" s="1"/>
      <c r="B736" s="1"/>
      <c r="C736" s="1"/>
      <c r="D736" s="1"/>
      <c r="E736" s="22"/>
      <c r="J736" s="1"/>
    </row>
    <row r="737" spans="1:10" ht="14.25" customHeight="1" x14ac:dyDescent="0.35">
      <c r="A737" s="1"/>
      <c r="B737" s="1"/>
      <c r="C737" s="1"/>
      <c r="D737" s="1"/>
      <c r="E737" s="22"/>
      <c r="J737" s="1"/>
    </row>
    <row r="738" spans="1:10" ht="14.25" customHeight="1" x14ac:dyDescent="0.35">
      <c r="A738" s="1"/>
      <c r="B738" s="1"/>
      <c r="C738" s="1"/>
      <c r="D738" s="1"/>
      <c r="E738" s="22"/>
      <c r="J738" s="1"/>
    </row>
    <row r="739" spans="1:10" ht="14.25" customHeight="1" x14ac:dyDescent="0.35">
      <c r="A739" s="1"/>
      <c r="B739" s="1"/>
      <c r="C739" s="1"/>
      <c r="D739" s="1"/>
      <c r="E739" s="22"/>
      <c r="J739" s="1"/>
    </row>
    <row r="740" spans="1:10" ht="14.25" customHeight="1" x14ac:dyDescent="0.35">
      <c r="A740" s="1"/>
      <c r="B740" s="1"/>
      <c r="C740" s="1"/>
      <c r="D740" s="1"/>
      <c r="E740" s="22"/>
      <c r="J740" s="1"/>
    </row>
    <row r="741" spans="1:10" ht="14.25" customHeight="1" x14ac:dyDescent="0.35">
      <c r="A741" s="1"/>
      <c r="B741" s="1"/>
      <c r="C741" s="1"/>
      <c r="D741" s="1"/>
      <c r="E741" s="22"/>
      <c r="J741" s="1"/>
    </row>
    <row r="742" spans="1:10" ht="14.25" customHeight="1" x14ac:dyDescent="0.35">
      <c r="A742" s="1"/>
      <c r="B742" s="1"/>
      <c r="C742" s="1"/>
      <c r="D742" s="1"/>
      <c r="E742" s="22"/>
      <c r="J742" s="1"/>
    </row>
    <row r="743" spans="1:10" ht="14.25" customHeight="1" x14ac:dyDescent="0.35">
      <c r="A743" s="1"/>
      <c r="B743" s="1"/>
      <c r="C743" s="1"/>
      <c r="D743" s="1"/>
      <c r="E743" s="22"/>
      <c r="J743" s="1"/>
    </row>
    <row r="744" spans="1:10" ht="14.25" customHeight="1" x14ac:dyDescent="0.35">
      <c r="A744" s="1"/>
      <c r="B744" s="1"/>
      <c r="C744" s="1"/>
      <c r="D744" s="1"/>
      <c r="E744" s="22"/>
      <c r="J744" s="1"/>
    </row>
    <row r="745" spans="1:10" ht="14.25" customHeight="1" x14ac:dyDescent="0.35">
      <c r="A745" s="1"/>
      <c r="B745" s="1"/>
      <c r="C745" s="1"/>
      <c r="D745" s="1"/>
      <c r="E745" s="22"/>
      <c r="J745" s="1"/>
    </row>
    <row r="746" spans="1:10" ht="14.25" customHeight="1" x14ac:dyDescent="0.35">
      <c r="A746" s="1"/>
      <c r="B746" s="1"/>
      <c r="C746" s="1"/>
      <c r="D746" s="1"/>
      <c r="E746" s="22"/>
      <c r="J746" s="1"/>
    </row>
    <row r="747" spans="1:10" ht="14.25" customHeight="1" x14ac:dyDescent="0.35">
      <c r="A747" s="1"/>
      <c r="B747" s="1"/>
      <c r="C747" s="1"/>
      <c r="D747" s="1"/>
      <c r="E747" s="22"/>
      <c r="J747" s="1"/>
    </row>
    <row r="748" spans="1:10" ht="14.25" customHeight="1" x14ac:dyDescent="0.35">
      <c r="A748" s="1"/>
      <c r="B748" s="1"/>
      <c r="C748" s="1"/>
      <c r="D748" s="1"/>
      <c r="E748" s="22"/>
      <c r="J748" s="1"/>
    </row>
    <row r="749" spans="1:10" ht="14.25" customHeight="1" x14ac:dyDescent="0.35">
      <c r="A749" s="1"/>
      <c r="B749" s="1"/>
      <c r="C749" s="1"/>
      <c r="D749" s="1"/>
      <c r="E749" s="22"/>
      <c r="J749" s="1"/>
    </row>
    <row r="750" spans="1:10" ht="14.25" customHeight="1" x14ac:dyDescent="0.35">
      <c r="A750" s="1"/>
      <c r="B750" s="1"/>
      <c r="C750" s="1"/>
      <c r="D750" s="1"/>
      <c r="E750" s="22"/>
      <c r="J750" s="1"/>
    </row>
    <row r="751" spans="1:10" ht="14.25" customHeight="1" x14ac:dyDescent="0.35">
      <c r="A751" s="1"/>
      <c r="B751" s="1"/>
      <c r="C751" s="1"/>
      <c r="D751" s="1"/>
      <c r="E751" s="22"/>
      <c r="J751" s="1"/>
    </row>
    <row r="752" spans="1:10" ht="14.25" customHeight="1" x14ac:dyDescent="0.35">
      <c r="A752" s="1"/>
      <c r="B752" s="1"/>
      <c r="C752" s="1"/>
      <c r="D752" s="1"/>
      <c r="E752" s="22"/>
      <c r="J752" s="1"/>
    </row>
    <row r="753" spans="1:10" ht="14.25" customHeight="1" x14ac:dyDescent="0.35">
      <c r="A753" s="1"/>
      <c r="B753" s="1"/>
      <c r="C753" s="1"/>
      <c r="D753" s="1"/>
      <c r="E753" s="22"/>
      <c r="J753" s="1"/>
    </row>
    <row r="754" spans="1:10" ht="14.25" customHeight="1" x14ac:dyDescent="0.35">
      <c r="A754" s="1"/>
      <c r="B754" s="1"/>
      <c r="C754" s="1"/>
      <c r="D754" s="1"/>
      <c r="E754" s="22"/>
      <c r="J754" s="1"/>
    </row>
    <row r="755" spans="1:10" ht="14.25" customHeight="1" x14ac:dyDescent="0.35">
      <c r="A755" s="1"/>
      <c r="B755" s="1"/>
      <c r="C755" s="1"/>
      <c r="D755" s="1"/>
      <c r="E755" s="22"/>
      <c r="J755" s="1"/>
    </row>
    <row r="756" spans="1:10" ht="14.25" customHeight="1" x14ac:dyDescent="0.35">
      <c r="A756" s="1"/>
      <c r="B756" s="1"/>
      <c r="C756" s="1"/>
      <c r="D756" s="1"/>
      <c r="E756" s="22"/>
      <c r="J756" s="1"/>
    </row>
    <row r="757" spans="1:10" ht="14.25" customHeight="1" x14ac:dyDescent="0.35">
      <c r="A757" s="1"/>
      <c r="B757" s="1"/>
      <c r="C757" s="1"/>
      <c r="D757" s="1"/>
      <c r="E757" s="22"/>
      <c r="J757" s="1"/>
    </row>
    <row r="758" spans="1:10" ht="14.25" customHeight="1" x14ac:dyDescent="0.35">
      <c r="A758" s="1"/>
      <c r="B758" s="1"/>
      <c r="C758" s="1"/>
      <c r="D758" s="1"/>
      <c r="E758" s="22"/>
      <c r="J758" s="1"/>
    </row>
    <row r="759" spans="1:10" ht="14.25" customHeight="1" x14ac:dyDescent="0.35">
      <c r="A759" s="1"/>
      <c r="B759" s="1"/>
      <c r="C759" s="1"/>
      <c r="D759" s="1"/>
      <c r="E759" s="22"/>
      <c r="J759" s="1"/>
    </row>
    <row r="760" spans="1:10" ht="14.25" customHeight="1" x14ac:dyDescent="0.35">
      <c r="A760" s="1"/>
      <c r="B760" s="1"/>
      <c r="C760" s="1"/>
      <c r="D760" s="1"/>
      <c r="E760" s="22"/>
      <c r="J760" s="1"/>
    </row>
    <row r="761" spans="1:10" ht="14.25" customHeight="1" x14ac:dyDescent="0.35">
      <c r="A761" s="1"/>
      <c r="B761" s="1"/>
      <c r="C761" s="1"/>
      <c r="D761" s="1"/>
      <c r="E761" s="22"/>
      <c r="J761" s="1"/>
    </row>
    <row r="762" spans="1:10" ht="14.25" customHeight="1" x14ac:dyDescent="0.35">
      <c r="A762" s="1"/>
      <c r="B762" s="1"/>
      <c r="C762" s="1"/>
      <c r="D762" s="1"/>
      <c r="E762" s="22"/>
      <c r="J762" s="1"/>
    </row>
    <row r="763" spans="1:10" ht="14.25" customHeight="1" x14ac:dyDescent="0.35">
      <c r="A763" s="1"/>
      <c r="B763" s="1"/>
      <c r="C763" s="1"/>
      <c r="D763" s="1"/>
      <c r="E763" s="22"/>
      <c r="J763" s="1"/>
    </row>
    <row r="764" spans="1:10" ht="14.25" customHeight="1" x14ac:dyDescent="0.35">
      <c r="A764" s="1"/>
      <c r="B764" s="1"/>
      <c r="C764" s="1"/>
      <c r="D764" s="1"/>
      <c r="E764" s="22"/>
      <c r="J764" s="1"/>
    </row>
    <row r="765" spans="1:10" ht="14.25" customHeight="1" x14ac:dyDescent="0.35">
      <c r="A765" s="1"/>
      <c r="B765" s="1"/>
      <c r="C765" s="1"/>
      <c r="D765" s="1"/>
      <c r="E765" s="22"/>
      <c r="J765" s="1"/>
    </row>
    <row r="766" spans="1:10" ht="14.25" customHeight="1" x14ac:dyDescent="0.35">
      <c r="A766" s="1"/>
      <c r="B766" s="1"/>
      <c r="C766" s="1"/>
      <c r="D766" s="1"/>
      <c r="E766" s="22"/>
      <c r="J766" s="1"/>
    </row>
    <row r="767" spans="1:10" ht="14.25" customHeight="1" x14ac:dyDescent="0.35">
      <c r="A767" s="1"/>
      <c r="B767" s="1"/>
      <c r="C767" s="1"/>
      <c r="D767" s="1"/>
      <c r="E767" s="22"/>
      <c r="J767" s="1"/>
    </row>
    <row r="768" spans="1:10" ht="14.25" customHeight="1" x14ac:dyDescent="0.35">
      <c r="A768" s="1"/>
      <c r="B768" s="1"/>
      <c r="C768" s="1"/>
      <c r="D768" s="1"/>
      <c r="E768" s="22"/>
      <c r="J768" s="1"/>
    </row>
    <row r="769" spans="1:10" ht="14.25" customHeight="1" x14ac:dyDescent="0.35">
      <c r="A769" s="1"/>
      <c r="B769" s="1"/>
      <c r="C769" s="1"/>
      <c r="D769" s="1"/>
      <c r="E769" s="22"/>
      <c r="J769" s="1"/>
    </row>
    <row r="770" spans="1:10" ht="14.25" customHeight="1" x14ac:dyDescent="0.35">
      <c r="A770" s="1"/>
      <c r="B770" s="1"/>
      <c r="C770" s="1"/>
      <c r="D770" s="1"/>
      <c r="E770" s="22"/>
      <c r="J770" s="1"/>
    </row>
    <row r="771" spans="1:10" ht="14.25" customHeight="1" x14ac:dyDescent="0.35">
      <c r="A771" s="1"/>
      <c r="B771" s="1"/>
      <c r="C771" s="1"/>
      <c r="D771" s="1"/>
      <c r="E771" s="22"/>
      <c r="J771" s="1"/>
    </row>
    <row r="772" spans="1:10" ht="14.25" customHeight="1" x14ac:dyDescent="0.35">
      <c r="A772" s="1"/>
      <c r="B772" s="1"/>
      <c r="C772" s="1"/>
      <c r="D772" s="1"/>
      <c r="E772" s="22"/>
      <c r="J772" s="1"/>
    </row>
    <row r="773" spans="1:10" ht="14.25" customHeight="1" x14ac:dyDescent="0.35">
      <c r="A773" s="1"/>
      <c r="B773" s="1"/>
      <c r="C773" s="1"/>
      <c r="D773" s="1"/>
      <c r="E773" s="22"/>
      <c r="J773" s="1"/>
    </row>
    <row r="774" spans="1:10" ht="14.25" customHeight="1" x14ac:dyDescent="0.35">
      <c r="A774" s="1"/>
      <c r="B774" s="1"/>
      <c r="C774" s="1"/>
      <c r="D774" s="1"/>
      <c r="E774" s="22"/>
      <c r="J774" s="1"/>
    </row>
    <row r="775" spans="1:10" ht="14.25" customHeight="1" x14ac:dyDescent="0.35">
      <c r="A775" s="1"/>
      <c r="B775" s="1"/>
      <c r="C775" s="1"/>
      <c r="D775" s="1"/>
      <c r="E775" s="22"/>
      <c r="J775" s="1"/>
    </row>
    <row r="776" spans="1:10" ht="14.25" customHeight="1" x14ac:dyDescent="0.35">
      <c r="A776" s="1"/>
      <c r="B776" s="1"/>
      <c r="C776" s="1"/>
      <c r="D776" s="1"/>
      <c r="E776" s="22"/>
      <c r="J776" s="1"/>
    </row>
    <row r="777" spans="1:10" ht="14.25" customHeight="1" x14ac:dyDescent="0.35">
      <c r="A777" s="1"/>
      <c r="B777" s="1"/>
      <c r="C777" s="1"/>
      <c r="D777" s="1"/>
      <c r="E777" s="22"/>
      <c r="J777" s="1"/>
    </row>
    <row r="778" spans="1:10" ht="14.25" customHeight="1" x14ac:dyDescent="0.35">
      <c r="A778" s="1"/>
      <c r="B778" s="1"/>
      <c r="C778" s="1"/>
      <c r="D778" s="1"/>
      <c r="E778" s="22"/>
      <c r="J778" s="1"/>
    </row>
    <row r="779" spans="1:10" ht="14.25" customHeight="1" x14ac:dyDescent="0.35">
      <c r="A779" s="1"/>
      <c r="B779" s="1"/>
      <c r="C779" s="1"/>
      <c r="D779" s="1"/>
      <c r="E779" s="22"/>
      <c r="J779" s="1"/>
    </row>
    <row r="780" spans="1:10" ht="14.25" customHeight="1" x14ac:dyDescent="0.35">
      <c r="A780" s="1"/>
      <c r="B780" s="1"/>
      <c r="C780" s="1"/>
      <c r="D780" s="1"/>
      <c r="E780" s="22"/>
      <c r="J780" s="1"/>
    </row>
    <row r="781" spans="1:10" ht="14.25" customHeight="1" x14ac:dyDescent="0.35">
      <c r="A781" s="1"/>
      <c r="B781" s="1"/>
      <c r="C781" s="1"/>
      <c r="D781" s="1"/>
      <c r="E781" s="22"/>
      <c r="J781" s="1"/>
    </row>
    <row r="782" spans="1:10" ht="14.25" customHeight="1" x14ac:dyDescent="0.35">
      <c r="A782" s="1"/>
      <c r="B782" s="1"/>
      <c r="C782" s="1"/>
      <c r="D782" s="1"/>
      <c r="E782" s="22"/>
      <c r="J782" s="1"/>
    </row>
    <row r="783" spans="1:10" ht="14.25" customHeight="1" x14ac:dyDescent="0.35">
      <c r="A783" s="1"/>
      <c r="B783" s="1"/>
      <c r="C783" s="1"/>
      <c r="D783" s="1"/>
      <c r="E783" s="22"/>
      <c r="J783" s="1"/>
    </row>
    <row r="784" spans="1:10" ht="14.25" customHeight="1" x14ac:dyDescent="0.35">
      <c r="A784" s="1"/>
      <c r="B784" s="1"/>
      <c r="C784" s="1"/>
      <c r="D784" s="1"/>
      <c r="E784" s="22"/>
      <c r="J784" s="1"/>
    </row>
    <row r="785" spans="1:10" ht="14.25" customHeight="1" x14ac:dyDescent="0.35">
      <c r="A785" s="1"/>
      <c r="B785" s="1"/>
      <c r="C785" s="1"/>
      <c r="D785" s="1"/>
      <c r="E785" s="22"/>
      <c r="J785" s="1"/>
    </row>
    <row r="786" spans="1:10" ht="14.25" customHeight="1" x14ac:dyDescent="0.35">
      <c r="A786" s="1"/>
      <c r="B786" s="1"/>
      <c r="C786" s="1"/>
      <c r="D786" s="1"/>
      <c r="E786" s="22"/>
      <c r="J786" s="1"/>
    </row>
    <row r="787" spans="1:10" ht="14.25" customHeight="1" x14ac:dyDescent="0.35">
      <c r="A787" s="1"/>
      <c r="B787" s="1"/>
      <c r="C787" s="1"/>
      <c r="D787" s="1"/>
      <c r="E787" s="22"/>
      <c r="J787" s="1"/>
    </row>
    <row r="788" spans="1:10" ht="14.25" customHeight="1" x14ac:dyDescent="0.35">
      <c r="A788" s="1"/>
      <c r="B788" s="1"/>
      <c r="C788" s="1"/>
      <c r="D788" s="1"/>
      <c r="E788" s="22"/>
      <c r="J788" s="1"/>
    </row>
    <row r="789" spans="1:10" ht="14.25" customHeight="1" x14ac:dyDescent="0.35">
      <c r="A789" s="1"/>
      <c r="B789" s="1"/>
      <c r="C789" s="1"/>
      <c r="D789" s="1"/>
      <c r="E789" s="22"/>
      <c r="J789" s="1"/>
    </row>
    <row r="790" spans="1:10" ht="14.25" customHeight="1" x14ac:dyDescent="0.35">
      <c r="A790" s="1"/>
      <c r="B790" s="1"/>
      <c r="C790" s="1"/>
      <c r="D790" s="1"/>
      <c r="E790" s="22"/>
      <c r="J790" s="1"/>
    </row>
    <row r="791" spans="1:10" ht="14.25" customHeight="1" x14ac:dyDescent="0.35">
      <c r="A791" s="1"/>
      <c r="B791" s="1"/>
      <c r="C791" s="1"/>
      <c r="D791" s="1"/>
      <c r="E791" s="22"/>
      <c r="J791" s="1"/>
    </row>
    <row r="792" spans="1:10" ht="14.25" customHeight="1" x14ac:dyDescent="0.35">
      <c r="A792" s="1"/>
      <c r="B792" s="1"/>
      <c r="C792" s="1"/>
      <c r="D792" s="1"/>
      <c r="E792" s="22"/>
      <c r="J792" s="1"/>
    </row>
    <row r="793" spans="1:10" ht="14.25" customHeight="1" x14ac:dyDescent="0.35">
      <c r="A793" s="1"/>
      <c r="B793" s="1"/>
      <c r="C793" s="1"/>
      <c r="D793" s="1"/>
      <c r="E793" s="22"/>
      <c r="J793" s="1"/>
    </row>
    <row r="794" spans="1:10" ht="14.25" customHeight="1" x14ac:dyDescent="0.35">
      <c r="A794" s="1"/>
      <c r="B794" s="1"/>
      <c r="C794" s="1"/>
      <c r="D794" s="1"/>
      <c r="E794" s="22"/>
      <c r="J794" s="1"/>
    </row>
    <row r="795" spans="1:10" ht="14.25" customHeight="1" x14ac:dyDescent="0.35">
      <c r="A795" s="1"/>
      <c r="B795" s="1"/>
      <c r="C795" s="1"/>
      <c r="D795" s="1"/>
      <c r="E795" s="22"/>
      <c r="J795" s="1"/>
    </row>
    <row r="796" spans="1:10" ht="14.25" customHeight="1" x14ac:dyDescent="0.35">
      <c r="A796" s="1"/>
      <c r="B796" s="1"/>
      <c r="C796" s="1"/>
      <c r="D796" s="1"/>
      <c r="E796" s="22"/>
      <c r="J796" s="1"/>
    </row>
    <row r="797" spans="1:10" ht="14.25" customHeight="1" x14ac:dyDescent="0.35">
      <c r="A797" s="1"/>
      <c r="B797" s="1"/>
      <c r="C797" s="1"/>
      <c r="D797" s="1"/>
      <c r="E797" s="22"/>
      <c r="J797" s="1"/>
    </row>
    <row r="798" spans="1:10" ht="14.25" customHeight="1" x14ac:dyDescent="0.35">
      <c r="A798" s="1"/>
      <c r="B798" s="1"/>
      <c r="C798" s="1"/>
      <c r="D798" s="1"/>
      <c r="E798" s="22"/>
      <c r="J798" s="1"/>
    </row>
    <row r="799" spans="1:10" ht="14.25" customHeight="1" x14ac:dyDescent="0.35">
      <c r="A799" s="1"/>
      <c r="B799" s="1"/>
      <c r="C799" s="1"/>
      <c r="D799" s="1"/>
      <c r="E799" s="22"/>
      <c r="J799" s="1"/>
    </row>
    <row r="800" spans="1:10" ht="14.25" customHeight="1" x14ac:dyDescent="0.35">
      <c r="A800" s="1"/>
      <c r="B800" s="1"/>
      <c r="C800" s="1"/>
      <c r="D800" s="1"/>
      <c r="E800" s="22"/>
      <c r="J800" s="1"/>
    </row>
    <row r="801" spans="1:10" ht="14.25" customHeight="1" x14ac:dyDescent="0.35">
      <c r="A801" s="1"/>
      <c r="B801" s="1"/>
      <c r="C801" s="1"/>
      <c r="D801" s="1"/>
      <c r="E801" s="22"/>
      <c r="J801" s="1"/>
    </row>
    <row r="802" spans="1:10" ht="14.25" customHeight="1" x14ac:dyDescent="0.35">
      <c r="A802" s="1"/>
      <c r="B802" s="1"/>
      <c r="C802" s="1"/>
      <c r="D802" s="1"/>
      <c r="E802" s="22"/>
      <c r="J802" s="1"/>
    </row>
    <row r="803" spans="1:10" ht="14.25" customHeight="1" x14ac:dyDescent="0.35">
      <c r="A803" s="1"/>
      <c r="B803" s="1"/>
      <c r="C803" s="1"/>
      <c r="D803" s="1"/>
      <c r="E803" s="22"/>
      <c r="J803" s="1"/>
    </row>
    <row r="804" spans="1:10" ht="14.25" customHeight="1" x14ac:dyDescent="0.35">
      <c r="A804" s="1"/>
      <c r="B804" s="1"/>
      <c r="C804" s="1"/>
      <c r="D804" s="1"/>
      <c r="E804" s="22"/>
      <c r="J804" s="1"/>
    </row>
    <row r="805" spans="1:10" ht="14.25" customHeight="1" x14ac:dyDescent="0.35">
      <c r="A805" s="1"/>
      <c r="B805" s="1"/>
      <c r="C805" s="1"/>
      <c r="D805" s="1"/>
      <c r="E805" s="22"/>
      <c r="J805" s="1"/>
    </row>
    <row r="806" spans="1:10" ht="14.25" customHeight="1" x14ac:dyDescent="0.35">
      <c r="A806" s="1"/>
      <c r="B806" s="1"/>
      <c r="C806" s="1"/>
      <c r="D806" s="1"/>
      <c r="E806" s="22"/>
      <c r="J806" s="1"/>
    </row>
    <row r="807" spans="1:10" ht="14.25" customHeight="1" x14ac:dyDescent="0.35">
      <c r="A807" s="1"/>
      <c r="B807" s="1"/>
      <c r="C807" s="1"/>
      <c r="D807" s="1"/>
      <c r="E807" s="22"/>
      <c r="J807" s="1"/>
    </row>
    <row r="808" spans="1:10" ht="14.25" customHeight="1" x14ac:dyDescent="0.35">
      <c r="A808" s="1"/>
      <c r="B808" s="1"/>
      <c r="C808" s="1"/>
      <c r="D808" s="1"/>
      <c r="E808" s="22"/>
      <c r="J808" s="1"/>
    </row>
    <row r="809" spans="1:10" ht="14.25" customHeight="1" x14ac:dyDescent="0.35">
      <c r="A809" s="1"/>
      <c r="B809" s="1"/>
      <c r="C809" s="1"/>
      <c r="D809" s="1"/>
      <c r="E809" s="22"/>
      <c r="J809" s="1"/>
    </row>
    <row r="810" spans="1:10" ht="14.25" customHeight="1" x14ac:dyDescent="0.35">
      <c r="A810" s="1"/>
      <c r="B810" s="1"/>
      <c r="C810" s="1"/>
      <c r="D810" s="1"/>
      <c r="E810" s="22"/>
      <c r="J810" s="1"/>
    </row>
    <row r="811" spans="1:10" ht="14.25" customHeight="1" x14ac:dyDescent="0.35">
      <c r="A811" s="1"/>
      <c r="B811" s="1"/>
      <c r="C811" s="1"/>
      <c r="D811" s="1"/>
      <c r="E811" s="22"/>
      <c r="J811" s="1"/>
    </row>
    <row r="812" spans="1:10" ht="14.25" customHeight="1" x14ac:dyDescent="0.35">
      <c r="A812" s="1"/>
      <c r="B812" s="1"/>
      <c r="C812" s="1"/>
      <c r="D812" s="1"/>
      <c r="E812" s="22"/>
      <c r="J812" s="1"/>
    </row>
    <row r="813" spans="1:10" ht="14.25" customHeight="1" x14ac:dyDescent="0.35">
      <c r="A813" s="1"/>
      <c r="B813" s="1"/>
      <c r="C813" s="1"/>
      <c r="D813" s="1"/>
      <c r="E813" s="22"/>
      <c r="J813" s="1"/>
    </row>
    <row r="814" spans="1:10" ht="14.25" customHeight="1" x14ac:dyDescent="0.35">
      <c r="A814" s="1"/>
      <c r="B814" s="1"/>
      <c r="C814" s="1"/>
      <c r="D814" s="1"/>
      <c r="E814" s="22"/>
      <c r="J814" s="1"/>
    </row>
    <row r="815" spans="1:10" ht="14.25" customHeight="1" x14ac:dyDescent="0.35">
      <c r="A815" s="1"/>
      <c r="B815" s="1"/>
      <c r="C815" s="1"/>
      <c r="D815" s="1"/>
      <c r="E815" s="22"/>
      <c r="J815" s="1"/>
    </row>
    <row r="816" spans="1:10" ht="14.25" customHeight="1" x14ac:dyDescent="0.35">
      <c r="A816" s="1"/>
      <c r="B816" s="1"/>
      <c r="C816" s="1"/>
      <c r="D816" s="1"/>
      <c r="E816" s="22"/>
      <c r="J816" s="1"/>
    </row>
    <row r="817" spans="1:10" ht="14.25" customHeight="1" x14ac:dyDescent="0.35">
      <c r="A817" s="1"/>
      <c r="B817" s="1"/>
      <c r="C817" s="1"/>
      <c r="D817" s="1"/>
      <c r="E817" s="22"/>
      <c r="J817" s="1"/>
    </row>
    <row r="818" spans="1:10" ht="14.25" customHeight="1" x14ac:dyDescent="0.35">
      <c r="A818" s="1"/>
      <c r="B818" s="1"/>
      <c r="C818" s="1"/>
      <c r="D818" s="1"/>
      <c r="E818" s="22"/>
      <c r="J818" s="1"/>
    </row>
    <row r="819" spans="1:10" ht="14.25" customHeight="1" x14ac:dyDescent="0.35">
      <c r="A819" s="1"/>
      <c r="B819" s="1"/>
      <c r="C819" s="1"/>
      <c r="D819" s="1"/>
      <c r="E819" s="22"/>
      <c r="J819" s="1"/>
    </row>
    <row r="820" spans="1:10" ht="14.25" customHeight="1" x14ac:dyDescent="0.35">
      <c r="A820" s="1"/>
      <c r="B820" s="1"/>
      <c r="C820" s="1"/>
      <c r="D820" s="1"/>
      <c r="E820" s="22"/>
      <c r="J820" s="1"/>
    </row>
    <row r="821" spans="1:10" ht="14.25" customHeight="1" x14ac:dyDescent="0.35">
      <c r="A821" s="1"/>
      <c r="B821" s="1"/>
      <c r="C821" s="1"/>
      <c r="D821" s="1"/>
      <c r="E821" s="22"/>
      <c r="J821" s="1"/>
    </row>
    <row r="822" spans="1:10" ht="14.25" customHeight="1" x14ac:dyDescent="0.35">
      <c r="A822" s="1"/>
      <c r="B822" s="1"/>
      <c r="C822" s="1"/>
      <c r="D822" s="1"/>
      <c r="E822" s="22"/>
      <c r="J822" s="1"/>
    </row>
    <row r="823" spans="1:10" ht="14.25" customHeight="1" x14ac:dyDescent="0.35">
      <c r="A823" s="1"/>
      <c r="B823" s="1"/>
      <c r="C823" s="1"/>
      <c r="D823" s="1"/>
      <c r="E823" s="22"/>
      <c r="J823" s="1"/>
    </row>
    <row r="824" spans="1:10" ht="14.25" customHeight="1" x14ac:dyDescent="0.35">
      <c r="A824" s="1"/>
      <c r="B824" s="1"/>
      <c r="C824" s="1"/>
      <c r="D824" s="1"/>
      <c r="E824" s="22"/>
      <c r="J824" s="1"/>
    </row>
    <row r="825" spans="1:10" ht="14.25" customHeight="1" x14ac:dyDescent="0.35">
      <c r="A825" s="1"/>
      <c r="B825" s="1"/>
      <c r="C825" s="1"/>
      <c r="D825" s="1"/>
      <c r="E825" s="22"/>
      <c r="J825" s="1"/>
    </row>
    <row r="826" spans="1:10" ht="14.25" customHeight="1" x14ac:dyDescent="0.35">
      <c r="A826" s="1"/>
      <c r="B826" s="1"/>
      <c r="C826" s="1"/>
      <c r="D826" s="1"/>
      <c r="E826" s="22"/>
      <c r="J826" s="1"/>
    </row>
    <row r="827" spans="1:10" ht="14.25" customHeight="1" x14ac:dyDescent="0.35">
      <c r="A827" s="1"/>
      <c r="B827" s="1"/>
      <c r="C827" s="1"/>
      <c r="D827" s="1"/>
      <c r="E827" s="22"/>
      <c r="J827" s="1"/>
    </row>
    <row r="828" spans="1:10" ht="14.25" customHeight="1" x14ac:dyDescent="0.35">
      <c r="A828" s="1"/>
      <c r="B828" s="1"/>
      <c r="C828" s="1"/>
      <c r="D828" s="1"/>
      <c r="E828" s="22"/>
      <c r="J828" s="1"/>
    </row>
    <row r="829" spans="1:10" ht="14.25" customHeight="1" x14ac:dyDescent="0.35">
      <c r="A829" s="1"/>
      <c r="B829" s="1"/>
      <c r="C829" s="1"/>
      <c r="D829" s="1"/>
      <c r="E829" s="22"/>
      <c r="J829" s="1"/>
    </row>
    <row r="830" spans="1:10" ht="14.25" customHeight="1" x14ac:dyDescent="0.35">
      <c r="A830" s="1"/>
      <c r="B830" s="1"/>
      <c r="C830" s="1"/>
      <c r="D830" s="1"/>
      <c r="E830" s="22"/>
      <c r="J830" s="1"/>
    </row>
    <row r="831" spans="1:10" ht="14.25" customHeight="1" x14ac:dyDescent="0.35">
      <c r="A831" s="1"/>
      <c r="B831" s="1"/>
      <c r="C831" s="1"/>
      <c r="D831" s="1"/>
      <c r="E831" s="22"/>
      <c r="J831" s="1"/>
    </row>
    <row r="832" spans="1:10" ht="14.25" customHeight="1" x14ac:dyDescent="0.35">
      <c r="A832" s="1"/>
      <c r="B832" s="1"/>
      <c r="C832" s="1"/>
      <c r="D832" s="1"/>
      <c r="E832" s="22"/>
      <c r="J832" s="1"/>
    </row>
    <row r="833" spans="1:10" ht="14.25" customHeight="1" x14ac:dyDescent="0.35">
      <c r="A833" s="1"/>
      <c r="B833" s="1"/>
      <c r="C833" s="1"/>
      <c r="D833" s="1"/>
      <c r="E833" s="22"/>
      <c r="J833" s="1"/>
    </row>
    <row r="834" spans="1:10" ht="14.25" customHeight="1" x14ac:dyDescent="0.35">
      <c r="A834" s="1"/>
      <c r="B834" s="1"/>
      <c r="C834" s="1"/>
      <c r="D834" s="1"/>
      <c r="E834" s="22"/>
      <c r="J834" s="1"/>
    </row>
    <row r="835" spans="1:10" ht="14.25" customHeight="1" x14ac:dyDescent="0.35">
      <c r="A835" s="1"/>
      <c r="B835" s="1"/>
      <c r="C835" s="1"/>
      <c r="D835" s="1"/>
      <c r="E835" s="22"/>
      <c r="J835" s="1"/>
    </row>
    <row r="836" spans="1:10" ht="14.25" customHeight="1" x14ac:dyDescent="0.35">
      <c r="A836" s="1"/>
      <c r="B836" s="1"/>
      <c r="C836" s="1"/>
      <c r="D836" s="1"/>
      <c r="E836" s="22"/>
      <c r="J836" s="1"/>
    </row>
    <row r="837" spans="1:10" ht="14.25" customHeight="1" x14ac:dyDescent="0.35">
      <c r="A837" s="1"/>
      <c r="B837" s="1"/>
      <c r="C837" s="1"/>
      <c r="D837" s="1"/>
      <c r="E837" s="22"/>
      <c r="J837" s="1"/>
    </row>
    <row r="838" spans="1:10" ht="14.25" customHeight="1" x14ac:dyDescent="0.35">
      <c r="A838" s="1"/>
      <c r="B838" s="1"/>
      <c r="C838" s="1"/>
      <c r="D838" s="1"/>
      <c r="E838" s="22"/>
      <c r="J838" s="1"/>
    </row>
    <row r="839" spans="1:10" ht="14.25" customHeight="1" x14ac:dyDescent="0.35">
      <c r="A839" s="1"/>
      <c r="B839" s="1"/>
      <c r="C839" s="1"/>
      <c r="D839" s="1"/>
      <c r="E839" s="22"/>
      <c r="J839" s="1"/>
    </row>
    <row r="840" spans="1:10" ht="14.25" customHeight="1" x14ac:dyDescent="0.35">
      <c r="A840" s="1"/>
      <c r="B840" s="1"/>
      <c r="C840" s="1"/>
      <c r="D840" s="1"/>
      <c r="E840" s="22"/>
      <c r="J840" s="1"/>
    </row>
    <row r="841" spans="1:10" ht="14.25" customHeight="1" x14ac:dyDescent="0.35">
      <c r="A841" s="1"/>
      <c r="B841" s="1"/>
      <c r="C841" s="1"/>
      <c r="D841" s="1"/>
      <c r="E841" s="22"/>
      <c r="J841" s="1"/>
    </row>
    <row r="842" spans="1:10" ht="14.25" customHeight="1" x14ac:dyDescent="0.35">
      <c r="A842" s="1"/>
      <c r="B842" s="1"/>
      <c r="C842" s="1"/>
      <c r="D842" s="1"/>
      <c r="E842" s="22"/>
      <c r="J842" s="1"/>
    </row>
    <row r="843" spans="1:10" ht="14.25" customHeight="1" x14ac:dyDescent="0.35">
      <c r="A843" s="1"/>
      <c r="B843" s="1"/>
      <c r="C843" s="1"/>
      <c r="D843" s="1"/>
      <c r="E843" s="22"/>
      <c r="J843" s="1"/>
    </row>
    <row r="844" spans="1:10" ht="14.25" customHeight="1" x14ac:dyDescent="0.35">
      <c r="A844" s="1"/>
      <c r="B844" s="1"/>
      <c r="C844" s="1"/>
      <c r="D844" s="1"/>
      <c r="E844" s="22"/>
      <c r="J844" s="1"/>
    </row>
    <row r="845" spans="1:10" ht="14.25" customHeight="1" x14ac:dyDescent="0.35">
      <c r="A845" s="1"/>
      <c r="B845" s="1"/>
      <c r="C845" s="1"/>
      <c r="D845" s="1"/>
      <c r="E845" s="22"/>
      <c r="J845" s="1"/>
    </row>
    <row r="846" spans="1:10" ht="14.25" customHeight="1" x14ac:dyDescent="0.35">
      <c r="A846" s="1"/>
      <c r="B846" s="1"/>
      <c r="C846" s="1"/>
      <c r="D846" s="1"/>
      <c r="E846" s="22"/>
      <c r="J846" s="1"/>
    </row>
    <row r="847" spans="1:10" ht="14.25" customHeight="1" x14ac:dyDescent="0.35">
      <c r="A847" s="1"/>
      <c r="B847" s="1"/>
      <c r="C847" s="1"/>
      <c r="D847" s="1"/>
      <c r="E847" s="22"/>
      <c r="J847" s="1"/>
    </row>
    <row r="848" spans="1:10" ht="14.25" customHeight="1" x14ac:dyDescent="0.35">
      <c r="A848" s="1"/>
      <c r="B848" s="1"/>
      <c r="C848" s="1"/>
      <c r="D848" s="1"/>
      <c r="E848" s="22"/>
      <c r="J848" s="1"/>
    </row>
    <row r="849" spans="1:10" ht="14.25" customHeight="1" x14ac:dyDescent="0.35">
      <c r="A849" s="1"/>
      <c r="B849" s="1"/>
      <c r="C849" s="1"/>
      <c r="D849" s="1"/>
      <c r="E849" s="22"/>
      <c r="J849" s="1"/>
    </row>
    <row r="850" spans="1:10" ht="14.25" customHeight="1" x14ac:dyDescent="0.35">
      <c r="A850" s="1"/>
      <c r="B850" s="1"/>
      <c r="C850" s="1"/>
      <c r="D850" s="1"/>
      <c r="E850" s="22"/>
      <c r="J850" s="1"/>
    </row>
    <row r="851" spans="1:10" ht="14.25" customHeight="1" x14ac:dyDescent="0.35">
      <c r="A851" s="1"/>
      <c r="B851" s="1"/>
      <c r="C851" s="1"/>
      <c r="D851" s="1"/>
      <c r="E851" s="22"/>
      <c r="J851" s="1"/>
    </row>
    <row r="852" spans="1:10" ht="14.25" customHeight="1" x14ac:dyDescent="0.35">
      <c r="A852" s="1"/>
      <c r="B852" s="1"/>
      <c r="C852" s="1"/>
      <c r="D852" s="1"/>
      <c r="E852" s="22"/>
      <c r="J852" s="1"/>
    </row>
    <row r="853" spans="1:10" ht="14.25" customHeight="1" x14ac:dyDescent="0.35">
      <c r="A853" s="1"/>
      <c r="B853" s="1"/>
      <c r="C853" s="1"/>
      <c r="D853" s="1"/>
      <c r="E853" s="22"/>
      <c r="J853" s="1"/>
    </row>
    <row r="854" spans="1:10" ht="14.25" customHeight="1" x14ac:dyDescent="0.35">
      <c r="A854" s="1"/>
      <c r="B854" s="1"/>
      <c r="C854" s="1"/>
      <c r="D854" s="1"/>
      <c r="E854" s="22"/>
      <c r="J854" s="1"/>
    </row>
    <row r="855" spans="1:10" ht="14.25" customHeight="1" x14ac:dyDescent="0.35">
      <c r="A855" s="1"/>
      <c r="B855" s="1"/>
      <c r="C855" s="1"/>
      <c r="D855" s="1"/>
      <c r="E855" s="22"/>
      <c r="J855" s="1"/>
    </row>
    <row r="856" spans="1:10" ht="14.25" customHeight="1" x14ac:dyDescent="0.35">
      <c r="A856" s="1"/>
      <c r="B856" s="1"/>
      <c r="C856" s="1"/>
      <c r="D856" s="1"/>
      <c r="E856" s="22"/>
      <c r="J856" s="1"/>
    </row>
    <row r="857" spans="1:10" ht="14.25" customHeight="1" x14ac:dyDescent="0.35">
      <c r="A857" s="1"/>
      <c r="B857" s="1"/>
      <c r="C857" s="1"/>
      <c r="D857" s="1"/>
      <c r="E857" s="22"/>
      <c r="J857" s="1"/>
    </row>
    <row r="858" spans="1:10" ht="14.25" customHeight="1" x14ac:dyDescent="0.35">
      <c r="A858" s="1"/>
      <c r="B858" s="1"/>
      <c r="C858" s="1"/>
      <c r="D858" s="1"/>
      <c r="E858" s="22"/>
      <c r="J858" s="1"/>
    </row>
    <row r="859" spans="1:10" ht="14.25" customHeight="1" x14ac:dyDescent="0.35">
      <c r="A859" s="1"/>
      <c r="B859" s="1"/>
      <c r="C859" s="1"/>
      <c r="D859" s="1"/>
      <c r="E859" s="22"/>
      <c r="J859" s="1"/>
    </row>
    <row r="860" spans="1:10" ht="14.25" customHeight="1" x14ac:dyDescent="0.35">
      <c r="A860" s="1"/>
      <c r="B860" s="1"/>
      <c r="C860" s="1"/>
      <c r="D860" s="1"/>
      <c r="E860" s="22"/>
      <c r="J860" s="1"/>
    </row>
    <row r="861" spans="1:10" ht="14.25" customHeight="1" x14ac:dyDescent="0.35">
      <c r="A861" s="1"/>
      <c r="B861" s="1"/>
      <c r="C861" s="1"/>
      <c r="D861" s="1"/>
      <c r="E861" s="22"/>
      <c r="J861" s="1"/>
    </row>
    <row r="862" spans="1:10" ht="14.25" customHeight="1" x14ac:dyDescent="0.35">
      <c r="A862" s="1"/>
      <c r="B862" s="1"/>
      <c r="C862" s="1"/>
      <c r="D862" s="1"/>
      <c r="E862" s="22"/>
      <c r="J862" s="1"/>
    </row>
    <row r="863" spans="1:10" ht="14.25" customHeight="1" x14ac:dyDescent="0.35">
      <c r="A863" s="1"/>
      <c r="B863" s="1"/>
      <c r="C863" s="1"/>
      <c r="D863" s="1"/>
      <c r="E863" s="22"/>
      <c r="J863" s="1"/>
    </row>
    <row r="864" spans="1:10" ht="14.25" customHeight="1" x14ac:dyDescent="0.35">
      <c r="A864" s="1"/>
      <c r="B864" s="1"/>
      <c r="C864" s="1"/>
      <c r="D864" s="1"/>
      <c r="E864" s="22"/>
      <c r="J864" s="1"/>
    </row>
    <row r="865" spans="1:10" ht="14.25" customHeight="1" x14ac:dyDescent="0.35">
      <c r="A865" s="1"/>
      <c r="B865" s="1"/>
      <c r="C865" s="1"/>
      <c r="D865" s="1"/>
      <c r="E865" s="22"/>
      <c r="J865" s="1"/>
    </row>
    <row r="866" spans="1:10" ht="14.25" customHeight="1" x14ac:dyDescent="0.35">
      <c r="A866" s="1"/>
      <c r="B866" s="1"/>
      <c r="C866" s="1"/>
      <c r="D866" s="1"/>
      <c r="E866" s="22"/>
      <c r="J866" s="1"/>
    </row>
    <row r="867" spans="1:10" ht="14.25" customHeight="1" x14ac:dyDescent="0.35">
      <c r="A867" s="1"/>
      <c r="B867" s="1"/>
      <c r="C867" s="1"/>
      <c r="D867" s="1"/>
      <c r="E867" s="22"/>
      <c r="J867" s="1"/>
    </row>
    <row r="868" spans="1:10" ht="14.25" customHeight="1" x14ac:dyDescent="0.35">
      <c r="A868" s="1"/>
      <c r="B868" s="1"/>
      <c r="C868" s="1"/>
      <c r="D868" s="1"/>
      <c r="E868" s="22"/>
      <c r="J868" s="1"/>
    </row>
    <row r="869" spans="1:10" ht="14.25" customHeight="1" x14ac:dyDescent="0.35">
      <c r="A869" s="1"/>
      <c r="B869" s="1"/>
      <c r="C869" s="1"/>
      <c r="D869" s="1"/>
      <c r="E869" s="22"/>
      <c r="J869" s="1"/>
    </row>
    <row r="870" spans="1:10" ht="14.25" customHeight="1" x14ac:dyDescent="0.35">
      <c r="A870" s="1"/>
      <c r="B870" s="1"/>
      <c r="C870" s="1"/>
      <c r="D870" s="1"/>
      <c r="E870" s="22"/>
      <c r="J870" s="1"/>
    </row>
    <row r="871" spans="1:10" ht="14.25" customHeight="1" x14ac:dyDescent="0.35">
      <c r="A871" s="1"/>
      <c r="B871" s="1"/>
      <c r="C871" s="1"/>
      <c r="D871" s="1"/>
      <c r="E871" s="22"/>
      <c r="J871" s="1"/>
    </row>
    <row r="872" spans="1:10" ht="14.25" customHeight="1" x14ac:dyDescent="0.35">
      <c r="A872" s="1"/>
      <c r="B872" s="1"/>
      <c r="C872" s="1"/>
      <c r="D872" s="1"/>
      <c r="E872" s="22"/>
      <c r="J872" s="1"/>
    </row>
    <row r="873" spans="1:10" ht="14.25" customHeight="1" x14ac:dyDescent="0.35">
      <c r="A873" s="1"/>
      <c r="B873" s="1"/>
      <c r="C873" s="1"/>
      <c r="D873" s="1"/>
      <c r="E873" s="22"/>
      <c r="J873" s="1"/>
    </row>
    <row r="874" spans="1:10" ht="14.25" customHeight="1" x14ac:dyDescent="0.35">
      <c r="A874" s="1"/>
      <c r="B874" s="1"/>
      <c r="C874" s="1"/>
      <c r="D874" s="1"/>
      <c r="E874" s="22"/>
      <c r="J874" s="1"/>
    </row>
    <row r="875" spans="1:10" ht="14.25" customHeight="1" x14ac:dyDescent="0.35">
      <c r="A875" s="1"/>
      <c r="B875" s="1"/>
      <c r="C875" s="1"/>
      <c r="D875" s="1"/>
      <c r="E875" s="22"/>
      <c r="J875" s="1"/>
    </row>
    <row r="876" spans="1:10" ht="14.25" customHeight="1" x14ac:dyDescent="0.35">
      <c r="A876" s="1"/>
      <c r="B876" s="1"/>
      <c r="C876" s="1"/>
      <c r="D876" s="1"/>
      <c r="E876" s="22"/>
      <c r="J876" s="1"/>
    </row>
    <row r="877" spans="1:10" ht="14.25" customHeight="1" x14ac:dyDescent="0.35">
      <c r="A877" s="1"/>
      <c r="B877" s="1"/>
      <c r="C877" s="1"/>
      <c r="D877" s="1"/>
      <c r="E877" s="22"/>
      <c r="J877" s="1"/>
    </row>
    <row r="878" spans="1:10" ht="14.25" customHeight="1" x14ac:dyDescent="0.35">
      <c r="A878" s="1"/>
      <c r="B878" s="1"/>
      <c r="C878" s="1"/>
      <c r="D878" s="1"/>
      <c r="E878" s="22"/>
      <c r="J878" s="1"/>
    </row>
    <row r="879" spans="1:10" ht="14.25" customHeight="1" x14ac:dyDescent="0.35">
      <c r="A879" s="1"/>
      <c r="B879" s="1"/>
      <c r="C879" s="1"/>
      <c r="D879" s="1"/>
      <c r="E879" s="22"/>
      <c r="J879" s="1"/>
    </row>
    <row r="880" spans="1:10" ht="14.25" customHeight="1" x14ac:dyDescent="0.35">
      <c r="A880" s="1"/>
      <c r="B880" s="1"/>
      <c r="C880" s="1"/>
      <c r="D880" s="1"/>
      <c r="E880" s="22"/>
      <c r="J880" s="1"/>
    </row>
    <row r="881" spans="1:10" ht="14.25" customHeight="1" x14ac:dyDescent="0.35">
      <c r="A881" s="1"/>
      <c r="B881" s="1"/>
      <c r="C881" s="1"/>
      <c r="D881" s="1"/>
      <c r="E881" s="22"/>
      <c r="J881" s="1"/>
    </row>
    <row r="882" spans="1:10" ht="14.25" customHeight="1" x14ac:dyDescent="0.35">
      <c r="A882" s="1"/>
      <c r="B882" s="1"/>
      <c r="C882" s="1"/>
      <c r="D882" s="1"/>
      <c r="E882" s="22"/>
      <c r="J882" s="1"/>
    </row>
    <row r="883" spans="1:10" ht="14.25" customHeight="1" x14ac:dyDescent="0.35">
      <c r="A883" s="1"/>
      <c r="B883" s="1"/>
      <c r="C883" s="1"/>
      <c r="D883" s="1"/>
      <c r="E883" s="22"/>
      <c r="J883" s="1"/>
    </row>
    <row r="884" spans="1:10" ht="14.25" customHeight="1" x14ac:dyDescent="0.35">
      <c r="A884" s="1"/>
      <c r="B884" s="1"/>
      <c r="C884" s="1"/>
      <c r="D884" s="1"/>
      <c r="E884" s="22"/>
      <c r="J884" s="1"/>
    </row>
    <row r="885" spans="1:10" ht="14.25" customHeight="1" x14ac:dyDescent="0.35">
      <c r="A885" s="1"/>
      <c r="B885" s="1"/>
      <c r="C885" s="1"/>
      <c r="D885" s="1"/>
      <c r="E885" s="22"/>
      <c r="J885" s="1"/>
    </row>
    <row r="886" spans="1:10" ht="14.25" customHeight="1" x14ac:dyDescent="0.35">
      <c r="A886" s="1"/>
      <c r="B886" s="1"/>
      <c r="C886" s="1"/>
      <c r="D886" s="1"/>
      <c r="E886" s="22"/>
      <c r="J886" s="1"/>
    </row>
    <row r="887" spans="1:10" ht="14.25" customHeight="1" x14ac:dyDescent="0.35">
      <c r="A887" s="1"/>
      <c r="B887" s="1"/>
      <c r="C887" s="1"/>
      <c r="D887" s="1"/>
      <c r="E887" s="22"/>
      <c r="J887" s="1"/>
    </row>
    <row r="888" spans="1:10" ht="14.25" customHeight="1" x14ac:dyDescent="0.35">
      <c r="A888" s="1"/>
      <c r="B888" s="1"/>
      <c r="C888" s="1"/>
      <c r="D888" s="1"/>
      <c r="E888" s="22"/>
      <c r="J888" s="1"/>
    </row>
    <row r="889" spans="1:10" ht="14.25" customHeight="1" x14ac:dyDescent="0.35">
      <c r="A889" s="1"/>
      <c r="B889" s="1"/>
      <c r="C889" s="1"/>
      <c r="D889" s="1"/>
      <c r="E889" s="22"/>
      <c r="J889" s="1"/>
    </row>
    <row r="890" spans="1:10" ht="14.25" customHeight="1" x14ac:dyDescent="0.35">
      <c r="A890" s="1"/>
      <c r="B890" s="1"/>
      <c r="C890" s="1"/>
      <c r="D890" s="1"/>
      <c r="E890" s="22"/>
      <c r="J890" s="1"/>
    </row>
    <row r="891" spans="1:10" ht="14.25" customHeight="1" x14ac:dyDescent="0.35">
      <c r="A891" s="1"/>
      <c r="B891" s="1"/>
      <c r="C891" s="1"/>
      <c r="D891" s="1"/>
      <c r="E891" s="22"/>
      <c r="J891" s="1"/>
    </row>
    <row r="892" spans="1:10" ht="14.25" customHeight="1" x14ac:dyDescent="0.35">
      <c r="A892" s="1"/>
      <c r="B892" s="1"/>
      <c r="C892" s="1"/>
      <c r="D892" s="1"/>
      <c r="E892" s="22"/>
      <c r="J892" s="1"/>
    </row>
    <row r="893" spans="1:10" ht="14.25" customHeight="1" x14ac:dyDescent="0.35">
      <c r="A893" s="1"/>
      <c r="B893" s="1"/>
      <c r="C893" s="1"/>
      <c r="D893" s="1"/>
      <c r="E893" s="22"/>
      <c r="J893" s="1"/>
    </row>
    <row r="894" spans="1:10" ht="14.25" customHeight="1" x14ac:dyDescent="0.35">
      <c r="A894" s="1"/>
      <c r="B894" s="1"/>
      <c r="C894" s="1"/>
      <c r="D894" s="1"/>
      <c r="E894" s="22"/>
      <c r="J894" s="1"/>
    </row>
    <row r="895" spans="1:10" ht="14.25" customHeight="1" x14ac:dyDescent="0.35">
      <c r="A895" s="1"/>
      <c r="B895" s="1"/>
      <c r="C895" s="1"/>
      <c r="D895" s="1"/>
      <c r="E895" s="22"/>
      <c r="J895" s="1"/>
    </row>
    <row r="896" spans="1:10" ht="14.25" customHeight="1" x14ac:dyDescent="0.35">
      <c r="A896" s="1"/>
      <c r="B896" s="1"/>
      <c r="C896" s="1"/>
      <c r="D896" s="1"/>
      <c r="E896" s="22"/>
      <c r="J896" s="1"/>
    </row>
    <row r="897" spans="1:10" ht="14.25" customHeight="1" x14ac:dyDescent="0.35">
      <c r="A897" s="1"/>
      <c r="B897" s="1"/>
      <c r="C897" s="1"/>
      <c r="D897" s="1"/>
      <c r="E897" s="22"/>
      <c r="J897" s="1"/>
    </row>
    <row r="898" spans="1:10" ht="14.25" customHeight="1" x14ac:dyDescent="0.35">
      <c r="A898" s="1"/>
      <c r="B898" s="1"/>
      <c r="C898" s="1"/>
      <c r="D898" s="1"/>
      <c r="E898" s="22"/>
      <c r="J898" s="1"/>
    </row>
    <row r="899" spans="1:10" ht="14.25" customHeight="1" x14ac:dyDescent="0.35">
      <c r="A899" s="1"/>
      <c r="B899" s="1"/>
      <c r="C899" s="1"/>
      <c r="D899" s="1"/>
      <c r="E899" s="22"/>
      <c r="J899" s="1"/>
    </row>
    <row r="900" spans="1:10" ht="14.25" customHeight="1" x14ac:dyDescent="0.35">
      <c r="A900" s="1"/>
      <c r="B900" s="1"/>
      <c r="C900" s="1"/>
      <c r="D900" s="1"/>
      <c r="E900" s="22"/>
      <c r="J900" s="1"/>
    </row>
    <row r="901" spans="1:10" ht="14.25" customHeight="1" x14ac:dyDescent="0.35">
      <c r="A901" s="1"/>
      <c r="B901" s="1"/>
      <c r="C901" s="1"/>
      <c r="D901" s="1"/>
      <c r="E901" s="22"/>
      <c r="J901" s="1"/>
    </row>
    <row r="902" spans="1:10" ht="14.25" customHeight="1" x14ac:dyDescent="0.35">
      <c r="A902" s="1"/>
      <c r="B902" s="1"/>
      <c r="C902" s="1"/>
      <c r="D902" s="1"/>
      <c r="E902" s="22"/>
      <c r="J902" s="1"/>
    </row>
    <row r="903" spans="1:10" ht="14.25" customHeight="1" x14ac:dyDescent="0.35">
      <c r="A903" s="1"/>
      <c r="B903" s="1"/>
      <c r="C903" s="1"/>
      <c r="D903" s="1"/>
      <c r="E903" s="22"/>
      <c r="J903" s="1"/>
    </row>
    <row r="904" spans="1:10" ht="14.25" customHeight="1" x14ac:dyDescent="0.35">
      <c r="A904" s="1"/>
      <c r="B904" s="1"/>
      <c r="C904" s="1"/>
      <c r="D904" s="1"/>
      <c r="E904" s="22"/>
      <c r="J904" s="1"/>
    </row>
    <row r="905" spans="1:10" ht="14.25" customHeight="1" x14ac:dyDescent="0.35">
      <c r="A905" s="1"/>
      <c r="B905" s="1"/>
      <c r="C905" s="1"/>
      <c r="D905" s="1"/>
      <c r="E905" s="22"/>
      <c r="J905" s="1"/>
    </row>
    <row r="906" spans="1:10" ht="14.25" customHeight="1" x14ac:dyDescent="0.35">
      <c r="A906" s="1"/>
      <c r="B906" s="1"/>
      <c r="C906" s="1"/>
      <c r="D906" s="1"/>
      <c r="E906" s="22"/>
      <c r="J906" s="1"/>
    </row>
    <row r="907" spans="1:10" ht="14.25" customHeight="1" x14ac:dyDescent="0.35">
      <c r="A907" s="1"/>
      <c r="B907" s="1"/>
      <c r="C907" s="1"/>
      <c r="D907" s="1"/>
      <c r="E907" s="22"/>
      <c r="J907" s="1"/>
    </row>
    <row r="908" spans="1:10" ht="14.25" customHeight="1" x14ac:dyDescent="0.35">
      <c r="A908" s="1"/>
      <c r="B908" s="1"/>
      <c r="C908" s="1"/>
      <c r="D908" s="1"/>
      <c r="E908" s="22"/>
      <c r="J908" s="1"/>
    </row>
    <row r="909" spans="1:10" ht="14.25" customHeight="1" x14ac:dyDescent="0.35">
      <c r="A909" s="1"/>
      <c r="B909" s="1"/>
      <c r="C909" s="1"/>
      <c r="D909" s="1"/>
      <c r="E909" s="22"/>
      <c r="J909" s="1"/>
    </row>
    <row r="910" spans="1:10" ht="14.25" customHeight="1" x14ac:dyDescent="0.35">
      <c r="A910" s="1"/>
      <c r="B910" s="1"/>
      <c r="C910" s="1"/>
      <c r="D910" s="1"/>
      <c r="E910" s="22"/>
      <c r="J910" s="1"/>
    </row>
    <row r="911" spans="1:10" ht="14.25" customHeight="1" x14ac:dyDescent="0.35">
      <c r="A911" s="1"/>
      <c r="B911" s="1"/>
      <c r="C911" s="1"/>
      <c r="D911" s="1"/>
      <c r="E911" s="22"/>
      <c r="J911" s="1"/>
    </row>
    <row r="912" spans="1:10" ht="14.25" customHeight="1" x14ac:dyDescent="0.35">
      <c r="A912" s="1"/>
      <c r="B912" s="1"/>
      <c r="C912" s="1"/>
      <c r="D912" s="1"/>
      <c r="E912" s="22"/>
      <c r="J912" s="1"/>
    </row>
    <row r="913" spans="1:10" ht="14.25" customHeight="1" x14ac:dyDescent="0.35">
      <c r="A913" s="1"/>
      <c r="B913" s="1"/>
      <c r="C913" s="1"/>
      <c r="D913" s="1"/>
      <c r="E913" s="22"/>
      <c r="J913" s="1"/>
    </row>
    <row r="914" spans="1:10" ht="14.25" customHeight="1" x14ac:dyDescent="0.35">
      <c r="A914" s="1"/>
      <c r="B914" s="1"/>
      <c r="C914" s="1"/>
      <c r="D914" s="1"/>
      <c r="E914" s="22"/>
      <c r="J914" s="1"/>
    </row>
    <row r="915" spans="1:10" ht="14.25" customHeight="1" x14ac:dyDescent="0.35">
      <c r="A915" s="1"/>
      <c r="B915" s="1"/>
      <c r="C915" s="1"/>
      <c r="D915" s="1"/>
      <c r="E915" s="22"/>
      <c r="J915" s="1"/>
    </row>
    <row r="916" spans="1:10" ht="14.25" customHeight="1" x14ac:dyDescent="0.35">
      <c r="A916" s="1"/>
      <c r="B916" s="1"/>
      <c r="C916" s="1"/>
      <c r="D916" s="1"/>
      <c r="E916" s="22"/>
      <c r="J916" s="1"/>
    </row>
    <row r="917" spans="1:10" ht="14.25" customHeight="1" x14ac:dyDescent="0.35">
      <c r="A917" s="1"/>
      <c r="B917" s="1"/>
      <c r="C917" s="1"/>
      <c r="D917" s="1"/>
      <c r="E917" s="22"/>
      <c r="J917" s="1"/>
    </row>
    <row r="918" spans="1:10" ht="14.25" customHeight="1" x14ac:dyDescent="0.35">
      <c r="A918" s="1"/>
      <c r="B918" s="1"/>
      <c r="C918" s="1"/>
      <c r="D918" s="1"/>
      <c r="E918" s="22"/>
      <c r="J918" s="1"/>
    </row>
    <row r="919" spans="1:10" ht="14.25" customHeight="1" x14ac:dyDescent="0.35">
      <c r="A919" s="1"/>
      <c r="B919" s="1"/>
      <c r="C919" s="1"/>
      <c r="D919" s="1"/>
      <c r="E919" s="22"/>
      <c r="J919" s="1"/>
    </row>
    <row r="920" spans="1:10" ht="14.25" customHeight="1" x14ac:dyDescent="0.35">
      <c r="A920" s="1"/>
      <c r="B920" s="1"/>
      <c r="C920" s="1"/>
      <c r="D920" s="1"/>
      <c r="E920" s="22"/>
      <c r="J920" s="1"/>
    </row>
    <row r="921" spans="1:10" ht="14.25" customHeight="1" x14ac:dyDescent="0.35">
      <c r="A921" s="1"/>
      <c r="B921" s="1"/>
      <c r="C921" s="1"/>
      <c r="D921" s="1"/>
      <c r="E921" s="22"/>
      <c r="J921" s="1"/>
    </row>
    <row r="922" spans="1:10" ht="14.25" customHeight="1" x14ac:dyDescent="0.35">
      <c r="A922" s="1"/>
      <c r="B922" s="1"/>
      <c r="C922" s="1"/>
      <c r="D922" s="1"/>
      <c r="E922" s="22"/>
      <c r="J922" s="1"/>
    </row>
    <row r="923" spans="1:10" ht="14.25" customHeight="1" x14ac:dyDescent="0.35">
      <c r="A923" s="1"/>
      <c r="B923" s="1"/>
      <c r="C923" s="1"/>
      <c r="D923" s="1"/>
      <c r="E923" s="22"/>
      <c r="J923" s="1"/>
    </row>
    <row r="924" spans="1:10" ht="14.25" customHeight="1" x14ac:dyDescent="0.35">
      <c r="A924" s="1"/>
      <c r="B924" s="1"/>
      <c r="C924" s="1"/>
      <c r="D924" s="1"/>
      <c r="E924" s="22"/>
      <c r="J924" s="1"/>
    </row>
    <row r="925" spans="1:10" ht="14.25" customHeight="1" x14ac:dyDescent="0.35">
      <c r="A925" s="1"/>
      <c r="B925" s="1"/>
      <c r="C925" s="1"/>
      <c r="D925" s="1"/>
      <c r="E925" s="22"/>
      <c r="J925" s="1"/>
    </row>
    <row r="926" spans="1:10" ht="14.25" customHeight="1" x14ac:dyDescent="0.35">
      <c r="A926" s="1"/>
      <c r="B926" s="1"/>
      <c r="C926" s="1"/>
      <c r="D926" s="1"/>
      <c r="E926" s="22"/>
      <c r="J926" s="1"/>
    </row>
    <row r="927" spans="1:10" ht="14.25" customHeight="1" x14ac:dyDescent="0.35">
      <c r="A927" s="1"/>
      <c r="B927" s="1"/>
      <c r="C927" s="1"/>
      <c r="D927" s="1"/>
      <c r="E927" s="22"/>
      <c r="J927" s="1"/>
    </row>
    <row r="928" spans="1:10" ht="14.25" customHeight="1" x14ac:dyDescent="0.35">
      <c r="A928" s="1"/>
      <c r="B928" s="1"/>
      <c r="C928" s="1"/>
      <c r="D928" s="1"/>
      <c r="E928" s="22"/>
      <c r="J928" s="1"/>
    </row>
    <row r="929" spans="1:10" ht="14.25" customHeight="1" x14ac:dyDescent="0.35">
      <c r="A929" s="1"/>
      <c r="B929" s="1"/>
      <c r="C929" s="1"/>
      <c r="D929" s="1"/>
      <c r="E929" s="22"/>
      <c r="J929" s="1"/>
    </row>
    <row r="930" spans="1:10" ht="14.25" customHeight="1" x14ac:dyDescent="0.35">
      <c r="A930" s="1"/>
      <c r="B930" s="1"/>
      <c r="C930" s="1"/>
      <c r="D930" s="1"/>
      <c r="E930" s="22"/>
      <c r="J930" s="1"/>
    </row>
    <row r="931" spans="1:10" ht="14.25" customHeight="1" x14ac:dyDescent="0.35">
      <c r="A931" s="1"/>
      <c r="B931" s="1"/>
      <c r="C931" s="1"/>
      <c r="D931" s="1"/>
      <c r="E931" s="22"/>
      <c r="J931" s="1"/>
    </row>
    <row r="932" spans="1:10" ht="14.25" customHeight="1" x14ac:dyDescent="0.35">
      <c r="A932" s="1"/>
      <c r="B932" s="1"/>
      <c r="C932" s="1"/>
      <c r="D932" s="1"/>
      <c r="E932" s="22"/>
      <c r="J932" s="1"/>
    </row>
    <row r="933" spans="1:10" ht="14.25" customHeight="1" x14ac:dyDescent="0.35">
      <c r="A933" s="1"/>
      <c r="B933" s="1"/>
      <c r="C933" s="1"/>
      <c r="D933" s="1"/>
      <c r="E933" s="22"/>
      <c r="J933" s="1"/>
    </row>
    <row r="934" spans="1:10" ht="14.25" customHeight="1" x14ac:dyDescent="0.35">
      <c r="A934" s="1"/>
      <c r="B934" s="1"/>
      <c r="C934" s="1"/>
      <c r="D934" s="1"/>
      <c r="E934" s="22"/>
      <c r="J934" s="1"/>
    </row>
    <row r="935" spans="1:10" ht="14.25" customHeight="1" x14ac:dyDescent="0.35">
      <c r="A935" s="1"/>
      <c r="B935" s="1"/>
      <c r="C935" s="1"/>
      <c r="D935" s="1"/>
      <c r="E935" s="22"/>
      <c r="J935" s="1"/>
    </row>
    <row r="936" spans="1:10" ht="14.25" customHeight="1" x14ac:dyDescent="0.35">
      <c r="A936" s="1"/>
      <c r="B936" s="1"/>
      <c r="C936" s="1"/>
      <c r="D936" s="1"/>
      <c r="E936" s="22"/>
      <c r="J936" s="1"/>
    </row>
    <row r="937" spans="1:10" ht="14.25" customHeight="1" x14ac:dyDescent="0.35">
      <c r="A937" s="1"/>
      <c r="B937" s="1"/>
      <c r="C937" s="1"/>
      <c r="D937" s="1"/>
      <c r="E937" s="22"/>
      <c r="J937" s="1"/>
    </row>
    <row r="938" spans="1:10" ht="14.25" customHeight="1" x14ac:dyDescent="0.35">
      <c r="A938" s="1"/>
      <c r="B938" s="1"/>
      <c r="C938" s="1"/>
      <c r="D938" s="1"/>
      <c r="E938" s="22"/>
      <c r="J938" s="1"/>
    </row>
    <row r="939" spans="1:10" ht="14.25" customHeight="1" x14ac:dyDescent="0.35">
      <c r="A939" s="1"/>
      <c r="B939" s="1"/>
      <c r="C939" s="1"/>
      <c r="D939" s="1"/>
      <c r="E939" s="22"/>
      <c r="J939" s="1"/>
    </row>
    <row r="940" spans="1:10" ht="14.25" customHeight="1" x14ac:dyDescent="0.35">
      <c r="A940" s="1"/>
      <c r="B940" s="1"/>
      <c r="C940" s="1"/>
      <c r="D940" s="1"/>
      <c r="E940" s="22"/>
      <c r="J940" s="1"/>
    </row>
    <row r="941" spans="1:10" ht="14.25" customHeight="1" x14ac:dyDescent="0.35">
      <c r="A941" s="1"/>
      <c r="B941" s="1"/>
      <c r="C941" s="1"/>
      <c r="D941" s="1"/>
      <c r="E941" s="22"/>
      <c r="J941" s="1"/>
    </row>
    <row r="942" spans="1:10" ht="14.25" customHeight="1" x14ac:dyDescent="0.35">
      <c r="A942" s="1"/>
      <c r="B942" s="1"/>
      <c r="C942" s="1"/>
      <c r="D942" s="1"/>
      <c r="E942" s="22"/>
      <c r="J942" s="1"/>
    </row>
    <row r="943" spans="1:10" ht="14.25" customHeight="1" x14ac:dyDescent="0.35">
      <c r="A943" s="1"/>
      <c r="B943" s="1"/>
      <c r="C943" s="1"/>
      <c r="D943" s="1"/>
      <c r="E943" s="22"/>
      <c r="J943" s="1"/>
    </row>
    <row r="944" spans="1:10" ht="14.25" customHeight="1" x14ac:dyDescent="0.35">
      <c r="A944" s="1"/>
      <c r="B944" s="1"/>
      <c r="C944" s="1"/>
      <c r="D944" s="1"/>
      <c r="E944" s="22"/>
      <c r="J944" s="1"/>
    </row>
    <row r="945" spans="1:10" ht="14.25" customHeight="1" x14ac:dyDescent="0.35">
      <c r="A945" s="1"/>
      <c r="B945" s="1"/>
      <c r="C945" s="1"/>
      <c r="D945" s="1"/>
      <c r="E945" s="22"/>
      <c r="J945" s="1"/>
    </row>
    <row r="946" spans="1:10" ht="14.25" customHeight="1" x14ac:dyDescent="0.35">
      <c r="A946" s="1"/>
      <c r="B946" s="1"/>
      <c r="C946" s="1"/>
      <c r="D946" s="1"/>
      <c r="E946" s="22"/>
      <c r="J946" s="1"/>
    </row>
    <row r="947" spans="1:10" ht="14.25" customHeight="1" x14ac:dyDescent="0.35">
      <c r="A947" s="1"/>
      <c r="B947" s="1"/>
      <c r="C947" s="1"/>
      <c r="D947" s="1"/>
      <c r="E947" s="22"/>
      <c r="J947" s="1"/>
    </row>
    <row r="948" spans="1:10" ht="14.25" customHeight="1" x14ac:dyDescent="0.35">
      <c r="A948" s="1"/>
      <c r="B948" s="1"/>
      <c r="C948" s="1"/>
      <c r="D948" s="1"/>
      <c r="E948" s="22"/>
      <c r="J948" s="1"/>
    </row>
    <row r="949" spans="1:10" ht="14.25" customHeight="1" x14ac:dyDescent="0.35">
      <c r="A949" s="1"/>
      <c r="B949" s="1"/>
      <c r="C949" s="1"/>
      <c r="D949" s="1"/>
      <c r="E949" s="22"/>
      <c r="J949" s="1"/>
    </row>
    <row r="950" spans="1:10" ht="14.25" customHeight="1" x14ac:dyDescent="0.35">
      <c r="A950" s="1"/>
      <c r="B950" s="1"/>
      <c r="C950" s="1"/>
      <c r="D950" s="1"/>
      <c r="E950" s="22"/>
      <c r="J950" s="1"/>
    </row>
    <row r="951" spans="1:10" ht="14.25" customHeight="1" x14ac:dyDescent="0.35">
      <c r="A951" s="1"/>
      <c r="B951" s="1"/>
      <c r="C951" s="1"/>
      <c r="D951" s="1"/>
      <c r="E951" s="22"/>
      <c r="J951" s="1"/>
    </row>
    <row r="952" spans="1:10" ht="14.25" customHeight="1" x14ac:dyDescent="0.35">
      <c r="A952" s="1"/>
      <c r="B952" s="1"/>
      <c r="C952" s="1"/>
      <c r="D952" s="1"/>
      <c r="E952" s="22"/>
      <c r="J952" s="1"/>
    </row>
    <row r="953" spans="1:10" ht="14.25" customHeight="1" x14ac:dyDescent="0.35">
      <c r="A953" s="1"/>
      <c r="B953" s="1"/>
      <c r="C953" s="1"/>
      <c r="D953" s="1"/>
      <c r="E953" s="22"/>
      <c r="J953" s="1"/>
    </row>
    <row r="954" spans="1:10" ht="14.25" customHeight="1" x14ac:dyDescent="0.35">
      <c r="A954" s="1"/>
      <c r="B954" s="1"/>
      <c r="C954" s="1"/>
      <c r="D954" s="1"/>
      <c r="E954" s="22"/>
      <c r="J954" s="1"/>
    </row>
    <row r="955" spans="1:10" ht="14.25" customHeight="1" x14ac:dyDescent="0.35">
      <c r="A955" s="1"/>
      <c r="B955" s="1"/>
      <c r="C955" s="1"/>
      <c r="D955" s="1"/>
      <c r="E955" s="22"/>
      <c r="J955" s="1"/>
    </row>
    <row r="956" spans="1:10" ht="14.25" customHeight="1" x14ac:dyDescent="0.35">
      <c r="A956" s="1"/>
      <c r="B956" s="1"/>
      <c r="C956" s="1"/>
      <c r="D956" s="1"/>
      <c r="E956" s="22"/>
      <c r="J956" s="1"/>
    </row>
    <row r="957" spans="1:10" ht="14.25" customHeight="1" x14ac:dyDescent="0.35">
      <c r="A957" s="1"/>
      <c r="B957" s="1"/>
      <c r="C957" s="1"/>
      <c r="D957" s="1"/>
      <c r="E957" s="22"/>
      <c r="J957" s="1"/>
    </row>
    <row r="958" spans="1:10" ht="14.25" customHeight="1" x14ac:dyDescent="0.35">
      <c r="A958" s="1"/>
      <c r="B958" s="1"/>
      <c r="C958" s="1"/>
      <c r="D958" s="1"/>
      <c r="E958" s="22"/>
      <c r="J958" s="1"/>
    </row>
    <row r="959" spans="1:10" ht="14.25" customHeight="1" x14ac:dyDescent="0.35">
      <c r="A959" s="1"/>
      <c r="B959" s="1"/>
      <c r="C959" s="1"/>
      <c r="D959" s="1"/>
      <c r="E959" s="22"/>
      <c r="J959" s="1"/>
    </row>
    <row r="960" spans="1:10" ht="14.25" customHeight="1" x14ac:dyDescent="0.35">
      <c r="A960" s="1"/>
      <c r="B960" s="1"/>
      <c r="C960" s="1"/>
      <c r="D960" s="1"/>
      <c r="E960" s="22"/>
      <c r="J960" s="1"/>
    </row>
    <row r="961" spans="1:10" ht="14.25" customHeight="1" x14ac:dyDescent="0.35">
      <c r="A961" s="1"/>
      <c r="B961" s="1"/>
      <c r="C961" s="1"/>
      <c r="D961" s="1"/>
      <c r="E961" s="22"/>
      <c r="J961" s="1"/>
    </row>
    <row r="962" spans="1:10" ht="14.25" customHeight="1" x14ac:dyDescent="0.35">
      <c r="A962" s="1"/>
      <c r="B962" s="1"/>
      <c r="C962" s="1"/>
      <c r="D962" s="1"/>
      <c r="E962" s="22"/>
      <c r="J962" s="1"/>
    </row>
    <row r="963" spans="1:10" ht="14.25" customHeight="1" x14ac:dyDescent="0.35">
      <c r="A963" s="1"/>
      <c r="B963" s="1"/>
      <c r="C963" s="1"/>
      <c r="D963" s="1"/>
      <c r="E963" s="22"/>
      <c r="J963" s="1"/>
    </row>
    <row r="964" spans="1:10" ht="14.25" customHeight="1" x14ac:dyDescent="0.35">
      <c r="A964" s="1"/>
      <c r="B964" s="1"/>
      <c r="C964" s="1"/>
      <c r="D964" s="1"/>
      <c r="E964" s="22"/>
      <c r="J964" s="1"/>
    </row>
    <row r="965" spans="1:10" ht="14.25" customHeight="1" x14ac:dyDescent="0.35">
      <c r="A965" s="1"/>
      <c r="B965" s="1"/>
      <c r="C965" s="1"/>
      <c r="D965" s="1"/>
      <c r="E965" s="22"/>
      <c r="J965" s="1"/>
    </row>
    <row r="966" spans="1:10" ht="14.25" customHeight="1" x14ac:dyDescent="0.35">
      <c r="A966" s="1"/>
      <c r="B966" s="1"/>
      <c r="C966" s="1"/>
      <c r="D966" s="1"/>
      <c r="E966" s="22"/>
      <c r="J966" s="1"/>
    </row>
    <row r="967" spans="1:10" ht="14.25" customHeight="1" x14ac:dyDescent="0.35">
      <c r="A967" s="1"/>
      <c r="B967" s="1"/>
      <c r="C967" s="1"/>
      <c r="D967" s="1"/>
      <c r="E967" s="22"/>
      <c r="J967" s="1"/>
    </row>
    <row r="968" spans="1:10" ht="14.25" customHeight="1" x14ac:dyDescent="0.35">
      <c r="A968" s="1"/>
      <c r="B968" s="1"/>
      <c r="C968" s="1"/>
      <c r="D968" s="1"/>
      <c r="E968" s="22"/>
      <c r="J968" s="1"/>
    </row>
    <row r="969" spans="1:10" ht="14.25" customHeight="1" x14ac:dyDescent="0.35">
      <c r="A969" s="1"/>
      <c r="B969" s="1"/>
      <c r="C969" s="1"/>
      <c r="D969" s="1"/>
      <c r="E969" s="22"/>
      <c r="J969" s="1"/>
    </row>
    <row r="970" spans="1:10" ht="14.25" customHeight="1" x14ac:dyDescent="0.35">
      <c r="A970" s="1"/>
      <c r="B970" s="1"/>
      <c r="C970" s="1"/>
      <c r="D970" s="1"/>
      <c r="E970" s="22"/>
      <c r="J970" s="1"/>
    </row>
    <row r="971" spans="1:10" ht="14.25" customHeight="1" x14ac:dyDescent="0.35">
      <c r="A971" s="1"/>
      <c r="B971" s="1"/>
      <c r="C971" s="1"/>
      <c r="D971" s="1"/>
      <c r="E971" s="22"/>
      <c r="J971" s="1"/>
    </row>
    <row r="972" spans="1:10" ht="14.25" customHeight="1" x14ac:dyDescent="0.35">
      <c r="A972" s="1"/>
      <c r="B972" s="1"/>
      <c r="C972" s="1"/>
      <c r="D972" s="1"/>
      <c r="E972" s="22"/>
      <c r="J972" s="1"/>
    </row>
    <row r="973" spans="1:10" ht="14.25" customHeight="1" x14ac:dyDescent="0.35">
      <c r="A973" s="1"/>
      <c r="B973" s="1"/>
      <c r="C973" s="1"/>
      <c r="D973" s="1"/>
      <c r="E973" s="22"/>
      <c r="J973" s="1"/>
    </row>
    <row r="974" spans="1:10" ht="14.25" customHeight="1" x14ac:dyDescent="0.35">
      <c r="A974" s="1"/>
      <c r="B974" s="1"/>
      <c r="C974" s="1"/>
      <c r="D974" s="1"/>
      <c r="E974" s="22"/>
      <c r="J974" s="1"/>
    </row>
    <row r="975" spans="1:10" ht="14.25" customHeight="1" x14ac:dyDescent="0.35">
      <c r="A975" s="1"/>
      <c r="B975" s="1"/>
      <c r="C975" s="1"/>
      <c r="D975" s="1"/>
      <c r="E975" s="22"/>
      <c r="J975" s="1"/>
    </row>
    <row r="976" spans="1:10" ht="14.25" customHeight="1" x14ac:dyDescent="0.35">
      <c r="A976" s="1"/>
      <c r="B976" s="1"/>
      <c r="C976" s="1"/>
      <c r="D976" s="1"/>
      <c r="E976" s="22"/>
      <c r="J976" s="1"/>
    </row>
    <row r="977" spans="1:10" ht="14.25" customHeight="1" x14ac:dyDescent="0.35">
      <c r="A977" s="1"/>
      <c r="B977" s="1"/>
      <c r="C977" s="1"/>
      <c r="D977" s="1"/>
      <c r="E977" s="22"/>
      <c r="J977" s="1"/>
    </row>
    <row r="978" spans="1:10" ht="14.25" customHeight="1" x14ac:dyDescent="0.35">
      <c r="A978" s="1"/>
      <c r="B978" s="1"/>
      <c r="C978" s="1"/>
      <c r="D978" s="1"/>
      <c r="E978" s="22"/>
      <c r="J978" s="1"/>
    </row>
    <row r="979" spans="1:10" ht="14.25" customHeight="1" x14ac:dyDescent="0.35">
      <c r="A979" s="1"/>
      <c r="B979" s="1"/>
      <c r="C979" s="1"/>
      <c r="D979" s="1"/>
      <c r="E979" s="22"/>
      <c r="J979" s="1"/>
    </row>
    <row r="980" spans="1:10" ht="14.25" customHeight="1" x14ac:dyDescent="0.35">
      <c r="A980" s="1"/>
      <c r="B980" s="1"/>
      <c r="C980" s="1"/>
      <c r="D980" s="1"/>
      <c r="E980" s="22"/>
      <c r="J980" s="1"/>
    </row>
    <row r="981" spans="1:10" ht="14.25" customHeight="1" x14ac:dyDescent="0.35">
      <c r="A981" s="1"/>
      <c r="B981" s="1"/>
      <c r="C981" s="1"/>
      <c r="D981" s="1"/>
      <c r="E981" s="22"/>
      <c r="J981" s="1"/>
    </row>
    <row r="982" spans="1:10" ht="14.25" customHeight="1" x14ac:dyDescent="0.35">
      <c r="A982" s="1"/>
      <c r="B982" s="1"/>
      <c r="C982" s="1"/>
      <c r="D982" s="1"/>
      <c r="E982" s="22"/>
      <c r="J982" s="1"/>
    </row>
    <row r="983" spans="1:10" ht="14.25" customHeight="1" x14ac:dyDescent="0.35">
      <c r="A983" s="1"/>
      <c r="B983" s="1"/>
      <c r="C983" s="1"/>
      <c r="D983" s="1"/>
      <c r="E983" s="22"/>
      <c r="J983" s="1"/>
    </row>
    <row r="984" spans="1:10" ht="14.25" customHeight="1" x14ac:dyDescent="0.35">
      <c r="A984" s="1"/>
      <c r="B984" s="1"/>
      <c r="C984" s="1"/>
      <c r="D984" s="1"/>
      <c r="E984" s="22"/>
      <c r="J984" s="1"/>
    </row>
    <row r="985" spans="1:10" ht="14.25" customHeight="1" x14ac:dyDescent="0.35">
      <c r="A985" s="1"/>
      <c r="B985" s="1"/>
      <c r="C985" s="1"/>
      <c r="D985" s="1"/>
      <c r="E985" s="22"/>
      <c r="J985" s="1"/>
    </row>
    <row r="986" spans="1:10" ht="14.25" customHeight="1" x14ac:dyDescent="0.35">
      <c r="A986" s="1"/>
      <c r="B986" s="1"/>
      <c r="C986" s="1"/>
      <c r="D986" s="1"/>
      <c r="E986" s="22"/>
      <c r="J986" s="1"/>
    </row>
    <row r="987" spans="1:10" ht="14.25" customHeight="1" x14ac:dyDescent="0.35">
      <c r="A987" s="1"/>
      <c r="B987" s="1"/>
      <c r="C987" s="1"/>
      <c r="D987" s="1"/>
      <c r="E987" s="22"/>
      <c r="J987" s="1"/>
    </row>
    <row r="988" spans="1:10" ht="14.25" customHeight="1" x14ac:dyDescent="0.35">
      <c r="A988" s="1"/>
      <c r="B988" s="1"/>
      <c r="C988" s="1"/>
      <c r="D988" s="1"/>
      <c r="E988" s="22"/>
      <c r="J988" s="1"/>
    </row>
    <row r="989" spans="1:10" ht="14.25" customHeight="1" x14ac:dyDescent="0.35">
      <c r="A989" s="1"/>
      <c r="B989" s="1"/>
      <c r="C989" s="1"/>
      <c r="D989" s="1"/>
      <c r="E989" s="22"/>
      <c r="J989" s="1"/>
    </row>
    <row r="990" spans="1:10" ht="14.25" customHeight="1" x14ac:dyDescent="0.35">
      <c r="A990" s="1"/>
      <c r="B990" s="1"/>
      <c r="C990" s="1"/>
      <c r="D990" s="1"/>
      <c r="E990" s="22"/>
      <c r="J990" s="1"/>
    </row>
    <row r="991" spans="1:10" ht="14.25" customHeight="1" x14ac:dyDescent="0.35">
      <c r="A991" s="1"/>
      <c r="B991" s="1"/>
      <c r="C991" s="1"/>
      <c r="D991" s="1"/>
      <c r="E991" s="22"/>
      <c r="J991" s="1"/>
    </row>
    <row r="992" spans="1:10" ht="14.25" customHeight="1" x14ac:dyDescent="0.35">
      <c r="A992" s="1"/>
      <c r="B992" s="1"/>
      <c r="C992" s="1"/>
      <c r="D992" s="1"/>
      <c r="E992" s="22"/>
      <c r="J992" s="1"/>
    </row>
    <row r="993" spans="1:10" ht="14.25" customHeight="1" x14ac:dyDescent="0.35">
      <c r="A993" s="1"/>
      <c r="B993" s="1"/>
      <c r="C993" s="1"/>
      <c r="D993" s="1"/>
      <c r="E993" s="22"/>
      <c r="J993" s="1"/>
    </row>
    <row r="994" spans="1:10" ht="14.25" customHeight="1" x14ac:dyDescent="0.35">
      <c r="A994" s="1"/>
      <c r="B994" s="1"/>
      <c r="C994" s="1"/>
      <c r="D994" s="1"/>
      <c r="E994" s="22"/>
      <c r="J994" s="1"/>
    </row>
    <row r="995" spans="1:10" ht="14.25" customHeight="1" x14ac:dyDescent="0.35">
      <c r="A995" s="1"/>
      <c r="B995" s="1"/>
      <c r="C995" s="1"/>
      <c r="D995" s="1"/>
      <c r="E995" s="22"/>
      <c r="J995" s="1"/>
    </row>
    <row r="996" spans="1:10" ht="14.25" customHeight="1" x14ac:dyDescent="0.35">
      <c r="A996" s="1"/>
      <c r="B996" s="1"/>
      <c r="C996" s="1"/>
      <c r="D996" s="1"/>
      <c r="E996" s="22"/>
      <c r="J996" s="1"/>
    </row>
    <row r="997" spans="1:10" ht="14.25" customHeight="1" x14ac:dyDescent="0.35">
      <c r="A997" s="1"/>
      <c r="B997" s="1"/>
      <c r="C997" s="1"/>
      <c r="D997" s="1"/>
      <c r="E997" s="22"/>
      <c r="J997" s="1"/>
    </row>
    <row r="998" spans="1:10" ht="14.25" customHeight="1" x14ac:dyDescent="0.35">
      <c r="A998" s="1"/>
      <c r="B998" s="1"/>
      <c r="C998" s="1"/>
      <c r="D998" s="1"/>
      <c r="E998" s="22"/>
      <c r="J998" s="1"/>
    </row>
    <row r="999" spans="1:10" ht="14.25" customHeight="1" x14ac:dyDescent="0.35">
      <c r="A999" s="1"/>
      <c r="B999" s="1"/>
      <c r="C999" s="1"/>
      <c r="D999" s="1"/>
      <c r="E999" s="22"/>
      <c r="J999" s="1"/>
    </row>
    <row r="1000" spans="1:10" ht="14.25" customHeight="1" x14ac:dyDescent="0.35">
      <c r="A1000" s="1"/>
      <c r="B1000" s="1"/>
      <c r="C1000" s="1"/>
      <c r="D1000" s="1"/>
      <c r="E1000" s="22"/>
      <c r="J1000" s="1"/>
    </row>
  </sheetData>
  <conditionalFormatting sqref="B1:B1000 E1:E1000">
    <cfRule type="cellIs" dxfId="29" priority="1" operator="greaterThan">
      <formula>0.03</formula>
    </cfRule>
  </conditionalFormatting>
  <conditionalFormatting sqref="H64:H1000 H1">
    <cfRule type="cellIs" dxfId="28" priority="2" operator="greaterThan">
      <formula>0.03</formula>
    </cfRule>
  </conditionalFormatting>
  <conditionalFormatting sqref="K62">
    <cfRule type="cellIs" dxfId="27" priority="3" operator="greaterThan">
      <formula>0.03</formula>
    </cfRule>
  </conditionalFormatting>
  <conditionalFormatting sqref="K62">
    <cfRule type="cellIs" dxfId="26" priority="4" operator="greaterThan">
      <formula>0.03</formula>
    </cfRule>
  </conditionalFormatting>
  <conditionalFormatting sqref="K1:K62 K64:K1000">
    <cfRule type="cellIs" dxfId="25" priority="5" operator="greaterThan">
      <formula>0.03</formula>
    </cfRule>
  </conditionalFormatting>
  <conditionalFormatting sqref="H63">
    <cfRule type="cellIs" dxfId="24" priority="6" operator="greaterThan">
      <formula>0.03</formula>
    </cfRule>
  </conditionalFormatting>
  <conditionalFormatting sqref="K63">
    <cfRule type="cellIs" dxfId="23" priority="7" operator="greaterThan">
      <formula>0.03</formula>
    </cfRule>
  </conditionalFormatting>
  <conditionalFormatting sqref="H2:H62">
    <cfRule type="cellIs" dxfId="22" priority="8" operator="greaterThan">
      <formula>0.03</formula>
    </cfRule>
  </conditionalFormatting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0"/>
  <sheetViews>
    <sheetView workbookViewId="0"/>
  </sheetViews>
  <sheetFormatPr defaultColWidth="12.6640625" defaultRowHeight="15" customHeight="1" x14ac:dyDescent="0.3"/>
  <cols>
    <col min="1" max="1" width="21.1640625" customWidth="1"/>
    <col min="2" max="26" width="7.6640625" customWidth="1"/>
  </cols>
  <sheetData>
    <row r="1" spans="1:6" ht="14.25" customHeight="1" x14ac:dyDescent="0.35">
      <c r="A1" s="1" t="s">
        <v>0</v>
      </c>
      <c r="B1" s="1" t="s">
        <v>0</v>
      </c>
    </row>
    <row r="2" spans="1:6" ht="14.25" customHeight="1" x14ac:dyDescent="0.35">
      <c r="A2" s="1" t="s">
        <v>13</v>
      </c>
      <c r="B2" s="1" t="s">
        <v>13</v>
      </c>
    </row>
    <row r="3" spans="1:6" ht="14.25" customHeight="1" x14ac:dyDescent="0.35">
      <c r="A3" s="1" t="s">
        <v>254</v>
      </c>
      <c r="B3" s="2" t="s">
        <v>28</v>
      </c>
    </row>
    <row r="4" spans="1:6" ht="14.25" customHeight="1" x14ac:dyDescent="0.35">
      <c r="A4" s="1" t="s">
        <v>255</v>
      </c>
      <c r="B4" s="1" t="s">
        <v>147</v>
      </c>
    </row>
    <row r="5" spans="1:6" ht="14.25" customHeight="1" x14ac:dyDescent="0.35">
      <c r="A5" s="1" t="s">
        <v>256</v>
      </c>
      <c r="B5" s="1" t="s">
        <v>151</v>
      </c>
    </row>
    <row r="6" spans="1:6" ht="14.25" customHeight="1" x14ac:dyDescent="0.35">
      <c r="A6" s="1" t="s">
        <v>257</v>
      </c>
      <c r="B6" s="1" t="s">
        <v>154</v>
      </c>
      <c r="F6" s="2" t="s">
        <v>258</v>
      </c>
    </row>
    <row r="7" spans="1:6" ht="14.25" customHeight="1" x14ac:dyDescent="0.35">
      <c r="A7" s="1" t="s">
        <v>259</v>
      </c>
      <c r="B7" s="1" t="s">
        <v>203</v>
      </c>
      <c r="F7" s="1" t="s">
        <v>258</v>
      </c>
    </row>
    <row r="8" spans="1:6" ht="14.25" customHeight="1" x14ac:dyDescent="0.35">
      <c r="A8" s="1" t="s">
        <v>260</v>
      </c>
      <c r="B8" s="1" t="s">
        <v>247</v>
      </c>
      <c r="F8" s="1" t="s">
        <v>258</v>
      </c>
    </row>
    <row r="9" spans="1:6" ht="14.25" customHeight="1" x14ac:dyDescent="0.35">
      <c r="A9" s="1" t="s">
        <v>261</v>
      </c>
      <c r="B9" s="1" t="s">
        <v>158</v>
      </c>
    </row>
    <row r="10" spans="1:6" ht="14.25" customHeight="1" x14ac:dyDescent="0.35">
      <c r="A10" s="1" t="s">
        <v>262</v>
      </c>
      <c r="B10" s="1" t="s">
        <v>159</v>
      </c>
    </row>
    <row r="11" spans="1:6" ht="14.25" customHeight="1" x14ac:dyDescent="0.35">
      <c r="A11" s="1" t="s">
        <v>263</v>
      </c>
      <c r="B11" s="1" t="s">
        <v>160</v>
      </c>
    </row>
    <row r="12" spans="1:6" ht="14.25" customHeight="1" x14ac:dyDescent="0.35">
      <c r="A12" s="1" t="s">
        <v>264</v>
      </c>
      <c r="B12" s="1" t="s">
        <v>161</v>
      </c>
    </row>
    <row r="13" spans="1:6" ht="14.25" customHeight="1" x14ac:dyDescent="0.35">
      <c r="A13" s="1" t="s">
        <v>265</v>
      </c>
      <c r="B13" s="1" t="s">
        <v>162</v>
      </c>
    </row>
    <row r="14" spans="1:6" ht="14.25" customHeight="1" x14ac:dyDescent="0.35">
      <c r="A14" s="1" t="s">
        <v>266</v>
      </c>
      <c r="B14" s="1" t="s">
        <v>163</v>
      </c>
    </row>
    <row r="15" spans="1:6" ht="14.25" customHeight="1" x14ac:dyDescent="0.35">
      <c r="A15" s="1" t="s">
        <v>267</v>
      </c>
      <c r="B15" s="1" t="s">
        <v>164</v>
      </c>
    </row>
    <row r="16" spans="1:6" ht="14.25" customHeight="1" x14ac:dyDescent="0.35">
      <c r="A16" s="1" t="s">
        <v>268</v>
      </c>
      <c r="B16" s="1" t="s">
        <v>251</v>
      </c>
    </row>
    <row r="17" spans="1:2" ht="14.25" customHeight="1" x14ac:dyDescent="0.35">
      <c r="A17" s="1" t="s">
        <v>269</v>
      </c>
      <c r="B17" s="1" t="s">
        <v>252</v>
      </c>
    </row>
    <row r="18" spans="1:2" ht="14.25" customHeight="1" x14ac:dyDescent="0.35">
      <c r="A18" s="1" t="s">
        <v>270</v>
      </c>
      <c r="B18" s="1" t="s">
        <v>253</v>
      </c>
    </row>
    <row r="19" spans="1:2" ht="14.25" customHeight="1" x14ac:dyDescent="0.35">
      <c r="A19" s="1" t="s">
        <v>271</v>
      </c>
      <c r="B19" s="1" t="s">
        <v>168</v>
      </c>
    </row>
    <row r="20" spans="1:2" ht="14.25" customHeight="1" x14ac:dyDescent="0.35">
      <c r="A20" s="1" t="s">
        <v>272</v>
      </c>
      <c r="B20" s="1" t="s">
        <v>169</v>
      </c>
    </row>
    <row r="21" spans="1:2" ht="14.25" customHeight="1" x14ac:dyDescent="0.35">
      <c r="A21" s="1" t="s">
        <v>273</v>
      </c>
      <c r="B21" s="1" t="s">
        <v>170</v>
      </c>
    </row>
    <row r="22" spans="1:2" ht="14.25" customHeight="1" x14ac:dyDescent="0.35">
      <c r="A22" s="1" t="s">
        <v>274</v>
      </c>
      <c r="B22" s="1" t="s">
        <v>171</v>
      </c>
    </row>
    <row r="23" spans="1:2" ht="14.25" customHeight="1" x14ac:dyDescent="0.35">
      <c r="A23" s="1" t="s">
        <v>275</v>
      </c>
      <c r="B23" s="1" t="s">
        <v>172</v>
      </c>
    </row>
    <row r="24" spans="1:2" ht="14.25" customHeight="1" x14ac:dyDescent="0.35">
      <c r="A24" s="1" t="s">
        <v>276</v>
      </c>
      <c r="B24" s="1" t="s">
        <v>173</v>
      </c>
    </row>
    <row r="25" spans="1:2" ht="14.25" customHeight="1" x14ac:dyDescent="0.35">
      <c r="A25" s="1" t="s">
        <v>277</v>
      </c>
      <c r="B25" s="1" t="s">
        <v>278</v>
      </c>
    </row>
    <row r="26" spans="1:2" ht="14.25" customHeight="1" x14ac:dyDescent="0.35">
      <c r="A26" s="1" t="s">
        <v>279</v>
      </c>
      <c r="B26" s="1" t="s">
        <v>280</v>
      </c>
    </row>
    <row r="27" spans="1:2" ht="14.25" customHeight="1" x14ac:dyDescent="0.35">
      <c r="A27" s="1" t="s">
        <v>281</v>
      </c>
      <c r="B27" s="1" t="s">
        <v>282</v>
      </c>
    </row>
    <row r="28" spans="1:2" ht="14.25" customHeight="1" x14ac:dyDescent="0.35">
      <c r="A28" s="1" t="s">
        <v>283</v>
      </c>
      <c r="B28" s="1" t="s">
        <v>284</v>
      </c>
    </row>
    <row r="29" spans="1:2" ht="14.25" customHeight="1" x14ac:dyDescent="0.35">
      <c r="A29" s="1" t="s">
        <v>285</v>
      </c>
      <c r="B29" s="1" t="s">
        <v>178</v>
      </c>
    </row>
    <row r="30" spans="1:2" ht="14.25" customHeight="1" x14ac:dyDescent="0.35">
      <c r="A30" s="1" t="s">
        <v>286</v>
      </c>
      <c r="B30" s="1" t="s">
        <v>179</v>
      </c>
    </row>
    <row r="31" spans="1:2" ht="14.25" customHeight="1" x14ac:dyDescent="0.35">
      <c r="A31" s="1" t="s">
        <v>287</v>
      </c>
      <c r="B31" s="1" t="s">
        <v>180</v>
      </c>
    </row>
    <row r="32" spans="1:2" ht="14.25" customHeight="1" x14ac:dyDescent="0.35">
      <c r="A32" s="1" t="s">
        <v>288</v>
      </c>
      <c r="B32" s="1" t="s">
        <v>289</v>
      </c>
    </row>
    <row r="33" spans="1:2" ht="14.25" customHeight="1" x14ac:dyDescent="0.35">
      <c r="A33" s="1" t="s">
        <v>290</v>
      </c>
      <c r="B33" s="1" t="s">
        <v>291</v>
      </c>
    </row>
    <row r="34" spans="1:2" ht="14.25" customHeight="1" x14ac:dyDescent="0.35">
      <c r="A34" s="1" t="s">
        <v>152</v>
      </c>
      <c r="B34" s="1" t="s">
        <v>152</v>
      </c>
    </row>
    <row r="35" spans="1:2" ht="14.25" customHeight="1" x14ac:dyDescent="0.35">
      <c r="A35" s="1" t="s">
        <v>292</v>
      </c>
      <c r="B35" s="1" t="s">
        <v>184</v>
      </c>
    </row>
    <row r="36" spans="1:2" ht="14.25" customHeight="1" x14ac:dyDescent="0.35">
      <c r="A36" s="1" t="s">
        <v>293</v>
      </c>
      <c r="B36" s="1" t="s">
        <v>185</v>
      </c>
    </row>
    <row r="37" spans="1:2" ht="14.25" customHeight="1" x14ac:dyDescent="0.35">
      <c r="A37" s="1" t="s">
        <v>294</v>
      </c>
      <c r="B37" s="1" t="s">
        <v>295</v>
      </c>
    </row>
    <row r="38" spans="1:2" ht="14.25" customHeight="1" x14ac:dyDescent="0.35">
      <c r="A38" s="1" t="s">
        <v>296</v>
      </c>
      <c r="B38" s="1" t="s">
        <v>297</v>
      </c>
    </row>
    <row r="39" spans="1:2" ht="14.25" customHeight="1" x14ac:dyDescent="0.35">
      <c r="A39" s="1" t="s">
        <v>298</v>
      </c>
      <c r="B39" s="1" t="s">
        <v>299</v>
      </c>
    </row>
    <row r="40" spans="1:2" ht="14.25" customHeight="1" x14ac:dyDescent="0.35">
      <c r="A40" s="1" t="s">
        <v>300</v>
      </c>
      <c r="B40" s="1" t="s">
        <v>189</v>
      </c>
    </row>
    <row r="41" spans="1:2" ht="14.25" customHeight="1" x14ac:dyDescent="0.35">
      <c r="A41" s="1" t="s">
        <v>301</v>
      </c>
      <c r="B41" s="1" t="s">
        <v>190</v>
      </c>
    </row>
    <row r="42" spans="1:2" ht="14.25" customHeight="1" x14ac:dyDescent="0.35">
      <c r="A42" s="1" t="s">
        <v>302</v>
      </c>
      <c r="B42" s="1" t="s">
        <v>191</v>
      </c>
    </row>
    <row r="43" spans="1:2" ht="14.25" customHeight="1" x14ac:dyDescent="0.35">
      <c r="A43" s="1" t="s">
        <v>303</v>
      </c>
      <c r="B43" s="1" t="s">
        <v>192</v>
      </c>
    </row>
    <row r="44" spans="1:2" ht="14.25" customHeight="1" x14ac:dyDescent="0.35">
      <c r="A44" s="1" t="s">
        <v>304</v>
      </c>
      <c r="B44" s="1" t="s">
        <v>193</v>
      </c>
    </row>
    <row r="45" spans="1:2" ht="14.25" customHeight="1" x14ac:dyDescent="0.35">
      <c r="A45" s="1" t="s">
        <v>305</v>
      </c>
      <c r="B45" s="1" t="s">
        <v>194</v>
      </c>
    </row>
    <row r="46" spans="1:2" ht="14.25" customHeight="1" x14ac:dyDescent="0.35">
      <c r="A46" s="1" t="s">
        <v>306</v>
      </c>
      <c r="B46" s="1" t="s">
        <v>195</v>
      </c>
    </row>
    <row r="47" spans="1:2" ht="14.25" customHeight="1" x14ac:dyDescent="0.35">
      <c r="A47" s="1" t="s">
        <v>307</v>
      </c>
      <c r="B47" s="1" t="s">
        <v>196</v>
      </c>
    </row>
    <row r="48" spans="1:2" ht="14.25" customHeight="1" x14ac:dyDescent="0.35">
      <c r="A48" s="1" t="s">
        <v>308</v>
      </c>
      <c r="B48" s="1" t="s">
        <v>197</v>
      </c>
    </row>
    <row r="49" spans="1:2" ht="14.25" customHeight="1" x14ac:dyDescent="0.35">
      <c r="A49" s="1" t="s">
        <v>309</v>
      </c>
      <c r="B49" s="1" t="s">
        <v>310</v>
      </c>
    </row>
    <row r="50" spans="1:2" ht="14.25" customHeight="1" x14ac:dyDescent="0.35">
      <c r="A50" s="1" t="s">
        <v>311</v>
      </c>
      <c r="B50" s="1" t="s">
        <v>312</v>
      </c>
    </row>
    <row r="51" spans="1:2" ht="14.25" customHeight="1" x14ac:dyDescent="0.35">
      <c r="A51" s="1" t="s">
        <v>313</v>
      </c>
      <c r="B51" s="1" t="s">
        <v>314</v>
      </c>
    </row>
    <row r="52" spans="1:2" ht="14.25" customHeight="1" x14ac:dyDescent="0.35">
      <c r="A52" s="1" t="s">
        <v>315</v>
      </c>
      <c r="B52" s="1" t="s">
        <v>201</v>
      </c>
    </row>
    <row r="53" spans="1:2" ht="14.25" customHeight="1" x14ac:dyDescent="0.35">
      <c r="A53" s="1" t="s">
        <v>316</v>
      </c>
      <c r="B53" s="1" t="s">
        <v>202</v>
      </c>
    </row>
    <row r="54" spans="1:2" ht="14.25" customHeight="1" x14ac:dyDescent="0.35">
      <c r="A54" s="1" t="s">
        <v>317</v>
      </c>
      <c r="B54" s="1" t="s">
        <v>192</v>
      </c>
    </row>
    <row r="55" spans="1:2" ht="14.25" customHeight="1" x14ac:dyDescent="0.35">
      <c r="A55" s="1" t="s">
        <v>318</v>
      </c>
      <c r="B55" s="1" t="s">
        <v>193</v>
      </c>
    </row>
    <row r="56" spans="1:2" ht="14.25" customHeight="1" x14ac:dyDescent="0.35">
      <c r="A56" s="1" t="s">
        <v>319</v>
      </c>
      <c r="B56" s="1" t="s">
        <v>194</v>
      </c>
    </row>
    <row r="57" spans="1:2" ht="14.25" customHeight="1" x14ac:dyDescent="0.35">
      <c r="A57" s="1" t="s">
        <v>320</v>
      </c>
      <c r="B57" s="1" t="s">
        <v>204</v>
      </c>
    </row>
    <row r="58" spans="1:2" ht="14.25" customHeight="1" x14ac:dyDescent="0.35">
      <c r="A58" s="1" t="s">
        <v>321</v>
      </c>
      <c r="B58" s="1" t="s">
        <v>205</v>
      </c>
    </row>
    <row r="59" spans="1:2" ht="14.25" customHeight="1" x14ac:dyDescent="0.35">
      <c r="A59" s="1" t="s">
        <v>322</v>
      </c>
      <c r="B59" s="1" t="s">
        <v>206</v>
      </c>
    </row>
    <row r="60" spans="1:2" ht="14.25" customHeight="1" x14ac:dyDescent="0.35">
      <c r="A60" s="1" t="s">
        <v>323</v>
      </c>
      <c r="B60" s="1" t="s">
        <v>207</v>
      </c>
    </row>
    <row r="61" spans="1:2" ht="14.25" customHeight="1" x14ac:dyDescent="0.35">
      <c r="A61" s="1" t="s">
        <v>324</v>
      </c>
      <c r="B61" s="1" t="s">
        <v>325</v>
      </c>
    </row>
    <row r="62" spans="1:2" ht="14.25" customHeight="1" x14ac:dyDescent="0.35">
      <c r="A62" s="1" t="s">
        <v>326</v>
      </c>
      <c r="B62" s="1" t="s">
        <v>327</v>
      </c>
    </row>
    <row r="63" spans="1:2" ht="14.25" customHeight="1" x14ac:dyDescent="0.35">
      <c r="A63" s="1" t="s">
        <v>328</v>
      </c>
      <c r="B63" s="1" t="s">
        <v>329</v>
      </c>
    </row>
    <row r="64" spans="1:2" ht="14.25" customHeight="1" x14ac:dyDescent="0.35">
      <c r="A64" s="1" t="s">
        <v>330</v>
      </c>
      <c r="B64" s="1" t="s">
        <v>212</v>
      </c>
    </row>
    <row r="65" spans="1:2" ht="14.25" customHeight="1" x14ac:dyDescent="0.35">
      <c r="A65" s="1" t="s">
        <v>331</v>
      </c>
      <c r="B65" s="1" t="s">
        <v>213</v>
      </c>
    </row>
    <row r="66" spans="1:2" ht="14.25" customHeight="1" x14ac:dyDescent="0.35">
      <c r="A66" s="1" t="s">
        <v>332</v>
      </c>
      <c r="B66" s="1" t="s">
        <v>214</v>
      </c>
    </row>
    <row r="67" spans="1:2" ht="14.25" customHeight="1" x14ac:dyDescent="0.35">
      <c r="A67" s="1" t="s">
        <v>333</v>
      </c>
      <c r="B67" s="1" t="s">
        <v>334</v>
      </c>
    </row>
    <row r="68" spans="1:2" ht="14.25" customHeight="1" x14ac:dyDescent="0.35">
      <c r="A68" s="1" t="s">
        <v>335</v>
      </c>
      <c r="B68" s="1" t="s">
        <v>336</v>
      </c>
    </row>
    <row r="69" spans="1:2" ht="14.25" customHeight="1" x14ac:dyDescent="0.35">
      <c r="A69" s="1" t="s">
        <v>337</v>
      </c>
      <c r="B69" s="1" t="s">
        <v>338</v>
      </c>
    </row>
    <row r="70" spans="1:2" ht="14.25" customHeight="1" x14ac:dyDescent="0.35">
      <c r="A70" s="1" t="s">
        <v>339</v>
      </c>
    </row>
    <row r="71" spans="1:2" ht="14.25" customHeight="1" x14ac:dyDescent="0.35">
      <c r="A71" s="1" t="s">
        <v>340</v>
      </c>
      <c r="B71" s="2" t="s">
        <v>218</v>
      </c>
    </row>
    <row r="72" spans="1:2" ht="14.25" customHeight="1" x14ac:dyDescent="0.35">
      <c r="A72" s="1" t="s">
        <v>341</v>
      </c>
      <c r="B72" s="1" t="s">
        <v>219</v>
      </c>
    </row>
    <row r="73" spans="1:2" ht="14.25" customHeight="1" x14ac:dyDescent="0.35">
      <c r="A73" s="1" t="s">
        <v>342</v>
      </c>
      <c r="B73" s="1" t="s">
        <v>220</v>
      </c>
    </row>
    <row r="74" spans="1:2" ht="14.25" customHeight="1" x14ac:dyDescent="0.35">
      <c r="A74" s="1" t="s">
        <v>343</v>
      </c>
      <c r="B74" s="1" t="s">
        <v>221</v>
      </c>
    </row>
    <row r="75" spans="1:2" ht="14.25" customHeight="1" x14ac:dyDescent="0.35">
      <c r="A75" s="1" t="s">
        <v>344</v>
      </c>
      <c r="B75" s="1" t="s">
        <v>222</v>
      </c>
    </row>
    <row r="76" spans="1:2" ht="14.25" customHeight="1" x14ac:dyDescent="0.35">
      <c r="A76" s="1" t="s">
        <v>345</v>
      </c>
      <c r="B76" s="1" t="s">
        <v>223</v>
      </c>
    </row>
    <row r="77" spans="1:2" ht="14.25" customHeight="1" x14ac:dyDescent="0.35">
      <c r="A77" s="1" t="s">
        <v>346</v>
      </c>
      <c r="B77" s="1" t="s">
        <v>224</v>
      </c>
    </row>
    <row r="78" spans="1:2" ht="14.25" customHeight="1" x14ac:dyDescent="0.35">
      <c r="A78" s="1" t="s">
        <v>347</v>
      </c>
      <c r="B78" s="1" t="s">
        <v>225</v>
      </c>
    </row>
    <row r="79" spans="1:2" ht="14.25" customHeight="1" x14ac:dyDescent="0.35">
      <c r="A79" s="1" t="s">
        <v>348</v>
      </c>
      <c r="B79" s="1" t="s">
        <v>226</v>
      </c>
    </row>
    <row r="80" spans="1:2" ht="14.25" customHeight="1" x14ac:dyDescent="0.35">
      <c r="A80" s="1" t="s">
        <v>349</v>
      </c>
      <c r="B80" s="1" t="s">
        <v>227</v>
      </c>
    </row>
    <row r="81" spans="1:2" ht="14.25" customHeight="1" x14ac:dyDescent="0.35">
      <c r="A81" s="1" t="s">
        <v>350</v>
      </c>
      <c r="B81" s="1" t="s">
        <v>228</v>
      </c>
    </row>
    <row r="82" spans="1:2" ht="14.25" customHeight="1" x14ac:dyDescent="0.35">
      <c r="A82" s="1" t="s">
        <v>351</v>
      </c>
      <c r="B82" s="1" t="s">
        <v>229</v>
      </c>
    </row>
    <row r="83" spans="1:2" ht="14.25" customHeight="1" x14ac:dyDescent="0.35">
      <c r="A83" s="1" t="s">
        <v>352</v>
      </c>
      <c r="B83" s="1" t="s">
        <v>353</v>
      </c>
    </row>
    <row r="84" spans="1:2" ht="14.25" customHeight="1" x14ac:dyDescent="0.35">
      <c r="A84" s="1" t="s">
        <v>354</v>
      </c>
      <c r="B84" s="1" t="s">
        <v>355</v>
      </c>
    </row>
    <row r="85" spans="1:2" ht="14.25" customHeight="1" x14ac:dyDescent="0.35">
      <c r="A85" s="1" t="s">
        <v>356</v>
      </c>
      <c r="B85" s="1" t="s">
        <v>357</v>
      </c>
    </row>
    <row r="86" spans="1:2" ht="14.25" customHeight="1" x14ac:dyDescent="0.35">
      <c r="A86" s="1" t="s">
        <v>315</v>
      </c>
      <c r="B86" s="1" t="s">
        <v>201</v>
      </c>
    </row>
    <row r="87" spans="1:2" ht="14.25" customHeight="1" x14ac:dyDescent="0.35">
      <c r="A87" s="1" t="s">
        <v>316</v>
      </c>
      <c r="B87" s="1" t="s">
        <v>202</v>
      </c>
    </row>
    <row r="88" spans="1:2" ht="14.25" customHeight="1" x14ac:dyDescent="0.35">
      <c r="A88" s="1" t="s">
        <v>358</v>
      </c>
      <c r="B88" s="1" t="s">
        <v>359</v>
      </c>
    </row>
    <row r="89" spans="1:2" ht="14.25" customHeight="1" x14ac:dyDescent="0.35">
      <c r="A89" s="1" t="s">
        <v>360</v>
      </c>
      <c r="B89" s="1" t="s">
        <v>361</v>
      </c>
    </row>
    <row r="90" spans="1:2" ht="14.25" customHeight="1" x14ac:dyDescent="0.35">
      <c r="A90" s="1" t="s">
        <v>362</v>
      </c>
      <c r="B90" s="1" t="s">
        <v>363</v>
      </c>
    </row>
    <row r="91" spans="1:2" ht="14.25" customHeight="1" x14ac:dyDescent="0.35">
      <c r="A91" s="1" t="s">
        <v>364</v>
      </c>
      <c r="B91" s="1" t="s">
        <v>236</v>
      </c>
    </row>
    <row r="92" spans="1:2" ht="14.25" customHeight="1" x14ac:dyDescent="0.35">
      <c r="A92" s="1" t="s">
        <v>365</v>
      </c>
      <c r="B92" s="1" t="s">
        <v>237</v>
      </c>
    </row>
    <row r="93" spans="1:2" ht="14.25" customHeight="1" x14ac:dyDescent="0.35">
      <c r="A93" s="1" t="s">
        <v>366</v>
      </c>
      <c r="B93" s="1" t="s">
        <v>238</v>
      </c>
    </row>
    <row r="94" spans="1:2" ht="14.25" customHeight="1" x14ac:dyDescent="0.35">
      <c r="A94" s="1" t="s">
        <v>367</v>
      </c>
      <c r="B94" s="1" t="s">
        <v>368</v>
      </c>
    </row>
    <row r="95" spans="1:2" ht="14.25" customHeight="1" x14ac:dyDescent="0.35">
      <c r="A95" s="1" t="s">
        <v>369</v>
      </c>
      <c r="B95" s="1" t="s">
        <v>370</v>
      </c>
    </row>
    <row r="96" spans="1:2" ht="14.25" customHeight="1" x14ac:dyDescent="0.35">
      <c r="A96" s="1" t="s">
        <v>371</v>
      </c>
      <c r="B96" s="1" t="s">
        <v>372</v>
      </c>
    </row>
    <row r="97" spans="1:2" ht="14.25" customHeight="1" x14ac:dyDescent="0.35">
      <c r="A97" s="1" t="s">
        <v>373</v>
      </c>
      <c r="B97" s="1" t="s">
        <v>242</v>
      </c>
    </row>
    <row r="98" spans="1:2" ht="14.25" customHeight="1" x14ac:dyDescent="0.35">
      <c r="A98" s="1" t="s">
        <v>374</v>
      </c>
      <c r="B98" s="1" t="s">
        <v>243</v>
      </c>
    </row>
    <row r="99" spans="1:2" ht="14.25" customHeight="1" x14ac:dyDescent="0.35">
      <c r="A99" s="1" t="s">
        <v>375</v>
      </c>
      <c r="B99" s="1" t="s">
        <v>376</v>
      </c>
    </row>
    <row r="100" spans="1:2" ht="14.25" customHeight="1" x14ac:dyDescent="0.35">
      <c r="A100" s="1" t="s">
        <v>377</v>
      </c>
      <c r="B100" s="1" t="s">
        <v>378</v>
      </c>
    </row>
    <row r="101" spans="1:2" ht="14.25" customHeight="1" x14ac:dyDescent="0.35">
      <c r="A101" s="1" t="s">
        <v>379</v>
      </c>
      <c r="B101" s="1" t="s">
        <v>380</v>
      </c>
    </row>
    <row r="102" spans="1:2" ht="14.25" customHeight="1" x14ac:dyDescent="0.35">
      <c r="A102" s="1"/>
    </row>
    <row r="103" spans="1:2" ht="14.25" customHeight="1" x14ac:dyDescent="0.35">
      <c r="A103" s="1"/>
    </row>
    <row r="104" spans="1:2" ht="14.25" customHeight="1" x14ac:dyDescent="0.35">
      <c r="A104" s="1"/>
    </row>
    <row r="105" spans="1:2" ht="14.25" customHeight="1" x14ac:dyDescent="0.35">
      <c r="A105" s="1"/>
    </row>
    <row r="106" spans="1:2" ht="14.25" customHeight="1" x14ac:dyDescent="0.35">
      <c r="A106" s="1"/>
    </row>
    <row r="107" spans="1:2" ht="14.25" customHeight="1" x14ac:dyDescent="0.35">
      <c r="A107" s="1"/>
    </row>
    <row r="108" spans="1:2" ht="14.25" customHeight="1" x14ac:dyDescent="0.35">
      <c r="A108" s="1"/>
    </row>
    <row r="109" spans="1:2" ht="14.25" customHeight="1" x14ac:dyDescent="0.35">
      <c r="A109" s="1"/>
    </row>
    <row r="110" spans="1:2" ht="14.25" customHeight="1" x14ac:dyDescent="0.35">
      <c r="A110" s="1"/>
    </row>
    <row r="111" spans="1:2" ht="14.25" customHeight="1" x14ac:dyDescent="0.35">
      <c r="A111" s="1"/>
    </row>
    <row r="112" spans="1:2" ht="14.25" customHeight="1" x14ac:dyDescent="0.35">
      <c r="A112" s="1"/>
    </row>
    <row r="113" spans="1:1" ht="14.25" customHeight="1" x14ac:dyDescent="0.35">
      <c r="A113" s="1"/>
    </row>
    <row r="114" spans="1:1" ht="14.25" customHeight="1" x14ac:dyDescent="0.35">
      <c r="A114" s="1"/>
    </row>
    <row r="115" spans="1:1" ht="14.25" customHeight="1" x14ac:dyDescent="0.35">
      <c r="A115" s="1"/>
    </row>
    <row r="116" spans="1:1" ht="14.25" customHeight="1" x14ac:dyDescent="0.35">
      <c r="A116" s="1"/>
    </row>
    <row r="117" spans="1:1" ht="14.25" customHeight="1" x14ac:dyDescent="0.35">
      <c r="A117" s="1"/>
    </row>
    <row r="118" spans="1:1" ht="14.25" customHeight="1" x14ac:dyDescent="0.35">
      <c r="A118" s="1"/>
    </row>
    <row r="119" spans="1:1" ht="14.25" customHeight="1" x14ac:dyDescent="0.35">
      <c r="A119" s="1"/>
    </row>
    <row r="120" spans="1:1" ht="14.25" customHeight="1" x14ac:dyDescent="0.35">
      <c r="A120" s="1"/>
    </row>
    <row r="121" spans="1:1" ht="14.25" customHeight="1" x14ac:dyDescent="0.35">
      <c r="A121" s="1"/>
    </row>
    <row r="122" spans="1:1" ht="14.25" customHeight="1" x14ac:dyDescent="0.35">
      <c r="A122" s="1"/>
    </row>
    <row r="123" spans="1:1" ht="14.25" customHeight="1" x14ac:dyDescent="0.35">
      <c r="A123" s="1"/>
    </row>
    <row r="124" spans="1:1" ht="14.25" customHeight="1" x14ac:dyDescent="0.35">
      <c r="A124" s="1"/>
    </row>
    <row r="125" spans="1:1" ht="14.25" customHeight="1" x14ac:dyDescent="0.35">
      <c r="A125" s="1"/>
    </row>
    <row r="126" spans="1:1" ht="14.25" customHeight="1" x14ac:dyDescent="0.35">
      <c r="A126" s="1"/>
    </row>
    <row r="127" spans="1:1" ht="14.25" customHeight="1" x14ac:dyDescent="0.35">
      <c r="A127" s="1"/>
    </row>
    <row r="128" spans="1:1" ht="14.25" customHeight="1" x14ac:dyDescent="0.35">
      <c r="A128" s="1"/>
    </row>
    <row r="129" spans="1:1" ht="14.25" customHeight="1" x14ac:dyDescent="0.35">
      <c r="A129" s="1"/>
    </row>
    <row r="130" spans="1:1" ht="14.25" customHeight="1" x14ac:dyDescent="0.35">
      <c r="A130" s="1"/>
    </row>
    <row r="131" spans="1:1" ht="14.25" customHeight="1" x14ac:dyDescent="0.35">
      <c r="A131" s="1"/>
    </row>
    <row r="132" spans="1:1" ht="14.25" customHeight="1" x14ac:dyDescent="0.35">
      <c r="A132" s="1"/>
    </row>
    <row r="133" spans="1:1" ht="14.25" customHeight="1" x14ac:dyDescent="0.35">
      <c r="A133" s="1"/>
    </row>
    <row r="134" spans="1:1" ht="14.25" customHeight="1" x14ac:dyDescent="0.35">
      <c r="A134" s="1"/>
    </row>
    <row r="135" spans="1:1" ht="14.25" customHeight="1" x14ac:dyDescent="0.35">
      <c r="A135" s="1"/>
    </row>
    <row r="136" spans="1:1" ht="14.25" customHeight="1" x14ac:dyDescent="0.35">
      <c r="A136" s="1"/>
    </row>
    <row r="137" spans="1:1" ht="14.25" customHeight="1" x14ac:dyDescent="0.35">
      <c r="A137" s="1"/>
    </row>
    <row r="138" spans="1:1" ht="14.25" customHeight="1" x14ac:dyDescent="0.35">
      <c r="A138" s="1"/>
    </row>
    <row r="139" spans="1:1" ht="14.25" customHeight="1" x14ac:dyDescent="0.35">
      <c r="A139" s="1"/>
    </row>
    <row r="140" spans="1:1" ht="14.25" customHeight="1" x14ac:dyDescent="0.35">
      <c r="A140" s="1"/>
    </row>
    <row r="141" spans="1:1" ht="14.25" customHeight="1" x14ac:dyDescent="0.35">
      <c r="A141" s="1"/>
    </row>
    <row r="142" spans="1:1" ht="14.25" customHeight="1" x14ac:dyDescent="0.35">
      <c r="A142" s="1"/>
    </row>
    <row r="143" spans="1:1" ht="14.25" customHeight="1" x14ac:dyDescent="0.35">
      <c r="A143" s="1"/>
    </row>
    <row r="144" spans="1:1" ht="14.25" customHeight="1" x14ac:dyDescent="0.35">
      <c r="A144" s="1"/>
    </row>
    <row r="145" spans="1:1" ht="14.25" customHeight="1" x14ac:dyDescent="0.35">
      <c r="A145" s="1"/>
    </row>
    <row r="146" spans="1:1" ht="14.25" customHeight="1" x14ac:dyDescent="0.35">
      <c r="A146" s="1"/>
    </row>
    <row r="147" spans="1:1" ht="14.25" customHeight="1" x14ac:dyDescent="0.35">
      <c r="A147" s="1"/>
    </row>
    <row r="148" spans="1:1" ht="14.25" customHeight="1" x14ac:dyDescent="0.35">
      <c r="A148" s="1"/>
    </row>
    <row r="149" spans="1:1" ht="14.25" customHeight="1" x14ac:dyDescent="0.35">
      <c r="A149" s="1"/>
    </row>
    <row r="150" spans="1:1" ht="14.25" customHeight="1" x14ac:dyDescent="0.35">
      <c r="A150" s="1"/>
    </row>
    <row r="151" spans="1:1" ht="14.25" customHeight="1" x14ac:dyDescent="0.35">
      <c r="A151" s="1"/>
    </row>
    <row r="152" spans="1:1" ht="14.25" customHeight="1" x14ac:dyDescent="0.35">
      <c r="A152" s="1"/>
    </row>
    <row r="153" spans="1:1" ht="14.25" customHeight="1" x14ac:dyDescent="0.35">
      <c r="A153" s="1"/>
    </row>
    <row r="154" spans="1:1" ht="14.25" customHeight="1" x14ac:dyDescent="0.35">
      <c r="A154" s="1"/>
    </row>
    <row r="155" spans="1:1" ht="14.25" customHeight="1" x14ac:dyDescent="0.35">
      <c r="A155" s="1"/>
    </row>
    <row r="156" spans="1:1" ht="14.25" customHeight="1" x14ac:dyDescent="0.35">
      <c r="A156" s="1"/>
    </row>
    <row r="157" spans="1:1" ht="14.25" customHeight="1" x14ac:dyDescent="0.35">
      <c r="A157" s="1"/>
    </row>
    <row r="158" spans="1:1" ht="14.25" customHeight="1" x14ac:dyDescent="0.35">
      <c r="A158" s="1"/>
    </row>
    <row r="159" spans="1:1" ht="14.25" customHeight="1" x14ac:dyDescent="0.35">
      <c r="A159" s="1"/>
    </row>
    <row r="160" spans="1:1" ht="14.25" customHeight="1" x14ac:dyDescent="0.35">
      <c r="A160" s="1"/>
    </row>
    <row r="161" spans="1:1" ht="14.25" customHeight="1" x14ac:dyDescent="0.35">
      <c r="A161" s="1"/>
    </row>
    <row r="162" spans="1:1" ht="14.25" customHeight="1" x14ac:dyDescent="0.35">
      <c r="A162" s="1"/>
    </row>
    <row r="163" spans="1:1" ht="14.25" customHeight="1" x14ac:dyDescent="0.35">
      <c r="A163" s="1"/>
    </row>
    <row r="164" spans="1:1" ht="14.25" customHeight="1" x14ac:dyDescent="0.35">
      <c r="A164" s="1"/>
    </row>
    <row r="165" spans="1:1" ht="14.25" customHeight="1" x14ac:dyDescent="0.35">
      <c r="A165" s="1"/>
    </row>
    <row r="166" spans="1:1" ht="14.25" customHeight="1" x14ac:dyDescent="0.35">
      <c r="A166" s="1"/>
    </row>
    <row r="167" spans="1:1" ht="14.25" customHeight="1" x14ac:dyDescent="0.35">
      <c r="A167" s="1"/>
    </row>
    <row r="168" spans="1:1" ht="14.25" customHeight="1" x14ac:dyDescent="0.35">
      <c r="A168" s="1"/>
    </row>
    <row r="169" spans="1:1" ht="14.25" customHeight="1" x14ac:dyDescent="0.35">
      <c r="A169" s="1"/>
    </row>
    <row r="170" spans="1:1" ht="14.25" customHeight="1" x14ac:dyDescent="0.35">
      <c r="A170" s="1"/>
    </row>
    <row r="171" spans="1:1" ht="14.25" customHeight="1" x14ac:dyDescent="0.35">
      <c r="A171" s="1"/>
    </row>
    <row r="172" spans="1:1" ht="14.25" customHeight="1" x14ac:dyDescent="0.35">
      <c r="A172" s="1"/>
    </row>
    <row r="173" spans="1:1" ht="14.25" customHeight="1" x14ac:dyDescent="0.35">
      <c r="A173" s="1"/>
    </row>
    <row r="174" spans="1:1" ht="14.25" customHeight="1" x14ac:dyDescent="0.35">
      <c r="A174" s="1"/>
    </row>
    <row r="175" spans="1:1" ht="14.25" customHeight="1" x14ac:dyDescent="0.35">
      <c r="A175" s="1"/>
    </row>
    <row r="176" spans="1:1" ht="14.25" customHeight="1" x14ac:dyDescent="0.35">
      <c r="A176" s="1"/>
    </row>
    <row r="177" spans="1:1" ht="14.25" customHeight="1" x14ac:dyDescent="0.35">
      <c r="A177" s="1"/>
    </row>
    <row r="178" spans="1:1" ht="14.25" customHeight="1" x14ac:dyDescent="0.35">
      <c r="A178" s="1"/>
    </row>
    <row r="179" spans="1:1" ht="14.25" customHeight="1" x14ac:dyDescent="0.35">
      <c r="A179" s="1"/>
    </row>
    <row r="180" spans="1:1" ht="14.25" customHeight="1" x14ac:dyDescent="0.35">
      <c r="A180" s="1"/>
    </row>
    <row r="181" spans="1:1" ht="14.25" customHeight="1" x14ac:dyDescent="0.35">
      <c r="A181" s="1"/>
    </row>
    <row r="182" spans="1:1" ht="14.25" customHeight="1" x14ac:dyDescent="0.35">
      <c r="A182" s="1"/>
    </row>
    <row r="183" spans="1:1" ht="14.25" customHeight="1" x14ac:dyDescent="0.35">
      <c r="A183" s="1"/>
    </row>
    <row r="184" spans="1:1" ht="14.25" customHeight="1" x14ac:dyDescent="0.35">
      <c r="A184" s="1"/>
    </row>
    <row r="185" spans="1:1" ht="14.25" customHeight="1" x14ac:dyDescent="0.35">
      <c r="A185" s="1"/>
    </row>
    <row r="186" spans="1:1" ht="14.25" customHeight="1" x14ac:dyDescent="0.35">
      <c r="A186" s="1"/>
    </row>
    <row r="187" spans="1:1" ht="14.25" customHeight="1" x14ac:dyDescent="0.35">
      <c r="A187" s="1"/>
    </row>
    <row r="188" spans="1:1" ht="14.25" customHeight="1" x14ac:dyDescent="0.35">
      <c r="A188" s="1"/>
    </row>
    <row r="189" spans="1:1" ht="14.25" customHeight="1" x14ac:dyDescent="0.35">
      <c r="A189" s="1"/>
    </row>
    <row r="190" spans="1:1" ht="14.25" customHeight="1" x14ac:dyDescent="0.35">
      <c r="A190" s="1"/>
    </row>
    <row r="191" spans="1:1" ht="14.25" customHeight="1" x14ac:dyDescent="0.35">
      <c r="A191" s="1"/>
    </row>
    <row r="192" spans="1:1" ht="14.25" customHeight="1" x14ac:dyDescent="0.35">
      <c r="A192" s="1"/>
    </row>
    <row r="193" spans="1:1" ht="14.25" customHeight="1" x14ac:dyDescent="0.35">
      <c r="A193" s="1"/>
    </row>
    <row r="194" spans="1:1" ht="14.25" customHeight="1" x14ac:dyDescent="0.35">
      <c r="A194" s="1"/>
    </row>
    <row r="195" spans="1:1" ht="14.25" customHeight="1" x14ac:dyDescent="0.35">
      <c r="A195" s="1"/>
    </row>
    <row r="196" spans="1:1" ht="14.25" customHeight="1" x14ac:dyDescent="0.35">
      <c r="A196" s="1"/>
    </row>
    <row r="197" spans="1:1" ht="14.25" customHeight="1" x14ac:dyDescent="0.35">
      <c r="A197" s="1"/>
    </row>
    <row r="198" spans="1:1" ht="14.25" customHeight="1" x14ac:dyDescent="0.35">
      <c r="A198" s="1"/>
    </row>
    <row r="199" spans="1:1" ht="14.25" customHeight="1" x14ac:dyDescent="0.35">
      <c r="A199" s="1"/>
    </row>
    <row r="200" spans="1:1" ht="14.25" customHeight="1" x14ac:dyDescent="0.35">
      <c r="A200" s="1"/>
    </row>
    <row r="201" spans="1:1" ht="14.25" customHeight="1" x14ac:dyDescent="0.35">
      <c r="A201" s="1"/>
    </row>
    <row r="202" spans="1:1" ht="14.25" customHeight="1" x14ac:dyDescent="0.35">
      <c r="A202" s="1"/>
    </row>
    <row r="203" spans="1:1" ht="14.25" customHeight="1" x14ac:dyDescent="0.35">
      <c r="A203" s="1"/>
    </row>
    <row r="204" spans="1:1" ht="14.25" customHeight="1" x14ac:dyDescent="0.35">
      <c r="A204" s="1"/>
    </row>
    <row r="205" spans="1:1" ht="14.25" customHeight="1" x14ac:dyDescent="0.35">
      <c r="A205" s="1"/>
    </row>
    <row r="206" spans="1:1" ht="14.25" customHeight="1" x14ac:dyDescent="0.35">
      <c r="A206" s="1"/>
    </row>
    <row r="207" spans="1:1" ht="14.25" customHeight="1" x14ac:dyDescent="0.35">
      <c r="A207" s="1"/>
    </row>
    <row r="208" spans="1:1" ht="14.25" customHeight="1" x14ac:dyDescent="0.35">
      <c r="A208" s="1"/>
    </row>
    <row r="209" spans="1:1" ht="14.25" customHeight="1" x14ac:dyDescent="0.35">
      <c r="A209" s="1"/>
    </row>
    <row r="210" spans="1:1" ht="14.25" customHeight="1" x14ac:dyDescent="0.35">
      <c r="A210" s="1"/>
    </row>
    <row r="211" spans="1:1" ht="14.25" customHeight="1" x14ac:dyDescent="0.35">
      <c r="A211" s="1"/>
    </row>
    <row r="212" spans="1:1" ht="14.25" customHeight="1" x14ac:dyDescent="0.35">
      <c r="A212" s="1"/>
    </row>
    <row r="213" spans="1:1" ht="14.25" customHeight="1" x14ac:dyDescent="0.35">
      <c r="A213" s="1"/>
    </row>
    <row r="214" spans="1:1" ht="14.25" customHeight="1" x14ac:dyDescent="0.35">
      <c r="A214" s="1"/>
    </row>
    <row r="215" spans="1:1" ht="14.25" customHeight="1" x14ac:dyDescent="0.35">
      <c r="A215" s="1"/>
    </row>
    <row r="216" spans="1:1" ht="14.25" customHeight="1" x14ac:dyDescent="0.35">
      <c r="A216" s="1"/>
    </row>
    <row r="217" spans="1:1" ht="14.25" customHeight="1" x14ac:dyDescent="0.35">
      <c r="A217" s="1"/>
    </row>
    <row r="218" spans="1:1" ht="14.25" customHeight="1" x14ac:dyDescent="0.35">
      <c r="A218" s="1"/>
    </row>
    <row r="219" spans="1:1" ht="14.25" customHeight="1" x14ac:dyDescent="0.35">
      <c r="A219" s="1"/>
    </row>
    <row r="220" spans="1:1" ht="14.25" customHeight="1" x14ac:dyDescent="0.35">
      <c r="A220" s="1"/>
    </row>
    <row r="221" spans="1:1" ht="14.25" customHeight="1" x14ac:dyDescent="0.35">
      <c r="A221" s="1"/>
    </row>
    <row r="222" spans="1:1" ht="14.25" customHeight="1" x14ac:dyDescent="0.35">
      <c r="A222" s="1"/>
    </row>
    <row r="223" spans="1:1" ht="14.25" customHeight="1" x14ac:dyDescent="0.35">
      <c r="A223" s="1"/>
    </row>
    <row r="224" spans="1:1" ht="14.25" customHeight="1" x14ac:dyDescent="0.35">
      <c r="A224" s="1"/>
    </row>
    <row r="225" spans="1:1" ht="14.25" customHeight="1" x14ac:dyDescent="0.35">
      <c r="A225" s="1"/>
    </row>
    <row r="226" spans="1:1" ht="14.25" customHeight="1" x14ac:dyDescent="0.35">
      <c r="A226" s="1"/>
    </row>
    <row r="227" spans="1:1" ht="14.25" customHeight="1" x14ac:dyDescent="0.35">
      <c r="A227" s="1"/>
    </row>
    <row r="228" spans="1:1" ht="14.25" customHeight="1" x14ac:dyDescent="0.35">
      <c r="A228" s="1"/>
    </row>
    <row r="229" spans="1:1" ht="14.25" customHeight="1" x14ac:dyDescent="0.35">
      <c r="A229" s="1"/>
    </row>
    <row r="230" spans="1:1" ht="14.25" customHeight="1" x14ac:dyDescent="0.35">
      <c r="A230" s="1"/>
    </row>
    <row r="231" spans="1:1" ht="14.25" customHeight="1" x14ac:dyDescent="0.35">
      <c r="A231" s="1"/>
    </row>
    <row r="232" spans="1:1" ht="14.25" customHeight="1" x14ac:dyDescent="0.35">
      <c r="A232" s="1"/>
    </row>
    <row r="233" spans="1:1" ht="14.25" customHeight="1" x14ac:dyDescent="0.35">
      <c r="A233" s="1"/>
    </row>
    <row r="234" spans="1:1" ht="14.25" customHeight="1" x14ac:dyDescent="0.35">
      <c r="A234" s="1"/>
    </row>
    <row r="235" spans="1:1" ht="14.25" customHeight="1" x14ac:dyDescent="0.35">
      <c r="A235" s="1"/>
    </row>
    <row r="236" spans="1:1" ht="14.25" customHeight="1" x14ac:dyDescent="0.35">
      <c r="A236" s="1"/>
    </row>
    <row r="237" spans="1:1" ht="14.25" customHeight="1" x14ac:dyDescent="0.35">
      <c r="A237" s="1"/>
    </row>
    <row r="238" spans="1:1" ht="14.25" customHeight="1" x14ac:dyDescent="0.35">
      <c r="A238" s="1"/>
    </row>
    <row r="239" spans="1:1" ht="14.25" customHeight="1" x14ac:dyDescent="0.35">
      <c r="A239" s="1"/>
    </row>
    <row r="240" spans="1:1" ht="14.25" customHeight="1" x14ac:dyDescent="0.35">
      <c r="A240" s="1"/>
    </row>
    <row r="241" spans="1:1" ht="14.25" customHeight="1" x14ac:dyDescent="0.35">
      <c r="A241" s="1"/>
    </row>
    <row r="242" spans="1:1" ht="14.25" customHeight="1" x14ac:dyDescent="0.35">
      <c r="A242" s="1"/>
    </row>
    <row r="243" spans="1:1" ht="14.25" customHeight="1" x14ac:dyDescent="0.35">
      <c r="A243" s="1"/>
    </row>
    <row r="244" spans="1:1" ht="14.25" customHeight="1" x14ac:dyDescent="0.35">
      <c r="A244" s="1"/>
    </row>
    <row r="245" spans="1:1" ht="14.25" customHeight="1" x14ac:dyDescent="0.35">
      <c r="A245" s="1"/>
    </row>
    <row r="246" spans="1:1" ht="14.25" customHeight="1" x14ac:dyDescent="0.35">
      <c r="A246" s="1"/>
    </row>
    <row r="247" spans="1:1" ht="14.25" customHeight="1" x14ac:dyDescent="0.35">
      <c r="A247" s="1"/>
    </row>
    <row r="248" spans="1:1" ht="14.25" customHeight="1" x14ac:dyDescent="0.35">
      <c r="A248" s="1"/>
    </row>
    <row r="249" spans="1:1" ht="14.25" customHeight="1" x14ac:dyDescent="0.35">
      <c r="A249" s="1"/>
    </row>
    <row r="250" spans="1:1" ht="14.25" customHeight="1" x14ac:dyDescent="0.35">
      <c r="A250" s="1"/>
    </row>
    <row r="251" spans="1:1" ht="14.25" customHeight="1" x14ac:dyDescent="0.35">
      <c r="A251" s="1"/>
    </row>
    <row r="252" spans="1:1" ht="14.25" customHeight="1" x14ac:dyDescent="0.35">
      <c r="A252" s="1"/>
    </row>
    <row r="253" spans="1:1" ht="14.25" customHeight="1" x14ac:dyDescent="0.35">
      <c r="A253" s="1"/>
    </row>
    <row r="254" spans="1:1" ht="14.25" customHeight="1" x14ac:dyDescent="0.35">
      <c r="A254" s="1"/>
    </row>
    <row r="255" spans="1:1" ht="14.25" customHeight="1" x14ac:dyDescent="0.35">
      <c r="A255" s="1"/>
    </row>
    <row r="256" spans="1:1" ht="14.25" customHeight="1" x14ac:dyDescent="0.35">
      <c r="A256" s="1"/>
    </row>
    <row r="257" spans="1:1" ht="14.25" customHeight="1" x14ac:dyDescent="0.35">
      <c r="A257" s="1"/>
    </row>
    <row r="258" spans="1:1" ht="14.25" customHeight="1" x14ac:dyDescent="0.35">
      <c r="A258" s="1"/>
    </row>
    <row r="259" spans="1:1" ht="14.25" customHeight="1" x14ac:dyDescent="0.35">
      <c r="A259" s="1"/>
    </row>
    <row r="260" spans="1:1" ht="14.25" customHeight="1" x14ac:dyDescent="0.35">
      <c r="A260" s="1"/>
    </row>
    <row r="261" spans="1:1" ht="14.25" customHeight="1" x14ac:dyDescent="0.35">
      <c r="A261" s="1"/>
    </row>
    <row r="262" spans="1:1" ht="14.25" customHeight="1" x14ac:dyDescent="0.35">
      <c r="A262" s="1"/>
    </row>
    <row r="263" spans="1:1" ht="14.25" customHeight="1" x14ac:dyDescent="0.35">
      <c r="A263" s="1"/>
    </row>
    <row r="264" spans="1:1" ht="14.25" customHeight="1" x14ac:dyDescent="0.35">
      <c r="A264" s="1"/>
    </row>
    <row r="265" spans="1:1" ht="14.25" customHeight="1" x14ac:dyDescent="0.35">
      <c r="A265" s="1"/>
    </row>
    <row r="266" spans="1:1" ht="14.25" customHeight="1" x14ac:dyDescent="0.35">
      <c r="A266" s="1"/>
    </row>
    <row r="267" spans="1:1" ht="14.25" customHeight="1" x14ac:dyDescent="0.35">
      <c r="A267" s="1"/>
    </row>
    <row r="268" spans="1:1" ht="14.25" customHeight="1" x14ac:dyDescent="0.35">
      <c r="A268" s="1"/>
    </row>
    <row r="269" spans="1:1" ht="14.25" customHeight="1" x14ac:dyDescent="0.35">
      <c r="A269" s="1"/>
    </row>
    <row r="270" spans="1:1" ht="14.25" customHeight="1" x14ac:dyDescent="0.35">
      <c r="A270" s="1"/>
    </row>
    <row r="271" spans="1:1" ht="14.25" customHeight="1" x14ac:dyDescent="0.35">
      <c r="A271" s="1"/>
    </row>
    <row r="272" spans="1:1" ht="14.25" customHeight="1" x14ac:dyDescent="0.35">
      <c r="A272" s="1"/>
    </row>
    <row r="273" spans="1:1" ht="14.25" customHeight="1" x14ac:dyDescent="0.35">
      <c r="A273" s="1"/>
    </row>
    <row r="274" spans="1:1" ht="14.25" customHeight="1" x14ac:dyDescent="0.35">
      <c r="A274" s="1"/>
    </row>
    <row r="275" spans="1:1" ht="14.25" customHeight="1" x14ac:dyDescent="0.35">
      <c r="A275" s="1"/>
    </row>
    <row r="276" spans="1:1" ht="14.25" customHeight="1" x14ac:dyDescent="0.35">
      <c r="A276" s="1"/>
    </row>
    <row r="277" spans="1:1" ht="14.25" customHeight="1" x14ac:dyDescent="0.35">
      <c r="A277" s="1"/>
    </row>
    <row r="278" spans="1:1" ht="14.25" customHeight="1" x14ac:dyDescent="0.35">
      <c r="A278" s="1"/>
    </row>
    <row r="279" spans="1:1" ht="14.25" customHeight="1" x14ac:dyDescent="0.35">
      <c r="A279" s="1"/>
    </row>
    <row r="280" spans="1:1" ht="14.25" customHeight="1" x14ac:dyDescent="0.35">
      <c r="A280" s="1"/>
    </row>
    <row r="281" spans="1:1" ht="14.25" customHeight="1" x14ac:dyDescent="0.35">
      <c r="A281" s="1"/>
    </row>
    <row r="282" spans="1:1" ht="14.25" customHeight="1" x14ac:dyDescent="0.35">
      <c r="A282" s="1"/>
    </row>
    <row r="283" spans="1:1" ht="14.25" customHeight="1" x14ac:dyDescent="0.35">
      <c r="A283" s="1"/>
    </row>
    <row r="284" spans="1:1" ht="14.25" customHeight="1" x14ac:dyDescent="0.35">
      <c r="A284" s="1"/>
    </row>
    <row r="285" spans="1:1" ht="14.25" customHeight="1" x14ac:dyDescent="0.35">
      <c r="A285" s="1"/>
    </row>
    <row r="286" spans="1:1" ht="14.25" customHeight="1" x14ac:dyDescent="0.35">
      <c r="A286" s="1"/>
    </row>
    <row r="287" spans="1:1" ht="14.25" customHeight="1" x14ac:dyDescent="0.35">
      <c r="A287" s="1"/>
    </row>
    <row r="288" spans="1:1" ht="14.25" customHeight="1" x14ac:dyDescent="0.35">
      <c r="A288" s="1"/>
    </row>
    <row r="289" spans="1:1" ht="14.25" customHeight="1" x14ac:dyDescent="0.35">
      <c r="A289" s="1"/>
    </row>
    <row r="290" spans="1:1" ht="14.25" customHeight="1" x14ac:dyDescent="0.35">
      <c r="A290" s="1"/>
    </row>
    <row r="291" spans="1:1" ht="14.25" customHeight="1" x14ac:dyDescent="0.35">
      <c r="A291" s="1"/>
    </row>
    <row r="292" spans="1:1" ht="14.25" customHeight="1" x14ac:dyDescent="0.35">
      <c r="A292" s="1"/>
    </row>
    <row r="293" spans="1:1" ht="14.25" customHeight="1" x14ac:dyDescent="0.35">
      <c r="A293" s="1"/>
    </row>
    <row r="294" spans="1:1" ht="14.25" customHeight="1" x14ac:dyDescent="0.35">
      <c r="A294" s="1"/>
    </row>
    <row r="295" spans="1:1" ht="14.25" customHeight="1" x14ac:dyDescent="0.35">
      <c r="A295" s="1"/>
    </row>
    <row r="296" spans="1:1" ht="14.25" customHeight="1" x14ac:dyDescent="0.35">
      <c r="A296" s="1"/>
    </row>
    <row r="297" spans="1:1" ht="14.25" customHeight="1" x14ac:dyDescent="0.35">
      <c r="A297" s="1"/>
    </row>
    <row r="298" spans="1:1" ht="14.25" customHeight="1" x14ac:dyDescent="0.35">
      <c r="A298" s="1"/>
    </row>
    <row r="299" spans="1:1" ht="14.25" customHeight="1" x14ac:dyDescent="0.35">
      <c r="A299" s="1"/>
    </row>
    <row r="300" spans="1:1" ht="14.25" customHeight="1" x14ac:dyDescent="0.35">
      <c r="A300" s="1"/>
    </row>
    <row r="301" spans="1:1" ht="14.25" customHeight="1" x14ac:dyDescent="0.35">
      <c r="A301" s="1"/>
    </row>
    <row r="302" spans="1:1" ht="14.25" customHeight="1" x14ac:dyDescent="0.35">
      <c r="A302" s="1"/>
    </row>
    <row r="303" spans="1:1" ht="14.25" customHeight="1" x14ac:dyDescent="0.35">
      <c r="A303" s="1"/>
    </row>
    <row r="304" spans="1:1" ht="14.25" customHeight="1" x14ac:dyDescent="0.35">
      <c r="A304" s="1"/>
    </row>
    <row r="305" spans="1:1" ht="14.25" customHeight="1" x14ac:dyDescent="0.35">
      <c r="A305" s="1"/>
    </row>
    <row r="306" spans="1:1" ht="14.25" customHeight="1" x14ac:dyDescent="0.35">
      <c r="A306" s="1"/>
    </row>
    <row r="307" spans="1:1" ht="14.25" customHeight="1" x14ac:dyDescent="0.35">
      <c r="A307" s="1"/>
    </row>
    <row r="308" spans="1:1" ht="14.25" customHeight="1" x14ac:dyDescent="0.35">
      <c r="A308" s="1"/>
    </row>
    <row r="309" spans="1:1" ht="14.25" customHeight="1" x14ac:dyDescent="0.35">
      <c r="A309" s="1"/>
    </row>
    <row r="310" spans="1:1" ht="14.25" customHeight="1" x14ac:dyDescent="0.35">
      <c r="A310" s="1"/>
    </row>
    <row r="311" spans="1:1" ht="14.25" customHeight="1" x14ac:dyDescent="0.35">
      <c r="A311" s="1"/>
    </row>
    <row r="312" spans="1:1" ht="14.25" customHeight="1" x14ac:dyDescent="0.35">
      <c r="A312" s="1"/>
    </row>
    <row r="313" spans="1:1" ht="14.25" customHeight="1" x14ac:dyDescent="0.35">
      <c r="A313" s="1"/>
    </row>
    <row r="314" spans="1:1" ht="14.25" customHeight="1" x14ac:dyDescent="0.35">
      <c r="A314" s="1"/>
    </row>
    <row r="315" spans="1:1" ht="14.25" customHeight="1" x14ac:dyDescent="0.35">
      <c r="A315" s="1"/>
    </row>
    <row r="316" spans="1:1" ht="14.25" customHeight="1" x14ac:dyDescent="0.35">
      <c r="A316" s="1"/>
    </row>
    <row r="317" spans="1:1" ht="14.25" customHeight="1" x14ac:dyDescent="0.35">
      <c r="A317" s="1"/>
    </row>
    <row r="318" spans="1:1" ht="14.25" customHeight="1" x14ac:dyDescent="0.35">
      <c r="A318" s="1"/>
    </row>
    <row r="319" spans="1:1" ht="14.25" customHeight="1" x14ac:dyDescent="0.35">
      <c r="A319" s="1"/>
    </row>
    <row r="320" spans="1:1" ht="14.25" customHeight="1" x14ac:dyDescent="0.35">
      <c r="A320" s="1"/>
    </row>
    <row r="321" spans="1:1" ht="14.25" customHeight="1" x14ac:dyDescent="0.35">
      <c r="A321" s="1"/>
    </row>
    <row r="322" spans="1:1" ht="14.25" customHeight="1" x14ac:dyDescent="0.35">
      <c r="A322" s="1"/>
    </row>
    <row r="323" spans="1:1" ht="14.25" customHeight="1" x14ac:dyDescent="0.35">
      <c r="A323" s="1"/>
    </row>
    <row r="324" spans="1:1" ht="14.25" customHeight="1" x14ac:dyDescent="0.35">
      <c r="A324" s="1"/>
    </row>
    <row r="325" spans="1:1" ht="14.25" customHeight="1" x14ac:dyDescent="0.35">
      <c r="A325" s="1"/>
    </row>
    <row r="326" spans="1:1" ht="14.25" customHeight="1" x14ac:dyDescent="0.35">
      <c r="A326" s="1"/>
    </row>
    <row r="327" spans="1:1" ht="14.25" customHeight="1" x14ac:dyDescent="0.35">
      <c r="A327" s="1"/>
    </row>
    <row r="328" spans="1:1" ht="14.25" customHeight="1" x14ac:dyDescent="0.35">
      <c r="A328" s="1"/>
    </row>
    <row r="329" spans="1:1" ht="14.25" customHeight="1" x14ac:dyDescent="0.35">
      <c r="A329" s="1"/>
    </row>
    <row r="330" spans="1:1" ht="14.25" customHeight="1" x14ac:dyDescent="0.35">
      <c r="A330" s="1"/>
    </row>
    <row r="331" spans="1:1" ht="14.25" customHeight="1" x14ac:dyDescent="0.35">
      <c r="A331" s="1"/>
    </row>
    <row r="332" spans="1:1" ht="14.25" customHeight="1" x14ac:dyDescent="0.35">
      <c r="A332" s="1"/>
    </row>
    <row r="333" spans="1:1" ht="14.25" customHeight="1" x14ac:dyDescent="0.35">
      <c r="A333" s="1"/>
    </row>
    <row r="334" spans="1:1" ht="14.25" customHeight="1" x14ac:dyDescent="0.35">
      <c r="A334" s="1"/>
    </row>
    <row r="335" spans="1:1" ht="14.25" customHeight="1" x14ac:dyDescent="0.35">
      <c r="A335" s="1"/>
    </row>
    <row r="336" spans="1:1" ht="14.25" customHeight="1" x14ac:dyDescent="0.35">
      <c r="A336" s="1"/>
    </row>
    <row r="337" spans="1:1" ht="14.25" customHeight="1" x14ac:dyDescent="0.35">
      <c r="A337" s="1"/>
    </row>
    <row r="338" spans="1:1" ht="14.25" customHeight="1" x14ac:dyDescent="0.35">
      <c r="A338" s="1"/>
    </row>
    <row r="339" spans="1:1" ht="14.25" customHeight="1" x14ac:dyDescent="0.35">
      <c r="A339" s="1"/>
    </row>
    <row r="340" spans="1:1" ht="14.25" customHeight="1" x14ac:dyDescent="0.35">
      <c r="A340" s="1"/>
    </row>
    <row r="341" spans="1:1" ht="14.25" customHeight="1" x14ac:dyDescent="0.35">
      <c r="A341" s="1"/>
    </row>
    <row r="342" spans="1:1" ht="14.25" customHeight="1" x14ac:dyDescent="0.35">
      <c r="A342" s="1"/>
    </row>
    <row r="343" spans="1:1" ht="14.25" customHeight="1" x14ac:dyDescent="0.35">
      <c r="A343" s="1"/>
    </row>
    <row r="344" spans="1:1" ht="14.25" customHeight="1" x14ac:dyDescent="0.35">
      <c r="A344" s="1"/>
    </row>
    <row r="345" spans="1:1" ht="14.25" customHeight="1" x14ac:dyDescent="0.35">
      <c r="A345" s="1"/>
    </row>
    <row r="346" spans="1:1" ht="14.25" customHeight="1" x14ac:dyDescent="0.35">
      <c r="A346" s="1"/>
    </row>
    <row r="347" spans="1:1" ht="14.25" customHeight="1" x14ac:dyDescent="0.35">
      <c r="A347" s="1"/>
    </row>
    <row r="348" spans="1:1" ht="14.25" customHeight="1" x14ac:dyDescent="0.35">
      <c r="A348" s="1"/>
    </row>
    <row r="349" spans="1:1" ht="14.25" customHeight="1" x14ac:dyDescent="0.35">
      <c r="A349" s="1"/>
    </row>
    <row r="350" spans="1:1" ht="14.25" customHeight="1" x14ac:dyDescent="0.35">
      <c r="A350" s="1"/>
    </row>
    <row r="351" spans="1:1" ht="14.25" customHeight="1" x14ac:dyDescent="0.35">
      <c r="A351" s="1"/>
    </row>
    <row r="352" spans="1:1" ht="14.25" customHeight="1" x14ac:dyDescent="0.35">
      <c r="A352" s="1"/>
    </row>
    <row r="353" spans="1:1" ht="14.25" customHeight="1" x14ac:dyDescent="0.35">
      <c r="A353" s="1"/>
    </row>
    <row r="354" spans="1:1" ht="14.25" customHeight="1" x14ac:dyDescent="0.35">
      <c r="A354" s="1"/>
    </row>
    <row r="355" spans="1:1" ht="14.25" customHeight="1" x14ac:dyDescent="0.35">
      <c r="A355" s="1"/>
    </row>
    <row r="356" spans="1:1" ht="14.25" customHeight="1" x14ac:dyDescent="0.35">
      <c r="A356" s="1"/>
    </row>
    <row r="357" spans="1:1" ht="14.25" customHeight="1" x14ac:dyDescent="0.35">
      <c r="A357" s="1"/>
    </row>
    <row r="358" spans="1:1" ht="14.25" customHeight="1" x14ac:dyDescent="0.35">
      <c r="A358" s="1"/>
    </row>
    <row r="359" spans="1:1" ht="14.25" customHeight="1" x14ac:dyDescent="0.35">
      <c r="A359" s="1"/>
    </row>
    <row r="360" spans="1:1" ht="14.25" customHeight="1" x14ac:dyDescent="0.35">
      <c r="A360" s="1"/>
    </row>
    <row r="361" spans="1:1" ht="14.25" customHeight="1" x14ac:dyDescent="0.35">
      <c r="A361" s="1"/>
    </row>
    <row r="362" spans="1:1" ht="14.25" customHeight="1" x14ac:dyDescent="0.35">
      <c r="A362" s="1"/>
    </row>
    <row r="363" spans="1:1" ht="14.25" customHeight="1" x14ac:dyDescent="0.35">
      <c r="A363" s="1"/>
    </row>
    <row r="364" spans="1:1" ht="14.25" customHeight="1" x14ac:dyDescent="0.35">
      <c r="A364" s="1"/>
    </row>
    <row r="365" spans="1:1" ht="14.25" customHeight="1" x14ac:dyDescent="0.35">
      <c r="A365" s="1"/>
    </row>
    <row r="366" spans="1:1" ht="14.25" customHeight="1" x14ac:dyDescent="0.35">
      <c r="A366" s="1"/>
    </row>
    <row r="367" spans="1:1" ht="14.25" customHeight="1" x14ac:dyDescent="0.35">
      <c r="A367" s="1"/>
    </row>
    <row r="368" spans="1:1" ht="14.25" customHeight="1" x14ac:dyDescent="0.35">
      <c r="A368" s="1"/>
    </row>
    <row r="369" spans="1:1" ht="14.25" customHeight="1" x14ac:dyDescent="0.35">
      <c r="A369" s="1"/>
    </row>
    <row r="370" spans="1:1" ht="14.25" customHeight="1" x14ac:dyDescent="0.35">
      <c r="A370" s="1"/>
    </row>
    <row r="371" spans="1:1" ht="14.25" customHeight="1" x14ac:dyDescent="0.35">
      <c r="A371" s="1"/>
    </row>
    <row r="372" spans="1:1" ht="14.25" customHeight="1" x14ac:dyDescent="0.35">
      <c r="A372" s="1"/>
    </row>
    <row r="373" spans="1:1" ht="14.25" customHeight="1" x14ac:dyDescent="0.35">
      <c r="A373" s="1"/>
    </row>
    <row r="374" spans="1:1" ht="14.25" customHeight="1" x14ac:dyDescent="0.35">
      <c r="A374" s="1"/>
    </row>
    <row r="375" spans="1:1" ht="14.25" customHeight="1" x14ac:dyDescent="0.35">
      <c r="A375" s="1"/>
    </row>
    <row r="376" spans="1:1" ht="14.25" customHeight="1" x14ac:dyDescent="0.35">
      <c r="A376" s="1"/>
    </row>
    <row r="377" spans="1:1" ht="14.25" customHeight="1" x14ac:dyDescent="0.35">
      <c r="A377" s="1"/>
    </row>
    <row r="378" spans="1:1" ht="14.25" customHeight="1" x14ac:dyDescent="0.35">
      <c r="A378" s="1"/>
    </row>
    <row r="379" spans="1:1" ht="14.25" customHeight="1" x14ac:dyDescent="0.35">
      <c r="A379" s="1"/>
    </row>
    <row r="380" spans="1:1" ht="14.25" customHeight="1" x14ac:dyDescent="0.35">
      <c r="A380" s="1"/>
    </row>
    <row r="381" spans="1:1" ht="14.25" customHeight="1" x14ac:dyDescent="0.35">
      <c r="A381" s="1"/>
    </row>
    <row r="382" spans="1:1" ht="14.25" customHeight="1" x14ac:dyDescent="0.35">
      <c r="A382" s="1"/>
    </row>
    <row r="383" spans="1:1" ht="14.25" customHeight="1" x14ac:dyDescent="0.35">
      <c r="A383" s="1"/>
    </row>
    <row r="384" spans="1:1" ht="14.25" customHeight="1" x14ac:dyDescent="0.35">
      <c r="A384" s="1"/>
    </row>
    <row r="385" spans="1:1" ht="14.25" customHeight="1" x14ac:dyDescent="0.35">
      <c r="A385" s="1"/>
    </row>
    <row r="386" spans="1:1" ht="14.25" customHeight="1" x14ac:dyDescent="0.35">
      <c r="A386" s="1"/>
    </row>
    <row r="387" spans="1:1" ht="14.25" customHeight="1" x14ac:dyDescent="0.35">
      <c r="A387" s="1"/>
    </row>
    <row r="388" spans="1:1" ht="14.25" customHeight="1" x14ac:dyDescent="0.35">
      <c r="A388" s="1"/>
    </row>
    <row r="389" spans="1:1" ht="14.25" customHeight="1" x14ac:dyDescent="0.35">
      <c r="A389" s="1"/>
    </row>
    <row r="390" spans="1:1" ht="14.25" customHeight="1" x14ac:dyDescent="0.35">
      <c r="A390" s="1"/>
    </row>
    <row r="391" spans="1:1" ht="14.25" customHeight="1" x14ac:dyDescent="0.35">
      <c r="A391" s="1"/>
    </row>
    <row r="392" spans="1:1" ht="14.25" customHeight="1" x14ac:dyDescent="0.35">
      <c r="A392" s="1"/>
    </row>
    <row r="393" spans="1:1" ht="14.25" customHeight="1" x14ac:dyDescent="0.35">
      <c r="A393" s="1"/>
    </row>
    <row r="394" spans="1:1" ht="14.25" customHeight="1" x14ac:dyDescent="0.35">
      <c r="A394" s="1"/>
    </row>
    <row r="395" spans="1:1" ht="14.25" customHeight="1" x14ac:dyDescent="0.35">
      <c r="A395" s="1"/>
    </row>
    <row r="396" spans="1:1" ht="14.25" customHeight="1" x14ac:dyDescent="0.35">
      <c r="A396" s="1"/>
    </row>
    <row r="397" spans="1:1" ht="14.25" customHeight="1" x14ac:dyDescent="0.35">
      <c r="A397" s="1"/>
    </row>
    <row r="398" spans="1:1" ht="14.25" customHeight="1" x14ac:dyDescent="0.35">
      <c r="A398" s="1"/>
    </row>
    <row r="399" spans="1:1" ht="14.25" customHeight="1" x14ac:dyDescent="0.35">
      <c r="A399" s="1"/>
    </row>
    <row r="400" spans="1:1" ht="14.25" customHeight="1" x14ac:dyDescent="0.35">
      <c r="A400" s="1"/>
    </row>
    <row r="401" spans="1:1" ht="14.25" customHeight="1" x14ac:dyDescent="0.35">
      <c r="A401" s="1"/>
    </row>
    <row r="402" spans="1:1" ht="14.25" customHeight="1" x14ac:dyDescent="0.35">
      <c r="A402" s="1"/>
    </row>
    <row r="403" spans="1:1" ht="14.25" customHeight="1" x14ac:dyDescent="0.35">
      <c r="A403" s="1"/>
    </row>
    <row r="404" spans="1:1" ht="14.25" customHeight="1" x14ac:dyDescent="0.35">
      <c r="A404" s="1"/>
    </row>
    <row r="405" spans="1:1" ht="14.25" customHeight="1" x14ac:dyDescent="0.35">
      <c r="A405" s="1"/>
    </row>
    <row r="406" spans="1:1" ht="14.25" customHeight="1" x14ac:dyDescent="0.35">
      <c r="A406" s="1"/>
    </row>
    <row r="407" spans="1:1" ht="14.25" customHeight="1" x14ac:dyDescent="0.35">
      <c r="A407" s="1"/>
    </row>
    <row r="408" spans="1:1" ht="14.25" customHeight="1" x14ac:dyDescent="0.35">
      <c r="A408" s="1"/>
    </row>
    <row r="409" spans="1:1" ht="14.25" customHeight="1" x14ac:dyDescent="0.35">
      <c r="A409" s="1"/>
    </row>
    <row r="410" spans="1:1" ht="14.25" customHeight="1" x14ac:dyDescent="0.35">
      <c r="A410" s="1"/>
    </row>
    <row r="411" spans="1:1" ht="14.25" customHeight="1" x14ac:dyDescent="0.35">
      <c r="A411" s="1"/>
    </row>
    <row r="412" spans="1:1" ht="14.25" customHeight="1" x14ac:dyDescent="0.35">
      <c r="A412" s="1"/>
    </row>
    <row r="413" spans="1:1" ht="14.25" customHeight="1" x14ac:dyDescent="0.35">
      <c r="A413" s="1"/>
    </row>
    <row r="414" spans="1:1" ht="14.25" customHeight="1" x14ac:dyDescent="0.35">
      <c r="A414" s="1"/>
    </row>
    <row r="415" spans="1:1" ht="14.25" customHeight="1" x14ac:dyDescent="0.35">
      <c r="A415" s="1"/>
    </row>
    <row r="416" spans="1:1" ht="14.25" customHeight="1" x14ac:dyDescent="0.35">
      <c r="A416" s="1"/>
    </row>
    <row r="417" spans="1:1" ht="14.25" customHeight="1" x14ac:dyDescent="0.35">
      <c r="A417" s="1"/>
    </row>
    <row r="418" spans="1:1" ht="14.25" customHeight="1" x14ac:dyDescent="0.35">
      <c r="A418" s="1"/>
    </row>
    <row r="419" spans="1:1" ht="14.25" customHeight="1" x14ac:dyDescent="0.35">
      <c r="A419" s="1"/>
    </row>
    <row r="420" spans="1:1" ht="14.25" customHeight="1" x14ac:dyDescent="0.35">
      <c r="A420" s="1"/>
    </row>
    <row r="421" spans="1:1" ht="14.25" customHeight="1" x14ac:dyDescent="0.35">
      <c r="A421" s="1"/>
    </row>
    <row r="422" spans="1:1" ht="14.25" customHeight="1" x14ac:dyDescent="0.35">
      <c r="A422" s="1"/>
    </row>
    <row r="423" spans="1:1" ht="14.25" customHeight="1" x14ac:dyDescent="0.35">
      <c r="A423" s="1"/>
    </row>
    <row r="424" spans="1:1" ht="14.25" customHeight="1" x14ac:dyDescent="0.35">
      <c r="A424" s="1"/>
    </row>
    <row r="425" spans="1:1" ht="14.25" customHeight="1" x14ac:dyDescent="0.35">
      <c r="A425" s="1"/>
    </row>
    <row r="426" spans="1:1" ht="14.25" customHeight="1" x14ac:dyDescent="0.35">
      <c r="A426" s="1"/>
    </row>
    <row r="427" spans="1:1" ht="14.25" customHeight="1" x14ac:dyDescent="0.35">
      <c r="A427" s="1"/>
    </row>
    <row r="428" spans="1:1" ht="14.25" customHeight="1" x14ac:dyDescent="0.35">
      <c r="A428" s="1"/>
    </row>
    <row r="429" spans="1:1" ht="14.25" customHeight="1" x14ac:dyDescent="0.35">
      <c r="A429" s="1"/>
    </row>
    <row r="430" spans="1:1" ht="14.25" customHeight="1" x14ac:dyDescent="0.35">
      <c r="A430" s="1"/>
    </row>
    <row r="431" spans="1:1" ht="14.25" customHeight="1" x14ac:dyDescent="0.35">
      <c r="A431" s="1"/>
    </row>
    <row r="432" spans="1:1" ht="14.25" customHeight="1" x14ac:dyDescent="0.35">
      <c r="A432" s="1"/>
    </row>
    <row r="433" spans="1:1" ht="14.25" customHeight="1" x14ac:dyDescent="0.35">
      <c r="A433" s="1"/>
    </row>
    <row r="434" spans="1:1" ht="14.25" customHeight="1" x14ac:dyDescent="0.35">
      <c r="A434" s="1"/>
    </row>
    <row r="435" spans="1:1" ht="14.25" customHeight="1" x14ac:dyDescent="0.35">
      <c r="A435" s="1"/>
    </row>
    <row r="436" spans="1:1" ht="14.25" customHeight="1" x14ac:dyDescent="0.35">
      <c r="A436" s="1"/>
    </row>
    <row r="437" spans="1:1" ht="14.25" customHeight="1" x14ac:dyDescent="0.35">
      <c r="A437" s="1"/>
    </row>
    <row r="438" spans="1:1" ht="14.25" customHeight="1" x14ac:dyDescent="0.35">
      <c r="A438" s="1"/>
    </row>
    <row r="439" spans="1:1" ht="14.25" customHeight="1" x14ac:dyDescent="0.35">
      <c r="A439" s="1"/>
    </row>
    <row r="440" spans="1:1" ht="14.25" customHeight="1" x14ac:dyDescent="0.35">
      <c r="A440" s="1"/>
    </row>
    <row r="441" spans="1:1" ht="14.25" customHeight="1" x14ac:dyDescent="0.35">
      <c r="A441" s="1"/>
    </row>
    <row r="442" spans="1:1" ht="14.25" customHeight="1" x14ac:dyDescent="0.35">
      <c r="A442" s="1"/>
    </row>
    <row r="443" spans="1:1" ht="14.25" customHeight="1" x14ac:dyDescent="0.35">
      <c r="A443" s="1"/>
    </row>
    <row r="444" spans="1:1" ht="14.25" customHeight="1" x14ac:dyDescent="0.35">
      <c r="A444" s="1"/>
    </row>
    <row r="445" spans="1:1" ht="14.25" customHeight="1" x14ac:dyDescent="0.35">
      <c r="A445" s="1"/>
    </row>
    <row r="446" spans="1:1" ht="14.25" customHeight="1" x14ac:dyDescent="0.35">
      <c r="A446" s="1"/>
    </row>
    <row r="447" spans="1:1" ht="14.25" customHeight="1" x14ac:dyDescent="0.35">
      <c r="A447" s="1"/>
    </row>
    <row r="448" spans="1:1" ht="14.25" customHeight="1" x14ac:dyDescent="0.35">
      <c r="A448" s="1"/>
    </row>
    <row r="449" spans="1:1" ht="14.25" customHeight="1" x14ac:dyDescent="0.35">
      <c r="A449" s="1"/>
    </row>
    <row r="450" spans="1:1" ht="14.25" customHeight="1" x14ac:dyDescent="0.35">
      <c r="A450" s="1"/>
    </row>
    <row r="451" spans="1:1" ht="14.25" customHeight="1" x14ac:dyDescent="0.35">
      <c r="A451" s="1"/>
    </row>
    <row r="452" spans="1:1" ht="14.25" customHeight="1" x14ac:dyDescent="0.35">
      <c r="A452" s="1"/>
    </row>
    <row r="453" spans="1:1" ht="14.25" customHeight="1" x14ac:dyDescent="0.35">
      <c r="A453" s="1"/>
    </row>
    <row r="454" spans="1:1" ht="14.25" customHeight="1" x14ac:dyDescent="0.35">
      <c r="A454" s="1"/>
    </row>
    <row r="455" spans="1:1" ht="14.25" customHeight="1" x14ac:dyDescent="0.35">
      <c r="A455" s="1"/>
    </row>
    <row r="456" spans="1:1" ht="14.25" customHeight="1" x14ac:dyDescent="0.35">
      <c r="A456" s="1"/>
    </row>
    <row r="457" spans="1:1" ht="14.25" customHeight="1" x14ac:dyDescent="0.35">
      <c r="A457" s="1"/>
    </row>
    <row r="458" spans="1:1" ht="14.25" customHeight="1" x14ac:dyDescent="0.35">
      <c r="A458" s="1"/>
    </row>
    <row r="459" spans="1:1" ht="14.25" customHeight="1" x14ac:dyDescent="0.35">
      <c r="A459" s="1"/>
    </row>
    <row r="460" spans="1:1" ht="14.25" customHeight="1" x14ac:dyDescent="0.35">
      <c r="A460" s="1"/>
    </row>
    <row r="461" spans="1:1" ht="14.25" customHeight="1" x14ac:dyDescent="0.35">
      <c r="A461" s="1"/>
    </row>
    <row r="462" spans="1:1" ht="14.25" customHeight="1" x14ac:dyDescent="0.35">
      <c r="A462" s="1"/>
    </row>
    <row r="463" spans="1:1" ht="14.25" customHeight="1" x14ac:dyDescent="0.35">
      <c r="A463" s="1"/>
    </row>
    <row r="464" spans="1:1" ht="14.25" customHeight="1" x14ac:dyDescent="0.35">
      <c r="A464" s="1"/>
    </row>
    <row r="465" spans="1:1" ht="14.25" customHeight="1" x14ac:dyDescent="0.35">
      <c r="A465" s="1"/>
    </row>
    <row r="466" spans="1:1" ht="14.25" customHeight="1" x14ac:dyDescent="0.35">
      <c r="A466" s="1"/>
    </row>
    <row r="467" spans="1:1" ht="14.25" customHeight="1" x14ac:dyDescent="0.35">
      <c r="A467" s="1"/>
    </row>
    <row r="468" spans="1:1" ht="14.25" customHeight="1" x14ac:dyDescent="0.35">
      <c r="A468" s="1"/>
    </row>
    <row r="469" spans="1:1" ht="14.25" customHeight="1" x14ac:dyDescent="0.35">
      <c r="A469" s="1"/>
    </row>
    <row r="470" spans="1:1" ht="14.25" customHeight="1" x14ac:dyDescent="0.35">
      <c r="A470" s="1"/>
    </row>
    <row r="471" spans="1:1" ht="14.25" customHeight="1" x14ac:dyDescent="0.35">
      <c r="A471" s="1"/>
    </row>
    <row r="472" spans="1:1" ht="14.25" customHeight="1" x14ac:dyDescent="0.35">
      <c r="A472" s="1"/>
    </row>
    <row r="473" spans="1:1" ht="14.25" customHeight="1" x14ac:dyDescent="0.35">
      <c r="A473" s="1"/>
    </row>
    <row r="474" spans="1:1" ht="14.25" customHeight="1" x14ac:dyDescent="0.35">
      <c r="A474" s="1"/>
    </row>
    <row r="475" spans="1:1" ht="14.25" customHeight="1" x14ac:dyDescent="0.35">
      <c r="A475" s="1"/>
    </row>
    <row r="476" spans="1:1" ht="14.25" customHeight="1" x14ac:dyDescent="0.35">
      <c r="A476" s="1"/>
    </row>
    <row r="477" spans="1:1" ht="14.25" customHeight="1" x14ac:dyDescent="0.35">
      <c r="A477" s="1"/>
    </row>
    <row r="478" spans="1:1" ht="14.25" customHeight="1" x14ac:dyDescent="0.35">
      <c r="A478" s="1"/>
    </row>
    <row r="479" spans="1:1" ht="14.25" customHeight="1" x14ac:dyDescent="0.35">
      <c r="A479" s="1"/>
    </row>
    <row r="480" spans="1:1" ht="14.25" customHeight="1" x14ac:dyDescent="0.35">
      <c r="A480" s="1"/>
    </row>
    <row r="481" spans="1:1" ht="14.25" customHeight="1" x14ac:dyDescent="0.35">
      <c r="A481" s="1"/>
    </row>
    <row r="482" spans="1:1" ht="14.25" customHeight="1" x14ac:dyDescent="0.35">
      <c r="A482" s="1"/>
    </row>
    <row r="483" spans="1:1" ht="14.25" customHeight="1" x14ac:dyDescent="0.35">
      <c r="A483" s="1"/>
    </row>
    <row r="484" spans="1:1" ht="14.25" customHeight="1" x14ac:dyDescent="0.35">
      <c r="A484" s="1"/>
    </row>
    <row r="485" spans="1:1" ht="14.25" customHeight="1" x14ac:dyDescent="0.35">
      <c r="A485" s="1"/>
    </row>
    <row r="486" spans="1:1" ht="14.25" customHeight="1" x14ac:dyDescent="0.35">
      <c r="A486" s="1"/>
    </row>
    <row r="487" spans="1:1" ht="14.25" customHeight="1" x14ac:dyDescent="0.35">
      <c r="A487" s="1"/>
    </row>
    <row r="488" spans="1:1" ht="14.25" customHeight="1" x14ac:dyDescent="0.35">
      <c r="A488" s="1"/>
    </row>
    <row r="489" spans="1:1" ht="14.25" customHeight="1" x14ac:dyDescent="0.35">
      <c r="A489" s="1"/>
    </row>
    <row r="490" spans="1:1" ht="14.25" customHeight="1" x14ac:dyDescent="0.35">
      <c r="A490" s="1"/>
    </row>
    <row r="491" spans="1:1" ht="14.25" customHeight="1" x14ac:dyDescent="0.35">
      <c r="A491" s="1"/>
    </row>
    <row r="492" spans="1:1" ht="14.25" customHeight="1" x14ac:dyDescent="0.35">
      <c r="A492" s="1"/>
    </row>
    <row r="493" spans="1:1" ht="14.25" customHeight="1" x14ac:dyDescent="0.35">
      <c r="A493" s="1"/>
    </row>
    <row r="494" spans="1:1" ht="14.25" customHeight="1" x14ac:dyDescent="0.35">
      <c r="A494" s="1"/>
    </row>
    <row r="495" spans="1:1" ht="14.25" customHeight="1" x14ac:dyDescent="0.35">
      <c r="A495" s="1"/>
    </row>
    <row r="496" spans="1:1" ht="14.25" customHeight="1" x14ac:dyDescent="0.35">
      <c r="A496" s="1"/>
    </row>
    <row r="497" spans="1:1" ht="14.25" customHeight="1" x14ac:dyDescent="0.35">
      <c r="A497" s="1"/>
    </row>
    <row r="498" spans="1:1" ht="14.25" customHeight="1" x14ac:dyDescent="0.35">
      <c r="A498" s="1"/>
    </row>
    <row r="499" spans="1:1" ht="14.25" customHeight="1" x14ac:dyDescent="0.35">
      <c r="A499" s="1"/>
    </row>
    <row r="500" spans="1:1" ht="14.25" customHeight="1" x14ac:dyDescent="0.35">
      <c r="A500" s="1"/>
    </row>
    <row r="501" spans="1:1" ht="14.25" customHeight="1" x14ac:dyDescent="0.35">
      <c r="A501" s="1"/>
    </row>
    <row r="502" spans="1:1" ht="14.25" customHeight="1" x14ac:dyDescent="0.35">
      <c r="A502" s="1"/>
    </row>
    <row r="503" spans="1:1" ht="14.25" customHeight="1" x14ac:dyDescent="0.35">
      <c r="A503" s="1"/>
    </row>
    <row r="504" spans="1:1" ht="14.25" customHeight="1" x14ac:dyDescent="0.35">
      <c r="A504" s="1"/>
    </row>
    <row r="505" spans="1:1" ht="14.25" customHeight="1" x14ac:dyDescent="0.35">
      <c r="A505" s="1"/>
    </row>
    <row r="506" spans="1:1" ht="14.25" customHeight="1" x14ac:dyDescent="0.35">
      <c r="A506" s="1"/>
    </row>
    <row r="507" spans="1:1" ht="14.25" customHeight="1" x14ac:dyDescent="0.35">
      <c r="A507" s="1"/>
    </row>
    <row r="508" spans="1:1" ht="14.25" customHeight="1" x14ac:dyDescent="0.35">
      <c r="A508" s="1"/>
    </row>
    <row r="509" spans="1:1" ht="14.25" customHeight="1" x14ac:dyDescent="0.35">
      <c r="A509" s="1"/>
    </row>
    <row r="510" spans="1:1" ht="14.25" customHeight="1" x14ac:dyDescent="0.35">
      <c r="A510" s="1"/>
    </row>
    <row r="511" spans="1:1" ht="14.25" customHeight="1" x14ac:dyDescent="0.35">
      <c r="A511" s="1"/>
    </row>
    <row r="512" spans="1:1" ht="14.25" customHeight="1" x14ac:dyDescent="0.35">
      <c r="A512" s="1"/>
    </row>
    <row r="513" spans="1:1" ht="14.25" customHeight="1" x14ac:dyDescent="0.35">
      <c r="A513" s="1"/>
    </row>
    <row r="514" spans="1:1" ht="14.25" customHeight="1" x14ac:dyDescent="0.35">
      <c r="A514" s="1"/>
    </row>
    <row r="515" spans="1:1" ht="14.25" customHeight="1" x14ac:dyDescent="0.35">
      <c r="A515" s="1"/>
    </row>
    <row r="516" spans="1:1" ht="14.25" customHeight="1" x14ac:dyDescent="0.35">
      <c r="A516" s="1"/>
    </row>
    <row r="517" spans="1:1" ht="14.25" customHeight="1" x14ac:dyDescent="0.35">
      <c r="A517" s="1"/>
    </row>
    <row r="518" spans="1:1" ht="14.25" customHeight="1" x14ac:dyDescent="0.35">
      <c r="A518" s="1"/>
    </row>
    <row r="519" spans="1:1" ht="14.25" customHeight="1" x14ac:dyDescent="0.35">
      <c r="A519" s="1"/>
    </row>
    <row r="520" spans="1:1" ht="14.25" customHeight="1" x14ac:dyDescent="0.35">
      <c r="A520" s="1"/>
    </row>
    <row r="521" spans="1:1" ht="14.25" customHeight="1" x14ac:dyDescent="0.35">
      <c r="A521" s="1"/>
    </row>
    <row r="522" spans="1:1" ht="14.25" customHeight="1" x14ac:dyDescent="0.35">
      <c r="A522" s="1"/>
    </row>
    <row r="523" spans="1:1" ht="14.25" customHeight="1" x14ac:dyDescent="0.35">
      <c r="A523" s="1"/>
    </row>
    <row r="524" spans="1:1" ht="14.25" customHeight="1" x14ac:dyDescent="0.35">
      <c r="A524" s="1"/>
    </row>
    <row r="525" spans="1:1" ht="14.25" customHeight="1" x14ac:dyDescent="0.35">
      <c r="A525" s="1"/>
    </row>
    <row r="526" spans="1:1" ht="14.25" customHeight="1" x14ac:dyDescent="0.35">
      <c r="A526" s="1"/>
    </row>
    <row r="527" spans="1:1" ht="14.25" customHeight="1" x14ac:dyDescent="0.35">
      <c r="A527" s="1"/>
    </row>
    <row r="528" spans="1:1" ht="14.25" customHeight="1" x14ac:dyDescent="0.35">
      <c r="A528" s="1"/>
    </row>
    <row r="529" spans="1:1" ht="14.25" customHeight="1" x14ac:dyDescent="0.35">
      <c r="A529" s="1"/>
    </row>
    <row r="530" spans="1:1" ht="14.25" customHeight="1" x14ac:dyDescent="0.35">
      <c r="A530" s="1"/>
    </row>
    <row r="531" spans="1:1" ht="14.25" customHeight="1" x14ac:dyDescent="0.35">
      <c r="A531" s="1"/>
    </row>
    <row r="532" spans="1:1" ht="14.25" customHeight="1" x14ac:dyDescent="0.35">
      <c r="A532" s="1"/>
    </row>
    <row r="533" spans="1:1" ht="14.25" customHeight="1" x14ac:dyDescent="0.35">
      <c r="A533" s="1"/>
    </row>
    <row r="534" spans="1:1" ht="14.25" customHeight="1" x14ac:dyDescent="0.35">
      <c r="A534" s="1"/>
    </row>
    <row r="535" spans="1:1" ht="14.25" customHeight="1" x14ac:dyDescent="0.35">
      <c r="A535" s="1"/>
    </row>
    <row r="536" spans="1:1" ht="14.25" customHeight="1" x14ac:dyDescent="0.35">
      <c r="A536" s="1"/>
    </row>
    <row r="537" spans="1:1" ht="14.25" customHeight="1" x14ac:dyDescent="0.35">
      <c r="A537" s="1"/>
    </row>
    <row r="538" spans="1:1" ht="14.25" customHeight="1" x14ac:dyDescent="0.35">
      <c r="A538" s="1"/>
    </row>
    <row r="539" spans="1:1" ht="14.25" customHeight="1" x14ac:dyDescent="0.35">
      <c r="A539" s="1"/>
    </row>
    <row r="540" spans="1:1" ht="14.25" customHeight="1" x14ac:dyDescent="0.35">
      <c r="A540" s="1"/>
    </row>
    <row r="541" spans="1:1" ht="14.25" customHeight="1" x14ac:dyDescent="0.35">
      <c r="A541" s="1"/>
    </row>
    <row r="542" spans="1:1" ht="14.25" customHeight="1" x14ac:dyDescent="0.35">
      <c r="A542" s="1"/>
    </row>
    <row r="543" spans="1:1" ht="14.25" customHeight="1" x14ac:dyDescent="0.35">
      <c r="A543" s="1"/>
    </row>
    <row r="544" spans="1:1" ht="14.25" customHeight="1" x14ac:dyDescent="0.35">
      <c r="A544" s="1"/>
    </row>
    <row r="545" spans="1:1" ht="14.25" customHeight="1" x14ac:dyDescent="0.35">
      <c r="A545" s="1"/>
    </row>
    <row r="546" spans="1:1" ht="14.25" customHeight="1" x14ac:dyDescent="0.35">
      <c r="A546" s="1"/>
    </row>
    <row r="547" spans="1:1" ht="14.25" customHeight="1" x14ac:dyDescent="0.35">
      <c r="A547" s="1"/>
    </row>
    <row r="548" spans="1:1" ht="14.25" customHeight="1" x14ac:dyDescent="0.35">
      <c r="A548" s="1"/>
    </row>
    <row r="549" spans="1:1" ht="14.25" customHeight="1" x14ac:dyDescent="0.35">
      <c r="A549" s="1"/>
    </row>
    <row r="550" spans="1:1" ht="14.25" customHeight="1" x14ac:dyDescent="0.35">
      <c r="A550" s="1"/>
    </row>
    <row r="551" spans="1:1" ht="14.25" customHeight="1" x14ac:dyDescent="0.35">
      <c r="A551" s="1"/>
    </row>
    <row r="552" spans="1:1" ht="14.25" customHeight="1" x14ac:dyDescent="0.35">
      <c r="A552" s="1"/>
    </row>
    <row r="553" spans="1:1" ht="14.25" customHeight="1" x14ac:dyDescent="0.35">
      <c r="A553" s="1"/>
    </row>
    <row r="554" spans="1:1" ht="14.25" customHeight="1" x14ac:dyDescent="0.35">
      <c r="A554" s="1"/>
    </row>
    <row r="555" spans="1:1" ht="14.25" customHeight="1" x14ac:dyDescent="0.35">
      <c r="A555" s="1"/>
    </row>
    <row r="556" spans="1:1" ht="14.25" customHeight="1" x14ac:dyDescent="0.35">
      <c r="A556" s="1"/>
    </row>
    <row r="557" spans="1:1" ht="14.25" customHeight="1" x14ac:dyDescent="0.35">
      <c r="A557" s="1"/>
    </row>
    <row r="558" spans="1:1" ht="14.25" customHeight="1" x14ac:dyDescent="0.35">
      <c r="A558" s="1"/>
    </row>
    <row r="559" spans="1:1" ht="14.25" customHeight="1" x14ac:dyDescent="0.35">
      <c r="A559" s="1"/>
    </row>
    <row r="560" spans="1:1" ht="14.25" customHeight="1" x14ac:dyDescent="0.35">
      <c r="A560" s="1"/>
    </row>
    <row r="561" spans="1:1" ht="14.25" customHeight="1" x14ac:dyDescent="0.35">
      <c r="A561" s="1"/>
    </row>
    <row r="562" spans="1:1" ht="14.25" customHeight="1" x14ac:dyDescent="0.35">
      <c r="A562" s="1"/>
    </row>
    <row r="563" spans="1:1" ht="14.25" customHeight="1" x14ac:dyDescent="0.35">
      <c r="A563" s="1"/>
    </row>
    <row r="564" spans="1:1" ht="14.25" customHeight="1" x14ac:dyDescent="0.35">
      <c r="A564" s="1"/>
    </row>
    <row r="565" spans="1:1" ht="14.25" customHeight="1" x14ac:dyDescent="0.35">
      <c r="A565" s="1"/>
    </row>
    <row r="566" spans="1:1" ht="14.25" customHeight="1" x14ac:dyDescent="0.35">
      <c r="A566" s="1"/>
    </row>
    <row r="567" spans="1:1" ht="14.25" customHeight="1" x14ac:dyDescent="0.35">
      <c r="A567" s="1"/>
    </row>
    <row r="568" spans="1:1" ht="14.25" customHeight="1" x14ac:dyDescent="0.35">
      <c r="A568" s="1"/>
    </row>
    <row r="569" spans="1:1" ht="14.25" customHeight="1" x14ac:dyDescent="0.35">
      <c r="A569" s="1"/>
    </row>
    <row r="570" spans="1:1" ht="14.25" customHeight="1" x14ac:dyDescent="0.35">
      <c r="A570" s="1"/>
    </row>
    <row r="571" spans="1:1" ht="14.25" customHeight="1" x14ac:dyDescent="0.35">
      <c r="A571" s="1"/>
    </row>
    <row r="572" spans="1:1" ht="14.25" customHeight="1" x14ac:dyDescent="0.35">
      <c r="A572" s="1"/>
    </row>
    <row r="573" spans="1:1" ht="14.25" customHeight="1" x14ac:dyDescent="0.35">
      <c r="A573" s="1"/>
    </row>
    <row r="574" spans="1:1" ht="14.25" customHeight="1" x14ac:dyDescent="0.35">
      <c r="A574" s="1"/>
    </row>
    <row r="575" spans="1:1" ht="14.25" customHeight="1" x14ac:dyDescent="0.35">
      <c r="A575" s="1"/>
    </row>
    <row r="576" spans="1:1" ht="14.25" customHeight="1" x14ac:dyDescent="0.35">
      <c r="A576" s="1"/>
    </row>
    <row r="577" spans="1:1" ht="14.25" customHeight="1" x14ac:dyDescent="0.35">
      <c r="A577" s="1"/>
    </row>
    <row r="578" spans="1:1" ht="14.25" customHeight="1" x14ac:dyDescent="0.35">
      <c r="A578" s="1"/>
    </row>
    <row r="579" spans="1:1" ht="14.25" customHeight="1" x14ac:dyDescent="0.35">
      <c r="A579" s="1"/>
    </row>
    <row r="580" spans="1:1" ht="14.25" customHeight="1" x14ac:dyDescent="0.35">
      <c r="A580" s="1"/>
    </row>
    <row r="581" spans="1:1" ht="14.25" customHeight="1" x14ac:dyDescent="0.35">
      <c r="A581" s="1"/>
    </row>
    <row r="582" spans="1:1" ht="14.25" customHeight="1" x14ac:dyDescent="0.35">
      <c r="A582" s="1"/>
    </row>
    <row r="583" spans="1:1" ht="14.25" customHeight="1" x14ac:dyDescent="0.35">
      <c r="A583" s="1"/>
    </row>
    <row r="584" spans="1:1" ht="14.25" customHeight="1" x14ac:dyDescent="0.35">
      <c r="A584" s="1"/>
    </row>
    <row r="585" spans="1:1" ht="14.25" customHeight="1" x14ac:dyDescent="0.35">
      <c r="A585" s="1"/>
    </row>
    <row r="586" spans="1:1" ht="14.25" customHeight="1" x14ac:dyDescent="0.35">
      <c r="A586" s="1"/>
    </row>
    <row r="587" spans="1:1" ht="14.25" customHeight="1" x14ac:dyDescent="0.35">
      <c r="A587" s="1"/>
    </row>
    <row r="588" spans="1:1" ht="14.25" customHeight="1" x14ac:dyDescent="0.35">
      <c r="A588" s="1"/>
    </row>
    <row r="589" spans="1:1" ht="14.25" customHeight="1" x14ac:dyDescent="0.35">
      <c r="A589" s="1"/>
    </row>
    <row r="590" spans="1:1" ht="14.25" customHeight="1" x14ac:dyDescent="0.35">
      <c r="A590" s="1"/>
    </row>
    <row r="591" spans="1:1" ht="14.25" customHeight="1" x14ac:dyDescent="0.35">
      <c r="A591" s="1"/>
    </row>
    <row r="592" spans="1:1" ht="14.25" customHeight="1" x14ac:dyDescent="0.35">
      <c r="A592" s="1"/>
    </row>
    <row r="593" spans="1:1" ht="14.25" customHeight="1" x14ac:dyDescent="0.35">
      <c r="A593" s="1"/>
    </row>
    <row r="594" spans="1:1" ht="14.25" customHeight="1" x14ac:dyDescent="0.35">
      <c r="A594" s="1"/>
    </row>
    <row r="595" spans="1:1" ht="14.25" customHeight="1" x14ac:dyDescent="0.35">
      <c r="A595" s="1"/>
    </row>
    <row r="596" spans="1:1" ht="14.25" customHeight="1" x14ac:dyDescent="0.35">
      <c r="A596" s="1"/>
    </row>
    <row r="597" spans="1:1" ht="14.25" customHeight="1" x14ac:dyDescent="0.35">
      <c r="A597" s="1"/>
    </row>
    <row r="598" spans="1:1" ht="14.25" customHeight="1" x14ac:dyDescent="0.35">
      <c r="A598" s="1"/>
    </row>
    <row r="599" spans="1:1" ht="14.25" customHeight="1" x14ac:dyDescent="0.35">
      <c r="A599" s="1"/>
    </row>
    <row r="600" spans="1:1" ht="14.25" customHeight="1" x14ac:dyDescent="0.35">
      <c r="A600" s="1"/>
    </row>
    <row r="601" spans="1:1" ht="14.25" customHeight="1" x14ac:dyDescent="0.35">
      <c r="A601" s="1"/>
    </row>
    <row r="602" spans="1:1" ht="14.25" customHeight="1" x14ac:dyDescent="0.35">
      <c r="A602" s="1"/>
    </row>
    <row r="603" spans="1:1" ht="14.25" customHeight="1" x14ac:dyDescent="0.35">
      <c r="A603" s="1"/>
    </row>
    <row r="604" spans="1:1" ht="14.25" customHeight="1" x14ac:dyDescent="0.35">
      <c r="A604" s="1"/>
    </row>
    <row r="605" spans="1:1" ht="14.25" customHeight="1" x14ac:dyDescent="0.35">
      <c r="A605" s="1"/>
    </row>
    <row r="606" spans="1:1" ht="14.25" customHeight="1" x14ac:dyDescent="0.35">
      <c r="A606" s="1"/>
    </row>
    <row r="607" spans="1:1" ht="14.25" customHeight="1" x14ac:dyDescent="0.35">
      <c r="A607" s="1"/>
    </row>
    <row r="608" spans="1:1" ht="14.25" customHeight="1" x14ac:dyDescent="0.35">
      <c r="A608" s="1"/>
    </row>
    <row r="609" spans="1:1" ht="14.25" customHeight="1" x14ac:dyDescent="0.35">
      <c r="A609" s="1"/>
    </row>
    <row r="610" spans="1:1" ht="14.25" customHeight="1" x14ac:dyDescent="0.35">
      <c r="A610" s="1"/>
    </row>
    <row r="611" spans="1:1" ht="14.25" customHeight="1" x14ac:dyDescent="0.35">
      <c r="A611" s="1"/>
    </row>
    <row r="612" spans="1:1" ht="14.25" customHeight="1" x14ac:dyDescent="0.35">
      <c r="A612" s="1"/>
    </row>
    <row r="613" spans="1:1" ht="14.25" customHeight="1" x14ac:dyDescent="0.35">
      <c r="A613" s="1"/>
    </row>
    <row r="614" spans="1:1" ht="14.25" customHeight="1" x14ac:dyDescent="0.35">
      <c r="A614" s="1"/>
    </row>
    <row r="615" spans="1:1" ht="14.25" customHeight="1" x14ac:dyDescent="0.35">
      <c r="A615" s="1"/>
    </row>
    <row r="616" spans="1:1" ht="14.25" customHeight="1" x14ac:dyDescent="0.35">
      <c r="A616" s="1"/>
    </row>
    <row r="617" spans="1:1" ht="14.25" customHeight="1" x14ac:dyDescent="0.35">
      <c r="A617" s="1"/>
    </row>
    <row r="618" spans="1:1" ht="14.25" customHeight="1" x14ac:dyDescent="0.35">
      <c r="A618" s="1"/>
    </row>
    <row r="619" spans="1:1" ht="14.25" customHeight="1" x14ac:dyDescent="0.35">
      <c r="A619" s="1"/>
    </row>
    <row r="620" spans="1:1" ht="14.25" customHeight="1" x14ac:dyDescent="0.35">
      <c r="A620" s="1"/>
    </row>
    <row r="621" spans="1:1" ht="14.25" customHeight="1" x14ac:dyDescent="0.35">
      <c r="A621" s="1"/>
    </row>
    <row r="622" spans="1:1" ht="14.25" customHeight="1" x14ac:dyDescent="0.35">
      <c r="A622" s="1"/>
    </row>
    <row r="623" spans="1:1" ht="14.25" customHeight="1" x14ac:dyDescent="0.35">
      <c r="A623" s="1"/>
    </row>
    <row r="624" spans="1:1" ht="14.25" customHeight="1" x14ac:dyDescent="0.35">
      <c r="A624" s="1"/>
    </row>
    <row r="625" spans="1:1" ht="14.25" customHeight="1" x14ac:dyDescent="0.35">
      <c r="A625" s="1"/>
    </row>
    <row r="626" spans="1:1" ht="14.25" customHeight="1" x14ac:dyDescent="0.35">
      <c r="A626" s="1"/>
    </row>
    <row r="627" spans="1:1" ht="14.25" customHeight="1" x14ac:dyDescent="0.35">
      <c r="A627" s="1"/>
    </row>
    <row r="628" spans="1:1" ht="14.25" customHeight="1" x14ac:dyDescent="0.35">
      <c r="A628" s="1"/>
    </row>
    <row r="629" spans="1:1" ht="14.25" customHeight="1" x14ac:dyDescent="0.35">
      <c r="A629" s="1"/>
    </row>
    <row r="630" spans="1:1" ht="14.25" customHeight="1" x14ac:dyDescent="0.35">
      <c r="A630" s="1"/>
    </row>
    <row r="631" spans="1:1" ht="14.25" customHeight="1" x14ac:dyDescent="0.35">
      <c r="A631" s="1"/>
    </row>
    <row r="632" spans="1:1" ht="14.25" customHeight="1" x14ac:dyDescent="0.35">
      <c r="A632" s="1"/>
    </row>
    <row r="633" spans="1:1" ht="14.25" customHeight="1" x14ac:dyDescent="0.35">
      <c r="A633" s="1"/>
    </row>
    <row r="634" spans="1:1" ht="14.25" customHeight="1" x14ac:dyDescent="0.35">
      <c r="A634" s="1"/>
    </row>
    <row r="635" spans="1:1" ht="14.25" customHeight="1" x14ac:dyDescent="0.35">
      <c r="A635" s="1"/>
    </row>
    <row r="636" spans="1:1" ht="14.25" customHeight="1" x14ac:dyDescent="0.35">
      <c r="A636" s="1"/>
    </row>
    <row r="637" spans="1:1" ht="14.25" customHeight="1" x14ac:dyDescent="0.35">
      <c r="A637" s="1"/>
    </row>
    <row r="638" spans="1:1" ht="14.25" customHeight="1" x14ac:dyDescent="0.35">
      <c r="A638" s="1"/>
    </row>
    <row r="639" spans="1:1" ht="14.25" customHeight="1" x14ac:dyDescent="0.35">
      <c r="A639" s="1"/>
    </row>
    <row r="640" spans="1:1" ht="14.25" customHeight="1" x14ac:dyDescent="0.35">
      <c r="A640" s="1"/>
    </row>
    <row r="641" spans="1:1" ht="14.25" customHeight="1" x14ac:dyDescent="0.35">
      <c r="A641" s="1"/>
    </row>
    <row r="642" spans="1:1" ht="14.25" customHeight="1" x14ac:dyDescent="0.35">
      <c r="A642" s="1"/>
    </row>
    <row r="643" spans="1:1" ht="14.25" customHeight="1" x14ac:dyDescent="0.35">
      <c r="A643" s="1"/>
    </row>
    <row r="644" spans="1:1" ht="14.25" customHeight="1" x14ac:dyDescent="0.35">
      <c r="A644" s="1"/>
    </row>
    <row r="645" spans="1:1" ht="14.25" customHeight="1" x14ac:dyDescent="0.35">
      <c r="A645" s="1"/>
    </row>
    <row r="646" spans="1:1" ht="14.25" customHeight="1" x14ac:dyDescent="0.35">
      <c r="A646" s="1"/>
    </row>
    <row r="647" spans="1:1" ht="14.25" customHeight="1" x14ac:dyDescent="0.35">
      <c r="A647" s="1"/>
    </row>
    <row r="648" spans="1:1" ht="14.25" customHeight="1" x14ac:dyDescent="0.35">
      <c r="A648" s="1"/>
    </row>
    <row r="649" spans="1:1" ht="14.25" customHeight="1" x14ac:dyDescent="0.35">
      <c r="A649" s="1"/>
    </row>
    <row r="650" spans="1:1" ht="14.25" customHeight="1" x14ac:dyDescent="0.35">
      <c r="A650" s="1"/>
    </row>
    <row r="651" spans="1:1" ht="14.25" customHeight="1" x14ac:dyDescent="0.35">
      <c r="A651" s="1"/>
    </row>
    <row r="652" spans="1:1" ht="14.25" customHeight="1" x14ac:dyDescent="0.35">
      <c r="A652" s="1"/>
    </row>
    <row r="653" spans="1:1" ht="14.25" customHeight="1" x14ac:dyDescent="0.35">
      <c r="A653" s="1"/>
    </row>
    <row r="654" spans="1:1" ht="14.25" customHeight="1" x14ac:dyDescent="0.35">
      <c r="A654" s="1"/>
    </row>
    <row r="655" spans="1:1" ht="14.25" customHeight="1" x14ac:dyDescent="0.35">
      <c r="A655" s="1"/>
    </row>
    <row r="656" spans="1:1" ht="14.25" customHeight="1" x14ac:dyDescent="0.35">
      <c r="A656" s="1"/>
    </row>
    <row r="657" spans="1:1" ht="14.25" customHeight="1" x14ac:dyDescent="0.35">
      <c r="A657" s="1"/>
    </row>
    <row r="658" spans="1:1" ht="14.25" customHeight="1" x14ac:dyDescent="0.35">
      <c r="A658" s="1"/>
    </row>
    <row r="659" spans="1:1" ht="14.25" customHeight="1" x14ac:dyDescent="0.35">
      <c r="A659" s="1"/>
    </row>
    <row r="660" spans="1:1" ht="14.25" customHeight="1" x14ac:dyDescent="0.35">
      <c r="A660" s="1"/>
    </row>
    <row r="661" spans="1:1" ht="14.25" customHeight="1" x14ac:dyDescent="0.35">
      <c r="A661" s="1"/>
    </row>
    <row r="662" spans="1:1" ht="14.25" customHeight="1" x14ac:dyDescent="0.35">
      <c r="A662" s="1"/>
    </row>
    <row r="663" spans="1:1" ht="14.25" customHeight="1" x14ac:dyDescent="0.35">
      <c r="A663" s="1"/>
    </row>
    <row r="664" spans="1:1" ht="14.25" customHeight="1" x14ac:dyDescent="0.35">
      <c r="A664" s="1"/>
    </row>
    <row r="665" spans="1:1" ht="14.25" customHeight="1" x14ac:dyDescent="0.35">
      <c r="A665" s="1"/>
    </row>
    <row r="666" spans="1:1" ht="14.25" customHeight="1" x14ac:dyDescent="0.35">
      <c r="A666" s="1"/>
    </row>
    <row r="667" spans="1:1" ht="14.25" customHeight="1" x14ac:dyDescent="0.35">
      <c r="A667" s="1"/>
    </row>
    <row r="668" spans="1:1" ht="14.25" customHeight="1" x14ac:dyDescent="0.35">
      <c r="A668" s="1"/>
    </row>
    <row r="669" spans="1:1" ht="14.25" customHeight="1" x14ac:dyDescent="0.35">
      <c r="A669" s="1"/>
    </row>
    <row r="670" spans="1:1" ht="14.25" customHeight="1" x14ac:dyDescent="0.35">
      <c r="A670" s="1"/>
    </row>
    <row r="671" spans="1:1" ht="14.25" customHeight="1" x14ac:dyDescent="0.35">
      <c r="A671" s="1"/>
    </row>
    <row r="672" spans="1:1" ht="14.25" customHeight="1" x14ac:dyDescent="0.35">
      <c r="A672" s="1"/>
    </row>
    <row r="673" spans="1:1" ht="14.25" customHeight="1" x14ac:dyDescent="0.35">
      <c r="A673" s="1"/>
    </row>
    <row r="674" spans="1:1" ht="14.25" customHeight="1" x14ac:dyDescent="0.35">
      <c r="A674" s="1"/>
    </row>
    <row r="675" spans="1:1" ht="14.25" customHeight="1" x14ac:dyDescent="0.35">
      <c r="A675" s="1"/>
    </row>
    <row r="676" spans="1:1" ht="14.25" customHeight="1" x14ac:dyDescent="0.35">
      <c r="A676" s="1"/>
    </row>
    <row r="677" spans="1:1" ht="14.25" customHeight="1" x14ac:dyDescent="0.35">
      <c r="A677" s="1"/>
    </row>
    <row r="678" spans="1:1" ht="14.25" customHeight="1" x14ac:dyDescent="0.35">
      <c r="A678" s="1"/>
    </row>
    <row r="679" spans="1:1" ht="14.25" customHeight="1" x14ac:dyDescent="0.35">
      <c r="A679" s="1"/>
    </row>
    <row r="680" spans="1:1" ht="14.25" customHeight="1" x14ac:dyDescent="0.35">
      <c r="A680" s="1"/>
    </row>
    <row r="681" spans="1:1" ht="14.25" customHeight="1" x14ac:dyDescent="0.35">
      <c r="A681" s="1"/>
    </row>
    <row r="682" spans="1:1" ht="14.25" customHeight="1" x14ac:dyDescent="0.35">
      <c r="A682" s="1"/>
    </row>
    <row r="683" spans="1:1" ht="14.25" customHeight="1" x14ac:dyDescent="0.35">
      <c r="A683" s="1"/>
    </row>
    <row r="684" spans="1:1" ht="14.25" customHeight="1" x14ac:dyDescent="0.35">
      <c r="A684" s="1"/>
    </row>
    <row r="685" spans="1:1" ht="14.25" customHeight="1" x14ac:dyDescent="0.35">
      <c r="A685" s="1"/>
    </row>
    <row r="686" spans="1:1" ht="14.25" customHeight="1" x14ac:dyDescent="0.35">
      <c r="A686" s="1"/>
    </row>
    <row r="687" spans="1:1" ht="14.25" customHeight="1" x14ac:dyDescent="0.35">
      <c r="A687" s="1"/>
    </row>
    <row r="688" spans="1:1" ht="14.25" customHeight="1" x14ac:dyDescent="0.35">
      <c r="A688" s="1"/>
    </row>
    <row r="689" spans="1:1" ht="14.25" customHeight="1" x14ac:dyDescent="0.35">
      <c r="A689" s="1"/>
    </row>
    <row r="690" spans="1:1" ht="14.25" customHeight="1" x14ac:dyDescent="0.35">
      <c r="A690" s="1"/>
    </row>
    <row r="691" spans="1:1" ht="14.25" customHeight="1" x14ac:dyDescent="0.35">
      <c r="A691" s="1"/>
    </row>
    <row r="692" spans="1:1" ht="14.25" customHeight="1" x14ac:dyDescent="0.35">
      <c r="A692" s="1"/>
    </row>
    <row r="693" spans="1:1" ht="14.25" customHeight="1" x14ac:dyDescent="0.35">
      <c r="A693" s="1"/>
    </row>
    <row r="694" spans="1:1" ht="14.25" customHeight="1" x14ac:dyDescent="0.35">
      <c r="A694" s="1"/>
    </row>
    <row r="695" spans="1:1" ht="14.25" customHeight="1" x14ac:dyDescent="0.35">
      <c r="A695" s="1"/>
    </row>
    <row r="696" spans="1:1" ht="14.25" customHeight="1" x14ac:dyDescent="0.35">
      <c r="A696" s="1"/>
    </row>
    <row r="697" spans="1:1" ht="14.25" customHeight="1" x14ac:dyDescent="0.35">
      <c r="A697" s="1"/>
    </row>
    <row r="698" spans="1:1" ht="14.25" customHeight="1" x14ac:dyDescent="0.35">
      <c r="A698" s="1"/>
    </row>
    <row r="699" spans="1:1" ht="14.25" customHeight="1" x14ac:dyDescent="0.35">
      <c r="A699" s="1"/>
    </row>
    <row r="700" spans="1:1" ht="14.25" customHeight="1" x14ac:dyDescent="0.35">
      <c r="A700" s="1"/>
    </row>
    <row r="701" spans="1:1" ht="14.25" customHeight="1" x14ac:dyDescent="0.35">
      <c r="A701" s="1"/>
    </row>
    <row r="702" spans="1:1" ht="14.25" customHeight="1" x14ac:dyDescent="0.35">
      <c r="A702" s="1"/>
    </row>
    <row r="703" spans="1:1" ht="14.25" customHeight="1" x14ac:dyDescent="0.35">
      <c r="A703" s="1"/>
    </row>
    <row r="704" spans="1:1" ht="14.25" customHeight="1" x14ac:dyDescent="0.35">
      <c r="A704" s="1"/>
    </row>
    <row r="705" spans="1:1" ht="14.25" customHeight="1" x14ac:dyDescent="0.35">
      <c r="A705" s="1"/>
    </row>
    <row r="706" spans="1:1" ht="14.25" customHeight="1" x14ac:dyDescent="0.35">
      <c r="A706" s="1"/>
    </row>
    <row r="707" spans="1:1" ht="14.25" customHeight="1" x14ac:dyDescent="0.35">
      <c r="A707" s="1"/>
    </row>
    <row r="708" spans="1:1" ht="14.25" customHeight="1" x14ac:dyDescent="0.35">
      <c r="A708" s="1"/>
    </row>
    <row r="709" spans="1:1" ht="14.25" customHeight="1" x14ac:dyDescent="0.35">
      <c r="A709" s="1"/>
    </row>
    <row r="710" spans="1:1" ht="14.25" customHeight="1" x14ac:dyDescent="0.35">
      <c r="A710" s="1"/>
    </row>
    <row r="711" spans="1:1" ht="14.25" customHeight="1" x14ac:dyDescent="0.35">
      <c r="A711" s="1"/>
    </row>
    <row r="712" spans="1:1" ht="14.25" customHeight="1" x14ac:dyDescent="0.35">
      <c r="A712" s="1"/>
    </row>
    <row r="713" spans="1:1" ht="14.25" customHeight="1" x14ac:dyDescent="0.35">
      <c r="A713" s="1"/>
    </row>
    <row r="714" spans="1:1" ht="14.25" customHeight="1" x14ac:dyDescent="0.35">
      <c r="A714" s="1"/>
    </row>
    <row r="715" spans="1:1" ht="14.25" customHeight="1" x14ac:dyDescent="0.35">
      <c r="A715" s="1"/>
    </row>
    <row r="716" spans="1:1" ht="14.25" customHeight="1" x14ac:dyDescent="0.35">
      <c r="A716" s="1"/>
    </row>
    <row r="717" spans="1:1" ht="14.25" customHeight="1" x14ac:dyDescent="0.35">
      <c r="A717" s="1"/>
    </row>
    <row r="718" spans="1:1" ht="14.25" customHeight="1" x14ac:dyDescent="0.35">
      <c r="A718" s="1"/>
    </row>
    <row r="719" spans="1:1" ht="14.25" customHeight="1" x14ac:dyDescent="0.35">
      <c r="A719" s="1"/>
    </row>
    <row r="720" spans="1:1" ht="14.25" customHeight="1" x14ac:dyDescent="0.35">
      <c r="A720" s="1"/>
    </row>
    <row r="721" spans="1:1" ht="14.25" customHeight="1" x14ac:dyDescent="0.35">
      <c r="A721" s="1"/>
    </row>
    <row r="722" spans="1:1" ht="14.25" customHeight="1" x14ac:dyDescent="0.35">
      <c r="A722" s="1"/>
    </row>
    <row r="723" spans="1:1" ht="14.25" customHeight="1" x14ac:dyDescent="0.35">
      <c r="A723" s="1"/>
    </row>
    <row r="724" spans="1:1" ht="14.25" customHeight="1" x14ac:dyDescent="0.35">
      <c r="A724" s="1"/>
    </row>
    <row r="725" spans="1:1" ht="14.25" customHeight="1" x14ac:dyDescent="0.35">
      <c r="A725" s="1"/>
    </row>
    <row r="726" spans="1:1" ht="14.25" customHeight="1" x14ac:dyDescent="0.35">
      <c r="A726" s="1"/>
    </row>
    <row r="727" spans="1:1" ht="14.25" customHeight="1" x14ac:dyDescent="0.35">
      <c r="A727" s="1"/>
    </row>
    <row r="728" spans="1:1" ht="14.25" customHeight="1" x14ac:dyDescent="0.35">
      <c r="A728" s="1"/>
    </row>
    <row r="729" spans="1:1" ht="14.25" customHeight="1" x14ac:dyDescent="0.35">
      <c r="A729" s="1"/>
    </row>
    <row r="730" spans="1:1" ht="14.25" customHeight="1" x14ac:dyDescent="0.35">
      <c r="A730" s="1"/>
    </row>
    <row r="731" spans="1:1" ht="14.25" customHeight="1" x14ac:dyDescent="0.35">
      <c r="A731" s="1"/>
    </row>
    <row r="732" spans="1:1" ht="14.25" customHeight="1" x14ac:dyDescent="0.35">
      <c r="A732" s="1"/>
    </row>
    <row r="733" spans="1:1" ht="14.25" customHeight="1" x14ac:dyDescent="0.35">
      <c r="A733" s="1"/>
    </row>
    <row r="734" spans="1:1" ht="14.25" customHeight="1" x14ac:dyDescent="0.35">
      <c r="A734" s="1"/>
    </row>
    <row r="735" spans="1:1" ht="14.25" customHeight="1" x14ac:dyDescent="0.35">
      <c r="A735" s="1"/>
    </row>
    <row r="736" spans="1:1" ht="14.25" customHeight="1" x14ac:dyDescent="0.35">
      <c r="A736" s="1"/>
    </row>
    <row r="737" spans="1:1" ht="14.25" customHeight="1" x14ac:dyDescent="0.35">
      <c r="A737" s="1"/>
    </row>
    <row r="738" spans="1:1" ht="14.25" customHeight="1" x14ac:dyDescent="0.35">
      <c r="A738" s="1"/>
    </row>
    <row r="739" spans="1:1" ht="14.25" customHeight="1" x14ac:dyDescent="0.35">
      <c r="A739" s="1"/>
    </row>
    <row r="740" spans="1:1" ht="14.25" customHeight="1" x14ac:dyDescent="0.35">
      <c r="A740" s="1"/>
    </row>
    <row r="741" spans="1:1" ht="14.25" customHeight="1" x14ac:dyDescent="0.35">
      <c r="A741" s="1"/>
    </row>
    <row r="742" spans="1:1" ht="14.25" customHeight="1" x14ac:dyDescent="0.35">
      <c r="A742" s="1"/>
    </row>
    <row r="743" spans="1:1" ht="14.25" customHeight="1" x14ac:dyDescent="0.35">
      <c r="A743" s="1"/>
    </row>
    <row r="744" spans="1:1" ht="14.25" customHeight="1" x14ac:dyDescent="0.35">
      <c r="A744" s="1"/>
    </row>
    <row r="745" spans="1:1" ht="14.25" customHeight="1" x14ac:dyDescent="0.35">
      <c r="A745" s="1"/>
    </row>
    <row r="746" spans="1:1" ht="14.25" customHeight="1" x14ac:dyDescent="0.35">
      <c r="A746" s="1"/>
    </row>
    <row r="747" spans="1:1" ht="14.25" customHeight="1" x14ac:dyDescent="0.35">
      <c r="A747" s="1"/>
    </row>
    <row r="748" spans="1:1" ht="14.25" customHeight="1" x14ac:dyDescent="0.35">
      <c r="A748" s="1"/>
    </row>
    <row r="749" spans="1:1" ht="14.25" customHeight="1" x14ac:dyDescent="0.35">
      <c r="A749" s="1"/>
    </row>
    <row r="750" spans="1:1" ht="14.25" customHeight="1" x14ac:dyDescent="0.35">
      <c r="A750" s="1"/>
    </row>
    <row r="751" spans="1:1" ht="14.25" customHeight="1" x14ac:dyDescent="0.35">
      <c r="A751" s="1"/>
    </row>
    <row r="752" spans="1:1" ht="14.25" customHeight="1" x14ac:dyDescent="0.35">
      <c r="A752" s="1"/>
    </row>
    <row r="753" spans="1:1" ht="14.25" customHeight="1" x14ac:dyDescent="0.35">
      <c r="A753" s="1"/>
    </row>
    <row r="754" spans="1:1" ht="14.25" customHeight="1" x14ac:dyDescent="0.35">
      <c r="A754" s="1"/>
    </row>
    <row r="755" spans="1:1" ht="14.25" customHeight="1" x14ac:dyDescent="0.35">
      <c r="A755" s="1"/>
    </row>
    <row r="756" spans="1:1" ht="14.25" customHeight="1" x14ac:dyDescent="0.35">
      <c r="A756" s="1"/>
    </row>
    <row r="757" spans="1:1" ht="14.25" customHeight="1" x14ac:dyDescent="0.35">
      <c r="A757" s="1"/>
    </row>
    <row r="758" spans="1:1" ht="14.25" customHeight="1" x14ac:dyDescent="0.35">
      <c r="A758" s="1"/>
    </row>
    <row r="759" spans="1:1" ht="14.25" customHeight="1" x14ac:dyDescent="0.35">
      <c r="A759" s="1"/>
    </row>
    <row r="760" spans="1:1" ht="14.25" customHeight="1" x14ac:dyDescent="0.35">
      <c r="A760" s="1"/>
    </row>
    <row r="761" spans="1:1" ht="14.25" customHeight="1" x14ac:dyDescent="0.35">
      <c r="A761" s="1"/>
    </row>
    <row r="762" spans="1:1" ht="14.25" customHeight="1" x14ac:dyDescent="0.35">
      <c r="A762" s="1"/>
    </row>
    <row r="763" spans="1:1" ht="14.25" customHeight="1" x14ac:dyDescent="0.35">
      <c r="A763" s="1"/>
    </row>
    <row r="764" spans="1:1" ht="14.25" customHeight="1" x14ac:dyDescent="0.35">
      <c r="A764" s="1"/>
    </row>
    <row r="765" spans="1:1" ht="14.25" customHeight="1" x14ac:dyDescent="0.35">
      <c r="A765" s="1"/>
    </row>
    <row r="766" spans="1:1" ht="14.25" customHeight="1" x14ac:dyDescent="0.35">
      <c r="A766" s="1"/>
    </row>
    <row r="767" spans="1:1" ht="14.25" customHeight="1" x14ac:dyDescent="0.35">
      <c r="A767" s="1"/>
    </row>
    <row r="768" spans="1:1" ht="14.25" customHeight="1" x14ac:dyDescent="0.35">
      <c r="A768" s="1"/>
    </row>
    <row r="769" spans="1:1" ht="14.25" customHeight="1" x14ac:dyDescent="0.35">
      <c r="A769" s="1"/>
    </row>
    <row r="770" spans="1:1" ht="14.25" customHeight="1" x14ac:dyDescent="0.35">
      <c r="A770" s="1"/>
    </row>
    <row r="771" spans="1:1" ht="14.25" customHeight="1" x14ac:dyDescent="0.35">
      <c r="A771" s="1"/>
    </row>
    <row r="772" spans="1:1" ht="14.25" customHeight="1" x14ac:dyDescent="0.35">
      <c r="A772" s="1"/>
    </row>
    <row r="773" spans="1:1" ht="14.25" customHeight="1" x14ac:dyDescent="0.35">
      <c r="A773" s="1"/>
    </row>
    <row r="774" spans="1:1" ht="14.25" customHeight="1" x14ac:dyDescent="0.35">
      <c r="A774" s="1"/>
    </row>
    <row r="775" spans="1:1" ht="14.25" customHeight="1" x14ac:dyDescent="0.35">
      <c r="A775" s="1"/>
    </row>
    <row r="776" spans="1:1" ht="14.25" customHeight="1" x14ac:dyDescent="0.35">
      <c r="A776" s="1"/>
    </row>
    <row r="777" spans="1:1" ht="14.25" customHeight="1" x14ac:dyDescent="0.35">
      <c r="A777" s="1"/>
    </row>
    <row r="778" spans="1:1" ht="14.25" customHeight="1" x14ac:dyDescent="0.35">
      <c r="A778" s="1"/>
    </row>
    <row r="779" spans="1:1" ht="14.25" customHeight="1" x14ac:dyDescent="0.35">
      <c r="A779" s="1"/>
    </row>
    <row r="780" spans="1:1" ht="14.25" customHeight="1" x14ac:dyDescent="0.35">
      <c r="A780" s="1"/>
    </row>
    <row r="781" spans="1:1" ht="14.25" customHeight="1" x14ac:dyDescent="0.35">
      <c r="A781" s="1"/>
    </row>
    <row r="782" spans="1:1" ht="14.25" customHeight="1" x14ac:dyDescent="0.35">
      <c r="A782" s="1"/>
    </row>
    <row r="783" spans="1:1" ht="14.25" customHeight="1" x14ac:dyDescent="0.35">
      <c r="A783" s="1"/>
    </row>
    <row r="784" spans="1:1" ht="14.25" customHeight="1" x14ac:dyDescent="0.35">
      <c r="A784" s="1"/>
    </row>
    <row r="785" spans="1:1" ht="14.25" customHeight="1" x14ac:dyDescent="0.35">
      <c r="A785" s="1"/>
    </row>
    <row r="786" spans="1:1" ht="14.25" customHeight="1" x14ac:dyDescent="0.35">
      <c r="A786" s="1"/>
    </row>
    <row r="787" spans="1:1" ht="14.25" customHeight="1" x14ac:dyDescent="0.35">
      <c r="A787" s="1"/>
    </row>
    <row r="788" spans="1:1" ht="14.25" customHeight="1" x14ac:dyDescent="0.35">
      <c r="A788" s="1"/>
    </row>
    <row r="789" spans="1:1" ht="14.25" customHeight="1" x14ac:dyDescent="0.35">
      <c r="A789" s="1"/>
    </row>
    <row r="790" spans="1:1" ht="14.25" customHeight="1" x14ac:dyDescent="0.35">
      <c r="A790" s="1"/>
    </row>
    <row r="791" spans="1:1" ht="14.25" customHeight="1" x14ac:dyDescent="0.35">
      <c r="A791" s="1"/>
    </row>
    <row r="792" spans="1:1" ht="14.25" customHeight="1" x14ac:dyDescent="0.35">
      <c r="A792" s="1"/>
    </row>
    <row r="793" spans="1:1" ht="14.25" customHeight="1" x14ac:dyDescent="0.35">
      <c r="A793" s="1"/>
    </row>
    <row r="794" spans="1:1" ht="14.25" customHeight="1" x14ac:dyDescent="0.35">
      <c r="A794" s="1"/>
    </row>
    <row r="795" spans="1:1" ht="14.25" customHeight="1" x14ac:dyDescent="0.35">
      <c r="A795" s="1"/>
    </row>
    <row r="796" spans="1:1" ht="14.25" customHeight="1" x14ac:dyDescent="0.35">
      <c r="A796" s="1"/>
    </row>
    <row r="797" spans="1:1" ht="14.25" customHeight="1" x14ac:dyDescent="0.35">
      <c r="A797" s="1"/>
    </row>
    <row r="798" spans="1:1" ht="14.25" customHeight="1" x14ac:dyDescent="0.35">
      <c r="A798" s="1"/>
    </row>
    <row r="799" spans="1:1" ht="14.25" customHeight="1" x14ac:dyDescent="0.35">
      <c r="A799" s="1"/>
    </row>
    <row r="800" spans="1:1" ht="14.25" customHeight="1" x14ac:dyDescent="0.35">
      <c r="A800" s="1"/>
    </row>
    <row r="801" spans="1:1" ht="14.25" customHeight="1" x14ac:dyDescent="0.35">
      <c r="A801" s="1"/>
    </row>
    <row r="802" spans="1:1" ht="14.25" customHeight="1" x14ac:dyDescent="0.35">
      <c r="A802" s="1"/>
    </row>
    <row r="803" spans="1:1" ht="14.25" customHeight="1" x14ac:dyDescent="0.35">
      <c r="A803" s="1"/>
    </row>
    <row r="804" spans="1:1" ht="14.25" customHeight="1" x14ac:dyDescent="0.35">
      <c r="A804" s="1"/>
    </row>
    <row r="805" spans="1:1" ht="14.25" customHeight="1" x14ac:dyDescent="0.35">
      <c r="A805" s="1"/>
    </row>
    <row r="806" spans="1:1" ht="14.25" customHeight="1" x14ac:dyDescent="0.35">
      <c r="A806" s="1"/>
    </row>
    <row r="807" spans="1:1" ht="14.25" customHeight="1" x14ac:dyDescent="0.35">
      <c r="A807" s="1"/>
    </row>
    <row r="808" spans="1:1" ht="14.25" customHeight="1" x14ac:dyDescent="0.35">
      <c r="A808" s="1"/>
    </row>
    <row r="809" spans="1:1" ht="14.25" customHeight="1" x14ac:dyDescent="0.35">
      <c r="A809" s="1"/>
    </row>
    <row r="810" spans="1:1" ht="14.25" customHeight="1" x14ac:dyDescent="0.35">
      <c r="A810" s="1"/>
    </row>
    <row r="811" spans="1:1" ht="14.25" customHeight="1" x14ac:dyDescent="0.35">
      <c r="A811" s="1"/>
    </row>
    <row r="812" spans="1:1" ht="14.25" customHeight="1" x14ac:dyDescent="0.35">
      <c r="A812" s="1"/>
    </row>
    <row r="813" spans="1:1" ht="14.25" customHeight="1" x14ac:dyDescent="0.35">
      <c r="A813" s="1"/>
    </row>
    <row r="814" spans="1:1" ht="14.25" customHeight="1" x14ac:dyDescent="0.35">
      <c r="A814" s="1"/>
    </row>
    <row r="815" spans="1:1" ht="14.25" customHeight="1" x14ac:dyDescent="0.35">
      <c r="A815" s="1"/>
    </row>
    <row r="816" spans="1:1" ht="14.25" customHeight="1" x14ac:dyDescent="0.35">
      <c r="A816" s="1"/>
    </row>
    <row r="817" spans="1:1" ht="14.25" customHeight="1" x14ac:dyDescent="0.35">
      <c r="A817" s="1"/>
    </row>
    <row r="818" spans="1:1" ht="14.25" customHeight="1" x14ac:dyDescent="0.35">
      <c r="A818" s="1"/>
    </row>
    <row r="819" spans="1:1" ht="14.25" customHeight="1" x14ac:dyDescent="0.35">
      <c r="A819" s="1"/>
    </row>
    <row r="820" spans="1:1" ht="14.25" customHeight="1" x14ac:dyDescent="0.35">
      <c r="A820" s="1"/>
    </row>
    <row r="821" spans="1:1" ht="14.25" customHeight="1" x14ac:dyDescent="0.35">
      <c r="A821" s="1"/>
    </row>
    <row r="822" spans="1:1" ht="14.25" customHeight="1" x14ac:dyDescent="0.35">
      <c r="A822" s="1"/>
    </row>
    <row r="823" spans="1:1" ht="14.25" customHeight="1" x14ac:dyDescent="0.35">
      <c r="A823" s="1"/>
    </row>
    <row r="824" spans="1:1" ht="14.25" customHeight="1" x14ac:dyDescent="0.35">
      <c r="A824" s="1"/>
    </row>
    <row r="825" spans="1:1" ht="14.25" customHeight="1" x14ac:dyDescent="0.35">
      <c r="A825" s="1"/>
    </row>
    <row r="826" spans="1:1" ht="14.25" customHeight="1" x14ac:dyDescent="0.35">
      <c r="A826" s="1"/>
    </row>
    <row r="827" spans="1:1" ht="14.25" customHeight="1" x14ac:dyDescent="0.35">
      <c r="A827" s="1"/>
    </row>
    <row r="828" spans="1:1" ht="14.25" customHeight="1" x14ac:dyDescent="0.35">
      <c r="A828" s="1"/>
    </row>
    <row r="829" spans="1:1" ht="14.25" customHeight="1" x14ac:dyDescent="0.35">
      <c r="A829" s="1"/>
    </row>
    <row r="830" spans="1:1" ht="14.25" customHeight="1" x14ac:dyDescent="0.35">
      <c r="A830" s="1"/>
    </row>
    <row r="831" spans="1:1" ht="14.25" customHeight="1" x14ac:dyDescent="0.35">
      <c r="A831" s="1"/>
    </row>
    <row r="832" spans="1:1" ht="14.25" customHeight="1" x14ac:dyDescent="0.35">
      <c r="A832" s="1"/>
    </row>
    <row r="833" spans="1:1" ht="14.25" customHeight="1" x14ac:dyDescent="0.35">
      <c r="A833" s="1"/>
    </row>
    <row r="834" spans="1:1" ht="14.25" customHeight="1" x14ac:dyDescent="0.35">
      <c r="A834" s="1"/>
    </row>
    <row r="835" spans="1:1" ht="14.25" customHeight="1" x14ac:dyDescent="0.35">
      <c r="A835" s="1"/>
    </row>
    <row r="836" spans="1:1" ht="14.25" customHeight="1" x14ac:dyDescent="0.35">
      <c r="A836" s="1"/>
    </row>
    <row r="837" spans="1:1" ht="14.25" customHeight="1" x14ac:dyDescent="0.35">
      <c r="A837" s="1"/>
    </row>
    <row r="838" spans="1:1" ht="14.25" customHeight="1" x14ac:dyDescent="0.35">
      <c r="A838" s="1"/>
    </row>
    <row r="839" spans="1:1" ht="14.25" customHeight="1" x14ac:dyDescent="0.35">
      <c r="A839" s="1"/>
    </row>
    <row r="840" spans="1:1" ht="14.25" customHeight="1" x14ac:dyDescent="0.35">
      <c r="A840" s="1"/>
    </row>
    <row r="841" spans="1:1" ht="14.25" customHeight="1" x14ac:dyDescent="0.35">
      <c r="A841" s="1"/>
    </row>
    <row r="842" spans="1:1" ht="14.25" customHeight="1" x14ac:dyDescent="0.35">
      <c r="A842" s="1"/>
    </row>
    <row r="843" spans="1:1" ht="14.25" customHeight="1" x14ac:dyDescent="0.35">
      <c r="A843" s="1"/>
    </row>
    <row r="844" spans="1:1" ht="14.25" customHeight="1" x14ac:dyDescent="0.35">
      <c r="A844" s="1"/>
    </row>
    <row r="845" spans="1:1" ht="14.25" customHeight="1" x14ac:dyDescent="0.35">
      <c r="A845" s="1"/>
    </row>
    <row r="846" spans="1:1" ht="14.25" customHeight="1" x14ac:dyDescent="0.35">
      <c r="A846" s="1"/>
    </row>
    <row r="847" spans="1:1" ht="14.25" customHeight="1" x14ac:dyDescent="0.35">
      <c r="A847" s="1"/>
    </row>
    <row r="848" spans="1:1" ht="14.25" customHeight="1" x14ac:dyDescent="0.35">
      <c r="A848" s="1"/>
    </row>
    <row r="849" spans="1:1" ht="14.25" customHeight="1" x14ac:dyDescent="0.35">
      <c r="A849" s="1"/>
    </row>
    <row r="850" spans="1:1" ht="14.25" customHeight="1" x14ac:dyDescent="0.35">
      <c r="A850" s="1"/>
    </row>
    <row r="851" spans="1:1" ht="14.25" customHeight="1" x14ac:dyDescent="0.35">
      <c r="A851" s="1"/>
    </row>
    <row r="852" spans="1:1" ht="14.25" customHeight="1" x14ac:dyDescent="0.35">
      <c r="A852" s="1"/>
    </row>
    <row r="853" spans="1:1" ht="14.25" customHeight="1" x14ac:dyDescent="0.35">
      <c r="A853" s="1"/>
    </row>
    <row r="854" spans="1:1" ht="14.25" customHeight="1" x14ac:dyDescent="0.35">
      <c r="A854" s="1"/>
    </row>
    <row r="855" spans="1:1" ht="14.25" customHeight="1" x14ac:dyDescent="0.35">
      <c r="A855" s="1"/>
    </row>
    <row r="856" spans="1:1" ht="14.25" customHeight="1" x14ac:dyDescent="0.35">
      <c r="A856" s="1"/>
    </row>
    <row r="857" spans="1:1" ht="14.25" customHeight="1" x14ac:dyDescent="0.35">
      <c r="A857" s="1"/>
    </row>
    <row r="858" spans="1:1" ht="14.25" customHeight="1" x14ac:dyDescent="0.35">
      <c r="A858" s="1"/>
    </row>
    <row r="859" spans="1:1" ht="14.25" customHeight="1" x14ac:dyDescent="0.35">
      <c r="A859" s="1"/>
    </row>
    <row r="860" spans="1:1" ht="14.25" customHeight="1" x14ac:dyDescent="0.35">
      <c r="A860" s="1"/>
    </row>
    <row r="861" spans="1:1" ht="14.25" customHeight="1" x14ac:dyDescent="0.35">
      <c r="A861" s="1"/>
    </row>
    <row r="862" spans="1:1" ht="14.25" customHeight="1" x14ac:dyDescent="0.35">
      <c r="A862" s="1"/>
    </row>
    <row r="863" spans="1:1" ht="14.25" customHeight="1" x14ac:dyDescent="0.35">
      <c r="A863" s="1"/>
    </row>
    <row r="864" spans="1:1" ht="14.25" customHeight="1" x14ac:dyDescent="0.35">
      <c r="A864" s="1"/>
    </row>
    <row r="865" spans="1:1" ht="14.25" customHeight="1" x14ac:dyDescent="0.35">
      <c r="A865" s="1"/>
    </row>
    <row r="866" spans="1:1" ht="14.25" customHeight="1" x14ac:dyDescent="0.35">
      <c r="A866" s="1"/>
    </row>
    <row r="867" spans="1:1" ht="14.25" customHeight="1" x14ac:dyDescent="0.35">
      <c r="A867" s="1"/>
    </row>
    <row r="868" spans="1:1" ht="14.25" customHeight="1" x14ac:dyDescent="0.35">
      <c r="A868" s="1"/>
    </row>
    <row r="869" spans="1:1" ht="14.25" customHeight="1" x14ac:dyDescent="0.35">
      <c r="A869" s="1"/>
    </row>
    <row r="870" spans="1:1" ht="14.25" customHeight="1" x14ac:dyDescent="0.35">
      <c r="A870" s="1"/>
    </row>
    <row r="871" spans="1:1" ht="14.25" customHeight="1" x14ac:dyDescent="0.35">
      <c r="A871" s="1"/>
    </row>
    <row r="872" spans="1:1" ht="14.25" customHeight="1" x14ac:dyDescent="0.35">
      <c r="A872" s="1"/>
    </row>
    <row r="873" spans="1:1" ht="14.25" customHeight="1" x14ac:dyDescent="0.35">
      <c r="A873" s="1"/>
    </row>
    <row r="874" spans="1:1" ht="14.25" customHeight="1" x14ac:dyDescent="0.35">
      <c r="A874" s="1"/>
    </row>
    <row r="875" spans="1:1" ht="14.25" customHeight="1" x14ac:dyDescent="0.35">
      <c r="A875" s="1"/>
    </row>
    <row r="876" spans="1:1" ht="14.25" customHeight="1" x14ac:dyDescent="0.35">
      <c r="A876" s="1"/>
    </row>
    <row r="877" spans="1:1" ht="14.25" customHeight="1" x14ac:dyDescent="0.35">
      <c r="A877" s="1"/>
    </row>
    <row r="878" spans="1:1" ht="14.25" customHeight="1" x14ac:dyDescent="0.35">
      <c r="A878" s="1"/>
    </row>
    <row r="879" spans="1:1" ht="14.25" customHeight="1" x14ac:dyDescent="0.35">
      <c r="A879" s="1"/>
    </row>
    <row r="880" spans="1:1" ht="14.25" customHeight="1" x14ac:dyDescent="0.35">
      <c r="A880" s="1"/>
    </row>
    <row r="881" spans="1:1" ht="14.25" customHeight="1" x14ac:dyDescent="0.35">
      <c r="A881" s="1"/>
    </row>
    <row r="882" spans="1:1" ht="14.25" customHeight="1" x14ac:dyDescent="0.35">
      <c r="A882" s="1"/>
    </row>
    <row r="883" spans="1:1" ht="14.25" customHeight="1" x14ac:dyDescent="0.35">
      <c r="A883" s="1"/>
    </row>
    <row r="884" spans="1:1" ht="14.25" customHeight="1" x14ac:dyDescent="0.35">
      <c r="A884" s="1"/>
    </row>
    <row r="885" spans="1:1" ht="14.25" customHeight="1" x14ac:dyDescent="0.35">
      <c r="A885" s="1"/>
    </row>
    <row r="886" spans="1:1" ht="14.25" customHeight="1" x14ac:dyDescent="0.35">
      <c r="A886" s="1"/>
    </row>
    <row r="887" spans="1:1" ht="14.25" customHeight="1" x14ac:dyDescent="0.35">
      <c r="A887" s="1"/>
    </row>
    <row r="888" spans="1:1" ht="14.25" customHeight="1" x14ac:dyDescent="0.35">
      <c r="A888" s="1"/>
    </row>
    <row r="889" spans="1:1" ht="14.25" customHeight="1" x14ac:dyDescent="0.35">
      <c r="A889" s="1"/>
    </row>
    <row r="890" spans="1:1" ht="14.25" customHeight="1" x14ac:dyDescent="0.35">
      <c r="A890" s="1"/>
    </row>
    <row r="891" spans="1:1" ht="14.25" customHeight="1" x14ac:dyDescent="0.35">
      <c r="A891" s="1"/>
    </row>
    <row r="892" spans="1:1" ht="14.25" customHeight="1" x14ac:dyDescent="0.35">
      <c r="A892" s="1"/>
    </row>
    <row r="893" spans="1:1" ht="14.25" customHeight="1" x14ac:dyDescent="0.35">
      <c r="A893" s="1"/>
    </row>
    <row r="894" spans="1:1" ht="14.25" customHeight="1" x14ac:dyDescent="0.35">
      <c r="A894" s="1"/>
    </row>
    <row r="895" spans="1:1" ht="14.25" customHeight="1" x14ac:dyDescent="0.35">
      <c r="A895" s="1"/>
    </row>
    <row r="896" spans="1:1" ht="14.25" customHeight="1" x14ac:dyDescent="0.35">
      <c r="A896" s="1"/>
    </row>
    <row r="897" spans="1:1" ht="14.25" customHeight="1" x14ac:dyDescent="0.35">
      <c r="A897" s="1"/>
    </row>
    <row r="898" spans="1:1" ht="14.25" customHeight="1" x14ac:dyDescent="0.35">
      <c r="A898" s="1"/>
    </row>
    <row r="899" spans="1:1" ht="14.25" customHeight="1" x14ac:dyDescent="0.35">
      <c r="A899" s="1"/>
    </row>
    <row r="900" spans="1:1" ht="14.25" customHeight="1" x14ac:dyDescent="0.35">
      <c r="A900" s="1"/>
    </row>
    <row r="901" spans="1:1" ht="14.25" customHeight="1" x14ac:dyDescent="0.35">
      <c r="A901" s="1"/>
    </row>
    <row r="902" spans="1:1" ht="14.25" customHeight="1" x14ac:dyDescent="0.35">
      <c r="A902" s="1"/>
    </row>
    <row r="903" spans="1:1" ht="14.25" customHeight="1" x14ac:dyDescent="0.35">
      <c r="A903" s="1"/>
    </row>
    <row r="904" spans="1:1" ht="14.25" customHeight="1" x14ac:dyDescent="0.35">
      <c r="A904" s="1"/>
    </row>
    <row r="905" spans="1:1" ht="14.25" customHeight="1" x14ac:dyDescent="0.35">
      <c r="A905" s="1"/>
    </row>
    <row r="906" spans="1:1" ht="14.25" customHeight="1" x14ac:dyDescent="0.35">
      <c r="A906" s="1"/>
    </row>
    <row r="907" spans="1:1" ht="14.25" customHeight="1" x14ac:dyDescent="0.35">
      <c r="A907" s="1"/>
    </row>
    <row r="908" spans="1:1" ht="14.25" customHeight="1" x14ac:dyDescent="0.35">
      <c r="A908" s="1"/>
    </row>
    <row r="909" spans="1:1" ht="14.25" customHeight="1" x14ac:dyDescent="0.35">
      <c r="A909" s="1"/>
    </row>
    <row r="910" spans="1:1" ht="14.25" customHeight="1" x14ac:dyDescent="0.35">
      <c r="A910" s="1"/>
    </row>
    <row r="911" spans="1:1" ht="14.25" customHeight="1" x14ac:dyDescent="0.35">
      <c r="A911" s="1"/>
    </row>
    <row r="912" spans="1:1" ht="14.25" customHeight="1" x14ac:dyDescent="0.35">
      <c r="A912" s="1"/>
    </row>
    <row r="913" spans="1:1" ht="14.25" customHeight="1" x14ac:dyDescent="0.35">
      <c r="A913" s="1"/>
    </row>
    <row r="914" spans="1:1" ht="14.25" customHeight="1" x14ac:dyDescent="0.35">
      <c r="A914" s="1"/>
    </row>
    <row r="915" spans="1:1" ht="14.25" customHeight="1" x14ac:dyDescent="0.35">
      <c r="A915" s="1"/>
    </row>
    <row r="916" spans="1:1" ht="14.25" customHeight="1" x14ac:dyDescent="0.35">
      <c r="A916" s="1"/>
    </row>
    <row r="917" spans="1:1" ht="14.25" customHeight="1" x14ac:dyDescent="0.35">
      <c r="A917" s="1"/>
    </row>
    <row r="918" spans="1:1" ht="14.25" customHeight="1" x14ac:dyDescent="0.35">
      <c r="A918" s="1"/>
    </row>
    <row r="919" spans="1:1" ht="14.25" customHeight="1" x14ac:dyDescent="0.35">
      <c r="A919" s="1"/>
    </row>
    <row r="920" spans="1:1" ht="14.25" customHeight="1" x14ac:dyDescent="0.35">
      <c r="A920" s="1"/>
    </row>
    <row r="921" spans="1:1" ht="14.25" customHeight="1" x14ac:dyDescent="0.35">
      <c r="A921" s="1"/>
    </row>
    <row r="922" spans="1:1" ht="14.25" customHeight="1" x14ac:dyDescent="0.35">
      <c r="A922" s="1"/>
    </row>
    <row r="923" spans="1:1" ht="14.25" customHeight="1" x14ac:dyDescent="0.35">
      <c r="A923" s="1"/>
    </row>
    <row r="924" spans="1:1" ht="14.25" customHeight="1" x14ac:dyDescent="0.35">
      <c r="A924" s="1"/>
    </row>
    <row r="925" spans="1:1" ht="14.25" customHeight="1" x14ac:dyDescent="0.35">
      <c r="A925" s="1"/>
    </row>
    <row r="926" spans="1:1" ht="14.25" customHeight="1" x14ac:dyDescent="0.35">
      <c r="A926" s="1"/>
    </row>
    <row r="927" spans="1:1" ht="14.25" customHeight="1" x14ac:dyDescent="0.35">
      <c r="A927" s="1"/>
    </row>
    <row r="928" spans="1:1" ht="14.25" customHeight="1" x14ac:dyDescent="0.35">
      <c r="A928" s="1"/>
    </row>
    <row r="929" spans="1:1" ht="14.25" customHeight="1" x14ac:dyDescent="0.35">
      <c r="A929" s="1"/>
    </row>
    <row r="930" spans="1:1" ht="14.25" customHeight="1" x14ac:dyDescent="0.35">
      <c r="A930" s="1"/>
    </row>
    <row r="931" spans="1:1" ht="14.25" customHeight="1" x14ac:dyDescent="0.35">
      <c r="A931" s="1"/>
    </row>
    <row r="932" spans="1:1" ht="14.25" customHeight="1" x14ac:dyDescent="0.35">
      <c r="A932" s="1"/>
    </row>
    <row r="933" spans="1:1" ht="14.25" customHeight="1" x14ac:dyDescent="0.35">
      <c r="A933" s="1"/>
    </row>
    <row r="934" spans="1:1" ht="14.25" customHeight="1" x14ac:dyDescent="0.35">
      <c r="A934" s="1"/>
    </row>
    <row r="935" spans="1:1" ht="14.25" customHeight="1" x14ac:dyDescent="0.35">
      <c r="A935" s="1"/>
    </row>
    <row r="936" spans="1:1" ht="14.25" customHeight="1" x14ac:dyDescent="0.35">
      <c r="A936" s="1"/>
    </row>
    <row r="937" spans="1:1" ht="14.25" customHeight="1" x14ac:dyDescent="0.35">
      <c r="A937" s="1"/>
    </row>
    <row r="938" spans="1:1" ht="14.25" customHeight="1" x14ac:dyDescent="0.35">
      <c r="A938" s="1"/>
    </row>
    <row r="939" spans="1:1" ht="14.25" customHeight="1" x14ac:dyDescent="0.35">
      <c r="A939" s="1"/>
    </row>
    <row r="940" spans="1:1" ht="14.25" customHeight="1" x14ac:dyDescent="0.35">
      <c r="A940" s="1"/>
    </row>
    <row r="941" spans="1:1" ht="14.25" customHeight="1" x14ac:dyDescent="0.35">
      <c r="A941" s="1"/>
    </row>
    <row r="942" spans="1:1" ht="14.25" customHeight="1" x14ac:dyDescent="0.35">
      <c r="A942" s="1"/>
    </row>
    <row r="943" spans="1:1" ht="14.25" customHeight="1" x14ac:dyDescent="0.35">
      <c r="A943" s="1"/>
    </row>
    <row r="944" spans="1:1" ht="14.25" customHeight="1" x14ac:dyDescent="0.35">
      <c r="A944" s="1"/>
    </row>
    <row r="945" spans="1:1" ht="14.25" customHeight="1" x14ac:dyDescent="0.35">
      <c r="A945" s="1"/>
    </row>
    <row r="946" spans="1:1" ht="14.25" customHeight="1" x14ac:dyDescent="0.35">
      <c r="A946" s="1"/>
    </row>
    <row r="947" spans="1:1" ht="14.25" customHeight="1" x14ac:dyDescent="0.35">
      <c r="A947" s="1"/>
    </row>
    <row r="948" spans="1:1" ht="14.25" customHeight="1" x14ac:dyDescent="0.35">
      <c r="A948" s="1"/>
    </row>
    <row r="949" spans="1:1" ht="14.25" customHeight="1" x14ac:dyDescent="0.35">
      <c r="A949" s="1"/>
    </row>
    <row r="950" spans="1:1" ht="14.25" customHeight="1" x14ac:dyDescent="0.35">
      <c r="A950" s="1"/>
    </row>
    <row r="951" spans="1:1" ht="14.25" customHeight="1" x14ac:dyDescent="0.35">
      <c r="A951" s="1"/>
    </row>
    <row r="952" spans="1:1" ht="14.25" customHeight="1" x14ac:dyDescent="0.35">
      <c r="A952" s="1"/>
    </row>
    <row r="953" spans="1:1" ht="14.25" customHeight="1" x14ac:dyDescent="0.35">
      <c r="A953" s="1"/>
    </row>
    <row r="954" spans="1:1" ht="14.25" customHeight="1" x14ac:dyDescent="0.35">
      <c r="A954" s="1"/>
    </row>
    <row r="955" spans="1:1" ht="14.25" customHeight="1" x14ac:dyDescent="0.35">
      <c r="A955" s="1"/>
    </row>
    <row r="956" spans="1:1" ht="14.25" customHeight="1" x14ac:dyDescent="0.35">
      <c r="A956" s="1"/>
    </row>
    <row r="957" spans="1:1" ht="14.25" customHeight="1" x14ac:dyDescent="0.35">
      <c r="A957" s="1"/>
    </row>
    <row r="958" spans="1:1" ht="14.25" customHeight="1" x14ac:dyDescent="0.35">
      <c r="A958" s="1"/>
    </row>
    <row r="959" spans="1:1" ht="14.25" customHeight="1" x14ac:dyDescent="0.35">
      <c r="A959" s="1"/>
    </row>
    <row r="960" spans="1:1" ht="14.25" customHeight="1" x14ac:dyDescent="0.35">
      <c r="A960" s="1"/>
    </row>
    <row r="961" spans="1:1" ht="14.25" customHeight="1" x14ac:dyDescent="0.35">
      <c r="A961" s="1"/>
    </row>
    <row r="962" spans="1:1" ht="14.25" customHeight="1" x14ac:dyDescent="0.35">
      <c r="A962" s="1"/>
    </row>
    <row r="963" spans="1:1" ht="14.25" customHeight="1" x14ac:dyDescent="0.35">
      <c r="A963" s="1"/>
    </row>
    <row r="964" spans="1:1" ht="14.25" customHeight="1" x14ac:dyDescent="0.35">
      <c r="A964" s="1"/>
    </row>
    <row r="965" spans="1:1" ht="14.25" customHeight="1" x14ac:dyDescent="0.35">
      <c r="A965" s="1"/>
    </row>
    <row r="966" spans="1:1" ht="14.25" customHeight="1" x14ac:dyDescent="0.35">
      <c r="A966" s="1"/>
    </row>
    <row r="967" spans="1:1" ht="14.25" customHeight="1" x14ac:dyDescent="0.35">
      <c r="A967" s="1"/>
    </row>
    <row r="968" spans="1:1" ht="14.25" customHeight="1" x14ac:dyDescent="0.35">
      <c r="A968" s="1"/>
    </row>
    <row r="969" spans="1:1" ht="14.25" customHeight="1" x14ac:dyDescent="0.35">
      <c r="A969" s="1"/>
    </row>
    <row r="970" spans="1:1" ht="14.25" customHeight="1" x14ac:dyDescent="0.35">
      <c r="A970" s="1"/>
    </row>
    <row r="971" spans="1:1" ht="14.25" customHeight="1" x14ac:dyDescent="0.35">
      <c r="A971" s="1"/>
    </row>
    <row r="972" spans="1:1" ht="14.25" customHeight="1" x14ac:dyDescent="0.35">
      <c r="A972" s="1"/>
    </row>
    <row r="973" spans="1:1" ht="14.25" customHeight="1" x14ac:dyDescent="0.35">
      <c r="A973" s="1"/>
    </row>
    <row r="974" spans="1:1" ht="14.25" customHeight="1" x14ac:dyDescent="0.35">
      <c r="A974" s="1"/>
    </row>
    <row r="975" spans="1:1" ht="14.25" customHeight="1" x14ac:dyDescent="0.35">
      <c r="A975" s="1"/>
    </row>
    <row r="976" spans="1:1" ht="14.25" customHeight="1" x14ac:dyDescent="0.35">
      <c r="A976" s="1"/>
    </row>
    <row r="977" spans="1:1" ht="14.25" customHeight="1" x14ac:dyDescent="0.35">
      <c r="A977" s="1"/>
    </row>
    <row r="978" spans="1:1" ht="14.25" customHeight="1" x14ac:dyDescent="0.35">
      <c r="A978" s="1"/>
    </row>
    <row r="979" spans="1:1" ht="14.25" customHeight="1" x14ac:dyDescent="0.35">
      <c r="A979" s="1"/>
    </row>
    <row r="980" spans="1:1" ht="14.25" customHeight="1" x14ac:dyDescent="0.35">
      <c r="A980" s="1"/>
    </row>
    <row r="981" spans="1:1" ht="14.25" customHeight="1" x14ac:dyDescent="0.35">
      <c r="A981" s="1"/>
    </row>
    <row r="982" spans="1:1" ht="14.25" customHeight="1" x14ac:dyDescent="0.35">
      <c r="A982" s="1"/>
    </row>
    <row r="983" spans="1:1" ht="14.25" customHeight="1" x14ac:dyDescent="0.35">
      <c r="A983" s="1"/>
    </row>
    <row r="984" spans="1:1" ht="14.25" customHeight="1" x14ac:dyDescent="0.35">
      <c r="A984" s="1"/>
    </row>
    <row r="985" spans="1:1" ht="14.25" customHeight="1" x14ac:dyDescent="0.35">
      <c r="A985" s="1"/>
    </row>
    <row r="986" spans="1:1" ht="14.25" customHeight="1" x14ac:dyDescent="0.35">
      <c r="A986" s="1"/>
    </row>
    <row r="987" spans="1:1" ht="14.25" customHeight="1" x14ac:dyDescent="0.35">
      <c r="A987" s="1"/>
    </row>
    <row r="988" spans="1:1" ht="14.25" customHeight="1" x14ac:dyDescent="0.35">
      <c r="A988" s="1"/>
    </row>
    <row r="989" spans="1:1" ht="14.25" customHeight="1" x14ac:dyDescent="0.35">
      <c r="A989" s="1"/>
    </row>
    <row r="990" spans="1:1" ht="14.25" customHeight="1" x14ac:dyDescent="0.35">
      <c r="A990" s="1"/>
    </row>
    <row r="991" spans="1:1" ht="14.25" customHeight="1" x14ac:dyDescent="0.35">
      <c r="A991" s="1"/>
    </row>
    <row r="992" spans="1:1" ht="14.25" customHeight="1" x14ac:dyDescent="0.35">
      <c r="A992" s="1"/>
    </row>
    <row r="993" spans="1:1" ht="14.25" customHeight="1" x14ac:dyDescent="0.35">
      <c r="A993" s="1"/>
    </row>
    <row r="994" spans="1:1" ht="14.25" customHeight="1" x14ac:dyDescent="0.35">
      <c r="A994" s="1"/>
    </row>
    <row r="995" spans="1:1" ht="14.25" customHeight="1" x14ac:dyDescent="0.35">
      <c r="A995" s="1"/>
    </row>
    <row r="996" spans="1:1" ht="14.25" customHeight="1" x14ac:dyDescent="0.35">
      <c r="A996" s="1"/>
    </row>
    <row r="997" spans="1:1" ht="14.25" customHeight="1" x14ac:dyDescent="0.35">
      <c r="A997" s="1"/>
    </row>
    <row r="998" spans="1:1" ht="14.25" customHeight="1" x14ac:dyDescent="0.35">
      <c r="A998" s="1"/>
    </row>
    <row r="999" spans="1:1" ht="14.25" customHeight="1" x14ac:dyDescent="0.35">
      <c r="A999" s="1"/>
    </row>
    <row r="1000" spans="1:1" ht="14.25" customHeight="1" x14ac:dyDescent="0.35">
      <c r="A1000" s="1"/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BE4D5"/>
  </sheetPr>
  <dimension ref="A1:AR1000"/>
  <sheetViews>
    <sheetView workbookViewId="0"/>
  </sheetViews>
  <sheetFormatPr defaultColWidth="12.6640625" defaultRowHeight="15" customHeight="1" x14ac:dyDescent="0.3"/>
  <cols>
    <col min="1" max="1" width="14.1640625" customWidth="1"/>
    <col min="2" max="8" width="7.6640625" customWidth="1"/>
    <col min="9" max="9" width="10.6640625" customWidth="1"/>
    <col min="10" max="25" width="7.6640625" customWidth="1"/>
    <col min="26" max="26" width="11.6640625" customWidth="1"/>
    <col min="27" max="27" width="12.75" customWidth="1"/>
    <col min="28" max="34" width="9.75" customWidth="1"/>
    <col min="35" max="35" width="11.9140625" customWidth="1"/>
    <col min="36" max="40" width="9.75" customWidth="1"/>
    <col min="41" max="43" width="10.25" customWidth="1"/>
    <col min="44" max="44" width="9.75" customWidth="1"/>
  </cols>
  <sheetData>
    <row r="1" spans="1:44" ht="14.25" customHeight="1" x14ac:dyDescent="0.35">
      <c r="A1" s="21" t="s">
        <v>12</v>
      </c>
      <c r="B1" s="2" t="s">
        <v>69</v>
      </c>
      <c r="C1" s="1" t="s">
        <v>122</v>
      </c>
      <c r="D1" s="2" t="s">
        <v>381</v>
      </c>
      <c r="E1" s="2" t="s">
        <v>48</v>
      </c>
      <c r="G1" s="2" t="s">
        <v>382</v>
      </c>
      <c r="H1" s="2" t="s">
        <v>383</v>
      </c>
      <c r="Z1" s="21" t="s">
        <v>12</v>
      </c>
      <c r="AA1" s="28" t="s">
        <v>3</v>
      </c>
      <c r="AB1" s="28" t="s">
        <v>17</v>
      </c>
      <c r="AC1" s="28" t="s">
        <v>20</v>
      </c>
      <c r="AD1" s="1" t="s">
        <v>22</v>
      </c>
      <c r="AE1" s="29" t="s">
        <v>37</v>
      </c>
      <c r="AF1" s="1" t="s">
        <v>42</v>
      </c>
      <c r="AG1" s="1" t="s">
        <v>48</v>
      </c>
      <c r="AH1" s="30" t="s">
        <v>55</v>
      </c>
      <c r="AI1" s="30" t="s">
        <v>66</v>
      </c>
      <c r="AJ1" s="29" t="s">
        <v>69</v>
      </c>
      <c r="AK1" s="31" t="s">
        <v>71</v>
      </c>
      <c r="AL1" s="1" t="s">
        <v>74</v>
      </c>
      <c r="AM1" s="1" t="s">
        <v>83</v>
      </c>
      <c r="AN1" s="31" t="s">
        <v>96</v>
      </c>
      <c r="AO1" s="30" t="s">
        <v>98</v>
      </c>
      <c r="AP1" s="1" t="s">
        <v>104</v>
      </c>
      <c r="AQ1" s="1" t="s">
        <v>382</v>
      </c>
    </row>
    <row r="2" spans="1:44" ht="14.25" customHeight="1" x14ac:dyDescent="0.35">
      <c r="A2" s="21" t="s">
        <v>25</v>
      </c>
      <c r="Z2" s="21" t="s">
        <v>25</v>
      </c>
      <c r="AA2" s="1"/>
      <c r="AB2" s="1"/>
      <c r="AC2" s="1"/>
      <c r="AD2" s="1"/>
      <c r="AE2" s="1"/>
      <c r="AF2" s="1"/>
      <c r="AG2" s="1"/>
    </row>
    <row r="3" spans="1:44" ht="14.25" customHeight="1" x14ac:dyDescent="0.35">
      <c r="A3" s="21">
        <v>42719</v>
      </c>
      <c r="B3" s="22">
        <f>(SUMIFS('PMG %LQF'!$C:$C,'PMG %LQF'!$M:$M,$A3,'PMG %LQF'!$D:$D,B$1&amp;"*")+SUMIFS('PMG %LQF'!$E:$E,'PMG %LQF'!$M:$M,$A3,'PMG %LQF'!$F:$F,B$1&amp;"*")+SUMIFS('PMG %LQF'!$G:$G,'PMG %LQF'!$M:$M,$A3,'PMG %LQF'!$H:$H,B$1&amp;"*"))/(SUMIFS('PMG %LQF'!$C:$C,'PMG %LQF'!$M:$M,$A3)+SUMIFS('PMG %LQF'!$E:$E,'PMG %LQF'!$M:$M,$A3)+SUMIFS('PMG %LQF'!$G:$G,'PMG %LQF'!$M:$M,$A3))</f>
        <v>3.2599118942731278E-2</v>
      </c>
      <c r="C3" s="22">
        <f>(SUMIFS('PMG %LQF'!$C:$C,'PMG %LQF'!$M:$M,$A3,'PMG %LQF'!$D:$D,C$1&amp;"*")+SUMIFS('PMG %LQF'!$E:$E,'PMG %LQF'!$M:$M,$A3,'PMG %LQF'!$F:$F,C$1&amp;"*")+SUMIFS('PMG %LQF'!$G:$G,'PMG %LQF'!$M:$M,$A3,'PMG %LQF'!$H:$H,C$1&amp;"*"))/(SUMIFS('PMG %LQF'!$C:$C,'PMG %LQF'!$M:$M,$A3)+SUMIFS('PMG %LQF'!$E:$E,'PMG %LQF'!$M:$M,$A3)+SUMIFS('PMG %LQF'!$G:$G,'PMG %LQF'!$M:$M,$A3))</f>
        <v>0.35431088735053495</v>
      </c>
      <c r="D3" s="22">
        <f>(SUMIFS('PMG %LQF'!$C:$C,'PMG %LQF'!$M:$M,$A3,'PMG %LQF'!$D:$D,D$1&amp;"*")+SUMIFS('PMG %LQF'!$E:$E,'PMG %LQF'!$M:$M,$A3,'PMG %LQF'!$F:$F,D$1&amp;"*")+SUMIFS('PMG %LQF'!$G:$G,'PMG %LQF'!$M:$M,$A3,'PMG %LQF'!$H:$H,D$1&amp;"*"))/(SUMIFS('PMG %LQF'!$C:$C,'PMG %LQF'!$M:$M,$A3)+SUMIFS('PMG %LQF'!$E:$E,'PMG %LQF'!$M:$M,$A3)+SUMIFS('PMG %LQF'!$G:$G,'PMG %LQF'!$M:$M,$A3))</f>
        <v>0.42844556324732536</v>
      </c>
      <c r="E3" s="22">
        <f>(SUMIFS('PMG %LQF'!$C:$C,'PMG %LQF'!$M:$M,$A3,'PMG %LQF'!$D:$D,E$1&amp;"*")+SUMIFS('PMG %LQF'!$E:$E,'PMG %LQF'!$M:$M,$A3,'PMG %LQF'!$F:$F,E$1&amp;"*")+SUMIFS('PMG %LQF'!$G:$G,'PMG %LQF'!$M:$M,$A3,'PMG %LQF'!$H:$H,E$1&amp;"*"))/(SUMIFS('PMG %LQF'!$C:$C,'PMG %LQF'!$M:$M,$A3)+SUMIFS('PMG %LQF'!$E:$E,'PMG %LQF'!$M:$M,$A3)+SUMIFS('PMG %LQF'!$G:$G,'PMG %LQF'!$M:$M,$A3))</f>
        <v>0.1655129011957206</v>
      </c>
      <c r="F3" s="22">
        <f t="shared" ref="F3:F13" si="0">SUM(B3:E3)</f>
        <v>0.98086847073631223</v>
      </c>
      <c r="G3" s="1">
        <f>SUMIFS('Sol total by day'!A:A,'Sol total by day'!C:C,A3)</f>
        <v>7.8120421730007568</v>
      </c>
      <c r="H3" s="1">
        <f>SUMIFS('Sol total by day'!$B:$B,'Sol total by day'!C:C,$A3)</f>
        <v>522.30701861973716</v>
      </c>
      <c r="I3" s="32">
        <f>RSQ($G3:$G13,$B3:$B13)</f>
        <v>4.5690974785744291E-2</v>
      </c>
      <c r="Z3" s="33">
        <v>42719</v>
      </c>
      <c r="AA3" s="34">
        <f>(SUMIFS('PMG %LQF'!$C:$C,'PMG %LQF'!$M:$M,$A3,'PMG %LQF'!$D:$D,AA$1&amp;"*")+SUMIFS('PMG %LQF'!$E:$E,'PMG %LQF'!$M:$M,$A3,'PMG %LQF'!$F:$F,AA$1&amp;"*")+SUMIFS('PMG %LQF'!$G:$G,'PMG %LQF'!$M:$M,$A3,'PMG %LQF'!$H:$H,AA$1&amp;"*"))/(SUMIFS('PMG %LQF'!$C:$C,'PMG %LQF'!$M:$M,$A3)+SUMIFS('PMG %LQF'!$E:$E,'PMG %LQF'!$M:$M,$A3)+SUMIFS('PMG %LQF'!$G:$G,'PMG %LQF'!$M:$M,$A3))</f>
        <v>0.1066079295154185</v>
      </c>
      <c r="AB3" s="34">
        <f>(SUMIFS('PMG %LQF'!$C:$C,'PMG %LQF'!$M:$M,$A3,'PMG %LQF'!$D:$D,AB$1&amp;"*")+SUMIFS('PMG %LQF'!$E:$E,'PMG %LQF'!$M:$M,$A3,'PMG %LQF'!$F:$F,AB$1&amp;"*")+SUMIFS('PMG %LQF'!$G:$G,'PMG %LQF'!$M:$M,$A3,'PMG %LQF'!$H:$H,AB$1&amp;"*"))/(SUMIFS('PMG %LQF'!$C:$C,'PMG %LQF'!$M:$M,$A3)+SUMIFS('PMG %LQF'!$E:$E,'PMG %LQF'!$M:$M,$A3)+SUMIFS('PMG %LQF'!$G:$G,'PMG %LQF'!$M:$M,$A3))</f>
        <v>4.7702957835116432E-2</v>
      </c>
      <c r="AC3" s="34">
        <f>(SUMIFS('PMG %LQF'!$C:$C,'PMG %LQF'!$M:$M,$A3,'PMG %LQF'!$D:$D,AC$1&amp;"*")+SUMIFS('PMG %LQF'!$E:$E,'PMG %LQF'!$M:$M,$A3,'PMG %LQF'!$F:$F,AC$1&amp;"*")+SUMIFS('PMG %LQF'!$G:$G,'PMG %LQF'!$M:$M,$A3,'PMG %LQF'!$H:$H,AC$1&amp;"*"))/(SUMIFS('PMG %LQF'!$C:$C,'PMG %LQF'!$M:$M,$A3)+SUMIFS('PMG %LQF'!$E:$E,'PMG %LQF'!$M:$M,$A3)+SUMIFS('PMG %LQF'!$G:$G,'PMG %LQF'!$M:$M,$A3))</f>
        <v>0.26947765890497172</v>
      </c>
      <c r="AD3" s="34">
        <f>(SUMIFS('PMG %LQF'!$C:$C,'PMG %LQF'!$M:$M,$A3,'PMG %LQF'!$D:$D,AD$1&amp;"*")+SUMIFS('PMG %LQF'!$E:$E,'PMG %LQF'!$M:$M,$A3,'PMG %LQF'!$F:$F,AD$1&amp;"*")+SUMIFS('PMG %LQF'!$G:$G,'PMG %LQF'!$M:$M,$A3,'PMG %LQF'!$H:$H,AD$1&amp;"*"))/(SUMIFS('PMG %LQF'!$C:$C,'PMG %LQF'!$M:$M,$A3)+SUMIFS('PMG %LQF'!$E:$E,'PMG %LQF'!$M:$M,$A3)+SUMIFS('PMG %LQF'!$G:$G,'PMG %LQF'!$M:$M,$A3))</f>
        <v>1.5481434864694778E-2</v>
      </c>
      <c r="AE3" s="34">
        <f>(SUMIFS('PMG %LQF'!$C:$C,'PMG %LQF'!$M:$M,$A3,'PMG %LQF'!$D:$D,AE$1&amp;"*")+SUMIFS('PMG %LQF'!$E:$E,'PMG %LQF'!$M:$M,$A3,'PMG %LQF'!$F:$F,AE$1&amp;"*")+SUMIFS('PMG %LQF'!$G:$G,'PMG %LQF'!$M:$M,$A3,'PMG %LQF'!$H:$H,AE$1&amp;"*"))/(SUMIFS('PMG %LQF'!$C:$C,'PMG %LQF'!$M:$M,$A3)+SUMIFS('PMG %LQF'!$E:$E,'PMG %LQF'!$M:$M,$A3)+SUMIFS('PMG %LQF'!$G:$G,'PMG %LQF'!$M:$M,$A3))</f>
        <v>0</v>
      </c>
      <c r="AF3" s="34">
        <f>(SUMIFS('PMG %LQF'!$C:$C,'PMG %LQF'!$M:$M,$A3,'PMG %LQF'!$D:$D,AF$1&amp;"*")+SUMIFS('PMG %LQF'!$E:$E,'PMG %LQF'!$M:$M,$A3,'PMG %LQF'!$F:$F,AF$1&amp;"*")+SUMIFS('PMG %LQF'!$G:$G,'PMG %LQF'!$M:$M,$A3,'PMG %LQF'!$H:$H,AF$1&amp;"*"))/(SUMIFS('PMG %LQF'!$C:$C,'PMG %LQF'!$M:$M,$A3)+SUMIFS('PMG %LQF'!$E:$E,'PMG %LQF'!$M:$M,$A3)+SUMIFS('PMG %LQF'!$G:$G,'PMG %LQF'!$M:$M,$A3))</f>
        <v>0</v>
      </c>
      <c r="AG3" s="34">
        <f>(SUMIFS('PMG %LQF'!$C:$C,'PMG %LQF'!$M:$M,$A3,'PMG %LQF'!$D:$D,AG$1&amp;"*")+SUMIFS('PMG %LQF'!$E:$E,'PMG %LQF'!$M:$M,$A3,'PMG %LQF'!$F:$F,AG$1&amp;"*")+SUMIFS('PMG %LQF'!$G:$G,'PMG %LQF'!$M:$M,$A3,'PMG %LQF'!$H:$H,AG$1&amp;"*"))/(SUMIFS('PMG %LQF'!$C:$C,'PMG %LQF'!$M:$M,$A3)+SUMIFS('PMG %LQF'!$E:$E,'PMG %LQF'!$M:$M,$A3)+SUMIFS('PMG %LQF'!$G:$G,'PMG %LQF'!$M:$M,$A3))</f>
        <v>0.1655129011957206</v>
      </c>
      <c r="AH3" s="34">
        <f>(SUMIFS('PMG %LQF'!$C:$C,'PMG %LQF'!$M:$M,$A3,'PMG %LQF'!$D:$D,AH$1&amp;"*")+SUMIFS('PMG %LQF'!$E:$E,'PMG %LQF'!$M:$M,$A3,'PMG %LQF'!$F:$F,AH$1&amp;"*")+SUMIFS('PMG %LQF'!$G:$G,'PMG %LQF'!$M:$M,$A3,'PMG %LQF'!$H:$H,AH$1&amp;"*"))/(SUMIFS('PMG %LQF'!$C:$C,'PMG %LQF'!$M:$M,$A3)+SUMIFS('PMG %LQF'!$E:$E,'PMG %LQF'!$M:$M,$A3)+SUMIFS('PMG %LQF'!$G:$G,'PMG %LQF'!$M:$M,$A3))</f>
        <v>8.974197608558844E-2</v>
      </c>
      <c r="AI3" s="34">
        <f>(SUMIFS('PMG %LQF'!$C:$C,'PMG %LQF'!$M:$M,$A3,'PMG %LQF'!$D:$D,AI$1&amp;"*")+SUMIFS('PMG %LQF'!$E:$E,'PMG %LQF'!$M:$M,$A3,'PMG %LQF'!$F:$F,AI$1&amp;"*")+SUMIFS('PMG %LQF'!$G:$G,'PMG %LQF'!$M:$M,$A3,'PMG %LQF'!$H:$H,AI$1&amp;"*"))/(SUMIFS('PMG %LQF'!$C:$C,'PMG %LQF'!$M:$M,$A3)+SUMIFS('PMG %LQF'!$E:$E,'PMG %LQF'!$M:$M,$A3)+SUMIFS('PMG %LQF'!$G:$G,'PMG %LQF'!$M:$M,$A3))</f>
        <v>6.1548143486469482E-2</v>
      </c>
      <c r="AJ3" s="34">
        <f>(SUMIFS('PMG %LQF'!$C:$C,'PMG %LQF'!$M:$M,$A3,'PMG %LQF'!$D:$D,AJ$1&amp;"*")+SUMIFS('PMG %LQF'!$E:$E,'PMG %LQF'!$M:$M,$A3,'PMG %LQF'!$F:$F,AJ$1&amp;"*")+SUMIFS('PMG %LQF'!$G:$G,'PMG %LQF'!$M:$M,$A3,'PMG %LQF'!$H:$H,AJ$1&amp;"*"))/(SUMIFS('PMG %LQF'!$C:$C,'PMG %LQF'!$M:$M,$A3)+SUMIFS('PMG %LQF'!$E:$E,'PMG %LQF'!$M:$M,$A3)+SUMIFS('PMG %LQF'!$G:$G,'PMG %LQF'!$M:$M,$A3))</f>
        <v>3.2599118942731278E-2</v>
      </c>
      <c r="AK3" s="34">
        <f>(SUMIFS('PMG %LQF'!$C:$C,'PMG %LQF'!$M:$M,$A3,'PMG %LQF'!$D:$D,AK$1&amp;"*")+SUMIFS('PMG %LQF'!$E:$E,'PMG %LQF'!$M:$M,$A3,'PMG %LQF'!$F:$F,AK$1&amp;"*")+SUMIFS('PMG %LQF'!$G:$G,'PMG %LQF'!$M:$M,$A3,'PMG %LQF'!$H:$H,AK$1&amp;"*"))/(SUMIFS('PMG %LQF'!$C:$C,'PMG %LQF'!$M:$M,$A3)+SUMIFS('PMG %LQF'!$E:$E,'PMG %LQF'!$M:$M,$A3)+SUMIFS('PMG %LQF'!$G:$G,'PMG %LQF'!$M:$M,$A3))</f>
        <v>0</v>
      </c>
      <c r="AL3" s="34">
        <f>(SUMIFS('PMG %LQF'!$C:$C,'PMG %LQF'!$M:$M,$A3,'PMG %LQF'!$D:$D,AL$1&amp;"*")+SUMIFS('PMG %LQF'!$E:$E,'PMG %LQF'!$M:$M,$A3,'PMG %LQF'!$F:$F,AL$1&amp;"*")+SUMIFS('PMG %LQF'!$G:$G,'PMG %LQF'!$M:$M,$A3,'PMG %LQF'!$H:$H,AL$1&amp;"*"))/(SUMIFS('PMG %LQF'!$C:$C,'PMG %LQF'!$M:$M,$A3)+SUMIFS('PMG %LQF'!$E:$E,'PMG %LQF'!$M:$M,$A3)+SUMIFS('PMG %LQF'!$G:$G,'PMG %LQF'!$M:$M,$A3))</f>
        <v>0</v>
      </c>
      <c r="AM3" s="34">
        <f>(SUMIFS('PMG %LQF'!$C:$C,'PMG %LQF'!$M:$M,$A3,'PMG %LQF'!$D:$D,AM$1&amp;"*")+SUMIFS('PMG %LQF'!$E:$E,'PMG %LQF'!$M:$M,$A3,'PMG %LQF'!$F:$F,AM$1&amp;"*")+SUMIFS('PMG %LQF'!$G:$G,'PMG %LQF'!$M:$M,$A3,'PMG %LQF'!$H:$H,AM$1&amp;"*"))/(SUMIFS('PMG %LQF'!$C:$C,'PMG %LQF'!$M:$M,$A3)+SUMIFS('PMG %LQF'!$E:$E,'PMG %LQF'!$M:$M,$A3)+SUMIFS('PMG %LQF'!$G:$G,'PMG %LQF'!$M:$M,$A3))</f>
        <v>2.3285084959093771E-2</v>
      </c>
      <c r="AN3" s="34">
        <f>(SUMIFS('PMG %LQF'!$C:$C,'PMG %LQF'!$M:$M,$A3,'PMG %LQF'!$D:$D,AN$1&amp;"*")+SUMIFS('PMG %LQF'!$E:$E,'PMG %LQF'!$M:$M,$A3,'PMG %LQF'!$F:$F,AN$1&amp;"*")+SUMIFS('PMG %LQF'!$G:$G,'PMG %LQF'!$M:$M,$A3,'PMG %LQF'!$H:$H,AN$1&amp;"*"))/(SUMIFS('PMG %LQF'!$C:$C,'PMG %LQF'!$M:$M,$A3)+SUMIFS('PMG %LQF'!$E:$E,'PMG %LQF'!$M:$M,$A3)+SUMIFS('PMG %LQF'!$G:$G,'PMG %LQF'!$M:$M,$A3))</f>
        <v>0</v>
      </c>
      <c r="AO3" s="34">
        <f>(SUMIFS('PMG %LQF'!$C:$C,'PMG %LQF'!$M:$M,$A3,'PMG %LQF'!$D:$D,AO$1&amp;"*")+SUMIFS('PMG %LQF'!$E:$E,'PMG %LQF'!$M:$M,$A3,'PMG %LQF'!$F:$F,AO$1&amp;"*")+SUMIFS('PMG %LQF'!$G:$G,'PMG %LQF'!$M:$M,$A3,'PMG %LQF'!$H:$H,AO$1&amp;"*"))/(SUMIFS('PMG %LQF'!$C:$C,'PMG %LQF'!$M:$M,$A3)+SUMIFS('PMG %LQF'!$E:$E,'PMG %LQF'!$M:$M,$A3)+SUMIFS('PMG %LQF'!$G:$G,'PMG %LQF'!$M:$M,$A3))</f>
        <v>0.16891126494650727</v>
      </c>
      <c r="AP3" s="34">
        <f>(SUMIFS('PMG %LQF'!$C:$C,'PMG %LQF'!$M:$M,$A3,'PMG %LQF'!$D:$D,AP$1&amp;"*")+SUMIFS('PMG %LQF'!$E:$E,'PMG %LQF'!$M:$M,$A3,'PMG %LQF'!$F:$F,AP$1&amp;"*")+SUMIFS('PMG %LQF'!$G:$G,'PMG %LQF'!$M:$M,$A3,'PMG %LQF'!$H:$H,AP$1&amp;"*"))/(SUMIFS('PMG %LQF'!$C:$C,'PMG %LQF'!$M:$M,$A3)+SUMIFS('PMG %LQF'!$E:$E,'PMG %LQF'!$M:$M,$A3)+SUMIFS('PMG %LQF'!$G:$G,'PMG %LQF'!$M:$M,$A3))</f>
        <v>1.9131529263687854E-2</v>
      </c>
      <c r="AQ3" s="1">
        <f>SUMIFS('Sol total by day'!A:A,'Sol total by day'!$C:$C,Z3)</f>
        <v>7.8120421730007568</v>
      </c>
      <c r="AR3" s="1">
        <f>SUMIFS('Sol total by day'!B:B,'Sol total by day'!$C:$C,Z3)</f>
        <v>522.30701861973716</v>
      </c>
    </row>
    <row r="4" spans="1:44" ht="14.25" customHeight="1" x14ac:dyDescent="0.35">
      <c r="A4" s="21">
        <v>42721</v>
      </c>
      <c r="B4" s="22">
        <f>(SUMIFS('PMG %LQF'!$C:$C,'PMG %LQF'!$M:$M,$A4,'PMG %LQF'!$D:$D,B$1&amp;"*")+SUMIFS('PMG %LQF'!$E:$E,'PMG %LQF'!$M:$M,$A4,'PMG %LQF'!$F:$F,B$1&amp;"*")+SUMIFS('PMG %LQF'!$G:$G,'PMG %LQF'!$M:$M,$A4,'PMG %LQF'!$H:$H,B$1&amp;"*"))/(SUMIFS('PMG %LQF'!$C:$C,'PMG %LQF'!$M:$M,$A4)+SUMIFS('PMG %LQF'!$E:$E,'PMG %LQF'!$M:$M,$A4)+SUMIFS('PMG %LQF'!$G:$G,'PMG %LQF'!$M:$M,$A4))</f>
        <v>0.11045606229143493</v>
      </c>
      <c r="C4" s="22">
        <f>(SUMIFS('PMG %LQF'!$C:$C,'PMG %LQF'!$M:$M,$A4,'PMG %LQF'!$D:$D,C$1&amp;"*")+SUMIFS('PMG %LQF'!$E:$E,'PMG %LQF'!$M:$M,$A4,'PMG %LQF'!$F:$F,C$1&amp;"*")+SUMIFS('PMG %LQF'!$G:$G,'PMG %LQF'!$M:$M,$A4,'PMG %LQF'!$H:$H,C$1&amp;"*"))/(SUMIFS('PMG %LQF'!$C:$C,'PMG %LQF'!$M:$M,$A4)+SUMIFS('PMG %LQF'!$E:$E,'PMG %LQF'!$M:$M,$A4)+SUMIFS('PMG %LQF'!$G:$G,'PMG %LQF'!$M:$M,$A4))</f>
        <v>0.1310344827586207</v>
      </c>
      <c r="D4" s="22">
        <f>(SUMIFS('PMG %LQF'!$C:$C,'PMG %LQF'!$M:$M,$A4,'PMG %LQF'!$D:$D,D$1&amp;"*")+SUMIFS('PMG %LQF'!$E:$E,'PMG %LQF'!$M:$M,$A4,'PMG %LQF'!$F:$F,D$1&amp;"*")+SUMIFS('PMG %LQF'!$G:$G,'PMG %LQF'!$M:$M,$A4,'PMG %LQF'!$H:$H,D$1&amp;"*"))/(SUMIFS('PMG %LQF'!$C:$C,'PMG %LQF'!$M:$M,$A4)+SUMIFS('PMG %LQF'!$E:$E,'PMG %LQF'!$M:$M,$A4)+SUMIFS('PMG %LQF'!$G:$G,'PMG %LQF'!$M:$M,$A4))</f>
        <v>0.44571746384872074</v>
      </c>
      <c r="E4" s="22">
        <f>(SUMIFS('PMG %LQF'!$C:$C,'PMG %LQF'!$M:$M,$A4,'PMG %LQF'!$D:$D,E$1&amp;"*")+SUMIFS('PMG %LQF'!$E:$E,'PMG %LQF'!$M:$M,$A4,'PMG %LQF'!$F:$F,E$1&amp;"*")+SUMIFS('PMG %LQF'!$G:$G,'PMG %LQF'!$M:$M,$A4,'PMG %LQF'!$H:$H,E$1&amp;"*"))/(SUMIFS('PMG %LQF'!$C:$C,'PMG %LQF'!$M:$M,$A4)+SUMIFS('PMG %LQF'!$E:$E,'PMG %LQF'!$M:$M,$A4)+SUMIFS('PMG %LQF'!$G:$G,'PMG %LQF'!$M:$M,$A4))</f>
        <v>0.31279199110122363</v>
      </c>
      <c r="F4" s="22">
        <f t="shared" si="0"/>
        <v>1</v>
      </c>
      <c r="G4" s="1">
        <f>SUMIFS('Sol total by day'!A:A,'Sol total by day'!C:C,A4)</f>
        <v>8.243702590782215</v>
      </c>
      <c r="H4" s="1">
        <f>SUMIFS('Sol total by day'!$B:$B,'Sol total by day'!C:C,$A4)</f>
        <v>108.31628235135187</v>
      </c>
      <c r="I4" s="32">
        <f>RSQ($G3:$G13,$C3:$C13)</f>
        <v>3.4093438636583137E-2</v>
      </c>
      <c r="Z4" s="33">
        <v>42721</v>
      </c>
      <c r="AA4" s="34">
        <f>(SUMIFS('PMG %LQF'!$C:$C,'PMG %LQF'!$M:$M,$A4,'PMG %LQF'!$D:$D,AA$1&amp;"*")+SUMIFS('PMG %LQF'!$E:$E,'PMG %LQF'!$M:$M,$A4,'PMG %LQF'!$F:$F,AA$1&amp;"*")+SUMIFS('PMG %LQF'!$G:$G,'PMG %LQF'!$M:$M,$A4,'PMG %LQF'!$H:$H,AA$1&amp;"*"))/(SUMIFS('PMG %LQF'!$C:$C,'PMG %LQF'!$M:$M,$A4)+SUMIFS('PMG %LQF'!$E:$E,'PMG %LQF'!$M:$M,$A4)+SUMIFS('PMG %LQF'!$G:$G,'PMG %LQF'!$M:$M,$A4))</f>
        <v>0.19632925472747498</v>
      </c>
      <c r="AB4" s="34">
        <f>(SUMIFS('PMG %LQF'!$C:$C,'PMG %LQF'!$M:$M,$A4,'PMG %LQF'!$D:$D,AB$1&amp;"*")+SUMIFS('PMG %LQF'!$E:$E,'PMG %LQF'!$M:$M,$A4,'PMG %LQF'!$F:$F,AB$1&amp;"*")+SUMIFS('PMG %LQF'!$G:$G,'PMG %LQF'!$M:$M,$A4,'PMG %LQF'!$H:$H,AB$1&amp;"*"))/(SUMIFS('PMG %LQF'!$C:$C,'PMG %LQF'!$M:$M,$A4)+SUMIFS('PMG %LQF'!$E:$E,'PMG %LQF'!$M:$M,$A4)+SUMIFS('PMG %LQF'!$G:$G,'PMG %LQF'!$M:$M,$A4))</f>
        <v>7.0856507230255841E-2</v>
      </c>
      <c r="AC4" s="34">
        <f>(SUMIFS('PMG %LQF'!$C:$C,'PMG %LQF'!$M:$M,$A4,'PMG %LQF'!$D:$D,AC$1&amp;"*")+SUMIFS('PMG %LQF'!$E:$E,'PMG %LQF'!$M:$M,$A4,'PMG %LQF'!$F:$F,AC$1&amp;"*")+SUMIFS('PMG %LQF'!$G:$G,'PMG %LQF'!$M:$M,$A4,'PMG %LQF'!$H:$H,AC$1&amp;"*"))/(SUMIFS('PMG %LQF'!$C:$C,'PMG %LQF'!$M:$M,$A4)+SUMIFS('PMG %LQF'!$E:$E,'PMG %LQF'!$M:$M,$A4)+SUMIFS('PMG %LQF'!$G:$G,'PMG %LQF'!$M:$M,$A4))</f>
        <v>3.4149054505005563E-2</v>
      </c>
      <c r="AD4" s="34">
        <f>(SUMIFS('PMG %LQF'!$C:$C,'PMG %LQF'!$M:$M,$A4,'PMG %LQF'!$D:$D,AD$1&amp;"*")+SUMIFS('PMG %LQF'!$E:$E,'PMG %LQF'!$M:$M,$A4,'PMG %LQF'!$F:$F,AD$1&amp;"*")+SUMIFS('PMG %LQF'!$G:$G,'PMG %LQF'!$M:$M,$A4,'PMG %LQF'!$H:$H,AD$1&amp;"*"))/(SUMIFS('PMG %LQF'!$C:$C,'PMG %LQF'!$M:$M,$A4)+SUMIFS('PMG %LQF'!$E:$E,'PMG %LQF'!$M:$M,$A4)+SUMIFS('PMG %LQF'!$G:$G,'PMG %LQF'!$M:$M,$A4))</f>
        <v>0</v>
      </c>
      <c r="AE4" s="34">
        <f>(SUMIFS('PMG %LQF'!$C:$C,'PMG %LQF'!$M:$M,$A4,'PMG %LQF'!$D:$D,AE$1&amp;"*")+SUMIFS('PMG %LQF'!$E:$E,'PMG %LQF'!$M:$M,$A4,'PMG %LQF'!$F:$F,AE$1&amp;"*")+SUMIFS('PMG %LQF'!$G:$G,'PMG %LQF'!$M:$M,$A4,'PMG %LQF'!$H:$H,AE$1&amp;"*"))/(SUMIFS('PMG %LQF'!$C:$C,'PMG %LQF'!$M:$M,$A4)+SUMIFS('PMG %LQF'!$E:$E,'PMG %LQF'!$M:$M,$A4)+SUMIFS('PMG %LQF'!$G:$G,'PMG %LQF'!$M:$M,$A4))</f>
        <v>6.7519466073414899E-2</v>
      </c>
      <c r="AF4" s="34">
        <f>(SUMIFS('PMG %LQF'!$C:$C,'PMG %LQF'!$M:$M,$A4,'PMG %LQF'!$D:$D,AF$1&amp;"*")+SUMIFS('PMG %LQF'!$E:$E,'PMG %LQF'!$M:$M,$A4,'PMG %LQF'!$F:$F,AF$1&amp;"*")+SUMIFS('PMG %LQF'!$G:$G,'PMG %LQF'!$M:$M,$A4,'PMG %LQF'!$H:$H,AF$1&amp;"*"))/(SUMIFS('PMG %LQF'!$C:$C,'PMG %LQF'!$M:$M,$A4)+SUMIFS('PMG %LQF'!$E:$E,'PMG %LQF'!$M:$M,$A4)+SUMIFS('PMG %LQF'!$G:$G,'PMG %LQF'!$M:$M,$A4))</f>
        <v>0</v>
      </c>
      <c r="AG4" s="34">
        <f>(SUMIFS('PMG %LQF'!$C:$C,'PMG %LQF'!$M:$M,$A4,'PMG %LQF'!$D:$D,AG$1&amp;"*")+SUMIFS('PMG %LQF'!$E:$E,'PMG %LQF'!$M:$M,$A4,'PMG %LQF'!$F:$F,AG$1&amp;"*")+SUMIFS('PMG %LQF'!$G:$G,'PMG %LQF'!$M:$M,$A4,'PMG %LQF'!$H:$H,AG$1&amp;"*"))/(SUMIFS('PMG %LQF'!$C:$C,'PMG %LQF'!$M:$M,$A4)+SUMIFS('PMG %LQF'!$E:$E,'PMG %LQF'!$M:$M,$A4)+SUMIFS('PMG %LQF'!$G:$G,'PMG %LQF'!$M:$M,$A4))</f>
        <v>0.31279199110122363</v>
      </c>
      <c r="AH4" s="34">
        <f>(SUMIFS('PMG %LQF'!$C:$C,'PMG %LQF'!$M:$M,$A4,'PMG %LQF'!$D:$D,AH$1&amp;"*")+SUMIFS('PMG %LQF'!$E:$E,'PMG %LQF'!$M:$M,$A4,'PMG %LQF'!$F:$F,AH$1&amp;"*")+SUMIFS('PMG %LQF'!$G:$G,'PMG %LQF'!$M:$M,$A4,'PMG %LQF'!$H:$H,AH$1&amp;"*"))/(SUMIFS('PMG %LQF'!$C:$C,'PMG %LQF'!$M:$M,$A4)+SUMIFS('PMG %LQF'!$E:$E,'PMG %LQF'!$M:$M,$A4)+SUMIFS('PMG %LQF'!$G:$G,'PMG %LQF'!$M:$M,$A4))</f>
        <v>1.7686318131256953E-2</v>
      </c>
      <c r="AI4" s="34">
        <f>(SUMIFS('PMG %LQF'!$C:$C,'PMG %LQF'!$M:$M,$A4,'PMG %LQF'!$D:$D,AI$1&amp;"*")+SUMIFS('PMG %LQF'!$E:$E,'PMG %LQF'!$M:$M,$A4,'PMG %LQF'!$F:$F,AI$1&amp;"*")+SUMIFS('PMG %LQF'!$G:$G,'PMG %LQF'!$M:$M,$A4,'PMG %LQF'!$H:$H,AI$1&amp;"*"))/(SUMIFS('PMG %LQF'!$C:$C,'PMG %LQF'!$M:$M,$A4)+SUMIFS('PMG %LQF'!$E:$E,'PMG %LQF'!$M:$M,$A4)+SUMIFS('PMG %LQF'!$G:$G,'PMG %LQF'!$M:$M,$A4))</f>
        <v>0</v>
      </c>
      <c r="AJ4" s="34">
        <f>(SUMIFS('PMG %LQF'!$C:$C,'PMG %LQF'!$M:$M,$A4,'PMG %LQF'!$D:$D,AJ$1&amp;"*")+SUMIFS('PMG %LQF'!$E:$E,'PMG %LQF'!$M:$M,$A4,'PMG %LQF'!$F:$F,AJ$1&amp;"*")+SUMIFS('PMG %LQF'!$G:$G,'PMG %LQF'!$M:$M,$A4,'PMG %LQF'!$H:$H,AJ$1&amp;"*"))/(SUMIFS('PMG %LQF'!$C:$C,'PMG %LQF'!$M:$M,$A4)+SUMIFS('PMG %LQF'!$E:$E,'PMG %LQF'!$M:$M,$A4)+SUMIFS('PMG %LQF'!$G:$G,'PMG %LQF'!$M:$M,$A4))</f>
        <v>0.11045606229143493</v>
      </c>
      <c r="AK4" s="34">
        <f>(SUMIFS('PMG %LQF'!$C:$C,'PMG %LQF'!$M:$M,$A4,'PMG %LQF'!$D:$D,AK$1&amp;"*")+SUMIFS('PMG %LQF'!$E:$E,'PMG %LQF'!$M:$M,$A4,'PMG %LQF'!$F:$F,AK$1&amp;"*")+SUMIFS('PMG %LQF'!$G:$G,'PMG %LQF'!$M:$M,$A4,'PMG %LQF'!$H:$H,AK$1&amp;"*"))/(SUMIFS('PMG %LQF'!$C:$C,'PMG %LQF'!$M:$M,$A4)+SUMIFS('PMG %LQF'!$E:$E,'PMG %LQF'!$M:$M,$A4)+SUMIFS('PMG %LQF'!$G:$G,'PMG %LQF'!$M:$M,$A4))</f>
        <v>8.4983314794215795E-2</v>
      </c>
      <c r="AL4" s="34">
        <f>(SUMIFS('PMG %LQF'!$C:$C,'PMG %LQF'!$M:$M,$A4,'PMG %LQF'!$D:$D,AL$1&amp;"*")+SUMIFS('PMG %LQF'!$E:$E,'PMG %LQF'!$M:$M,$A4,'PMG %LQF'!$F:$F,AL$1&amp;"*")+SUMIFS('PMG %LQF'!$G:$G,'PMG %LQF'!$M:$M,$A4,'PMG %LQF'!$H:$H,AL$1&amp;"*"))/(SUMIFS('PMG %LQF'!$C:$C,'PMG %LQF'!$M:$M,$A4)+SUMIFS('PMG %LQF'!$E:$E,'PMG %LQF'!$M:$M,$A4)+SUMIFS('PMG %LQF'!$G:$G,'PMG %LQF'!$M:$M,$A4))</f>
        <v>1.1902113459399332E-2</v>
      </c>
      <c r="AM4" s="34">
        <f>(SUMIFS('PMG %LQF'!$C:$C,'PMG %LQF'!$M:$M,$A4,'PMG %LQF'!$D:$D,AM$1&amp;"*")+SUMIFS('PMG %LQF'!$E:$E,'PMG %LQF'!$M:$M,$A4,'PMG %LQF'!$F:$F,AM$1&amp;"*")+SUMIFS('PMG %LQF'!$G:$G,'PMG %LQF'!$M:$M,$A4,'PMG %LQF'!$H:$H,AM$1&amp;"*"))/(SUMIFS('PMG %LQF'!$C:$C,'PMG %LQF'!$M:$M,$A4)+SUMIFS('PMG %LQF'!$E:$E,'PMG %LQF'!$M:$M,$A4)+SUMIFS('PMG %LQF'!$G:$G,'PMG %LQF'!$M:$M,$A4))</f>
        <v>0</v>
      </c>
      <c r="AN4" s="34">
        <f>(SUMIFS('PMG %LQF'!$C:$C,'PMG %LQF'!$M:$M,$A4,'PMG %LQF'!$D:$D,AN$1&amp;"*")+SUMIFS('PMG %LQF'!$E:$E,'PMG %LQF'!$M:$M,$A4,'PMG %LQF'!$F:$F,AN$1&amp;"*")+SUMIFS('PMG %LQF'!$G:$G,'PMG %LQF'!$M:$M,$A4,'PMG %LQF'!$H:$H,AN$1&amp;"*"))/(SUMIFS('PMG %LQF'!$C:$C,'PMG %LQF'!$M:$M,$A4)+SUMIFS('PMG %LQF'!$E:$E,'PMG %LQF'!$M:$M,$A4)+SUMIFS('PMG %LQF'!$G:$G,'PMG %LQF'!$M:$M,$A4))</f>
        <v>0</v>
      </c>
      <c r="AO4" s="34">
        <f>(SUMIFS('PMG %LQF'!$C:$C,'PMG %LQF'!$M:$M,$A4,'PMG %LQF'!$D:$D,AO$1&amp;"*")+SUMIFS('PMG %LQF'!$E:$E,'PMG %LQF'!$M:$M,$A4,'PMG %LQF'!$F:$F,AO$1&amp;"*")+SUMIFS('PMG %LQF'!$G:$G,'PMG %LQF'!$M:$M,$A4,'PMG %LQF'!$H:$H,AO$1&amp;"*"))/(SUMIFS('PMG %LQF'!$C:$C,'PMG %LQF'!$M:$M,$A4)+SUMIFS('PMG %LQF'!$E:$E,'PMG %LQF'!$M:$M,$A4)+SUMIFS('PMG %LQF'!$G:$G,'PMG %LQF'!$M:$M,$A4))</f>
        <v>9.3325917686318122E-2</v>
      </c>
      <c r="AP4" s="34">
        <f>(SUMIFS('PMG %LQF'!$C:$C,'PMG %LQF'!$M:$M,$A4,'PMG %LQF'!$D:$D,AP$1&amp;"*")+SUMIFS('PMG %LQF'!$E:$E,'PMG %LQF'!$M:$M,$A4,'PMG %LQF'!$F:$F,AP$1&amp;"*")+SUMIFS('PMG %LQF'!$G:$G,'PMG %LQF'!$M:$M,$A4,'PMG %LQF'!$H:$H,AP$1&amp;"*"))/(SUMIFS('PMG %LQF'!$C:$C,'PMG %LQF'!$M:$M,$A4)+SUMIFS('PMG %LQF'!$E:$E,'PMG %LQF'!$M:$M,$A4)+SUMIFS('PMG %LQF'!$G:$G,'PMG %LQF'!$M:$M,$A4))</f>
        <v>0</v>
      </c>
      <c r="AQ4" s="1">
        <f>SUMIFS('Sol total by day'!A:A,'Sol total by day'!C:C,Z4)</f>
        <v>8.243702590782215</v>
      </c>
      <c r="AR4" s="1">
        <f>SUMIFS('Sol total by day'!B:B,'Sol total by day'!$C:$C,Z4)</f>
        <v>108.31628235135187</v>
      </c>
    </row>
    <row r="5" spans="1:44" ht="14.25" customHeight="1" x14ac:dyDescent="0.35">
      <c r="A5" s="21">
        <v>42725</v>
      </c>
      <c r="B5" s="22">
        <f>(SUMIFS('PMG %LQF'!$C:$C,'PMG %LQF'!$M:$M,$A5,'PMG %LQF'!$D:$D,B$1&amp;"*")+SUMIFS('PMG %LQF'!$E:$E,'PMG %LQF'!$M:$M,$A5,'PMG %LQF'!$F:$F,B$1&amp;"*")+SUMIFS('PMG %LQF'!$G:$G,'PMG %LQF'!$M:$M,$A5,'PMG %LQF'!$H:$H,B$1&amp;"*"))/(SUMIFS('PMG %LQF'!$C:$C,'PMG %LQF'!$M:$M,$A5)+SUMIFS('PMG %LQF'!$E:$E,'PMG %LQF'!$M:$M,$A5)+SUMIFS('PMG %LQF'!$G:$G,'PMG %LQF'!$M:$M,$A5))</f>
        <v>0.19346733668341709</v>
      </c>
      <c r="C5" s="22">
        <f>(SUMIFS('PMG %LQF'!$C:$C,'PMG %LQF'!$M:$M,$A5,'PMG %LQF'!$D:$D,C$1&amp;"*")+SUMIFS('PMG %LQF'!$E:$E,'PMG %LQF'!$M:$M,$A5,'PMG %LQF'!$F:$F,C$1&amp;"*")+SUMIFS('PMG %LQF'!$G:$G,'PMG %LQF'!$M:$M,$A5,'PMG %LQF'!$H:$H,C$1&amp;"*"))/(SUMIFS('PMG %LQF'!$C:$C,'PMG %LQF'!$M:$M,$A5)+SUMIFS('PMG %LQF'!$E:$E,'PMG %LQF'!$M:$M,$A5)+SUMIFS('PMG %LQF'!$G:$G,'PMG %LQF'!$M:$M,$A5))</f>
        <v>0.41135678391959801</v>
      </c>
      <c r="D5" s="22">
        <f>(SUMIFS('PMG %LQF'!$C:$C,'PMG %LQF'!$M:$M,$A5,'PMG %LQF'!$D:$D,D$1&amp;"*")+SUMIFS('PMG %LQF'!$E:$E,'PMG %LQF'!$M:$M,$A5,'PMG %LQF'!$F:$F,D$1&amp;"*")+SUMIFS('PMG %LQF'!$G:$G,'PMG %LQF'!$M:$M,$A5,'PMG %LQF'!$H:$H,D$1&amp;"*"))/(SUMIFS('PMG %LQF'!$C:$C,'PMG %LQF'!$M:$M,$A5)+SUMIFS('PMG %LQF'!$E:$E,'PMG %LQF'!$M:$M,$A5)+SUMIFS('PMG %LQF'!$G:$G,'PMG %LQF'!$M:$M,$A5))</f>
        <v>0.26683417085427136</v>
      </c>
      <c r="E5" s="22">
        <f>(SUMIFS('PMG %LQF'!$C:$C,'PMG %LQF'!$M:$M,$A5,'PMG %LQF'!$D:$D,E$1&amp;"*")+SUMIFS('PMG %LQF'!$E:$E,'PMG %LQF'!$M:$M,$A5,'PMG %LQF'!$F:$F,E$1&amp;"*")+SUMIFS('PMG %LQF'!$G:$G,'PMG %LQF'!$M:$M,$A5,'PMG %LQF'!$H:$H,E$1&amp;"*"))/(SUMIFS('PMG %LQF'!$C:$C,'PMG %LQF'!$M:$M,$A5)+SUMIFS('PMG %LQF'!$E:$E,'PMG %LQF'!$M:$M,$A5)+SUMIFS('PMG %LQF'!$G:$G,'PMG %LQF'!$M:$M,$A5))</f>
        <v>8.8442211055276387E-2</v>
      </c>
      <c r="F5" s="22">
        <f t="shared" si="0"/>
        <v>0.96010050251256296</v>
      </c>
      <c r="G5" s="1">
        <f>SUMIFS('Sol total by day'!A:A,'Sol total by day'!C:C,A5)</f>
        <v>1.8507675624083315</v>
      </c>
      <c r="H5" s="1">
        <f>SUMIFS('Sol total by day'!$B:$B,'Sol total by day'!C:C,$A5)</f>
        <v>266.4093560396139</v>
      </c>
      <c r="I5" s="32">
        <f>RSQ($G3:$G13,$D3:$D13)</f>
        <v>6.2577208093354906E-5</v>
      </c>
      <c r="Z5" s="33">
        <v>42725</v>
      </c>
      <c r="AA5" s="34">
        <f>(SUMIFS('PMG %LQF'!$C:$C,'PMG %LQF'!$M:$M,$A5,'PMG %LQF'!$D:$D,AA$1&amp;"*")+SUMIFS('PMG %LQF'!$E:$E,'PMG %LQF'!$M:$M,$A5,'PMG %LQF'!$F:$F,AA$1&amp;"*")+SUMIFS('PMG %LQF'!$G:$G,'PMG %LQF'!$M:$M,$A5,'PMG %LQF'!$H:$H,AA$1&amp;"*"))/(SUMIFS('PMG %LQF'!$C:$C,'PMG %LQF'!$M:$M,$A5)+SUMIFS('PMG %LQF'!$E:$E,'PMG %LQF'!$M:$M,$A5)+SUMIFS('PMG %LQF'!$G:$G,'PMG %LQF'!$M:$M,$A5))</f>
        <v>0.12040201005025127</v>
      </c>
      <c r="AB5" s="34">
        <f>(SUMIFS('PMG %LQF'!$C:$C,'PMG %LQF'!$M:$M,$A5,'PMG %LQF'!$D:$D,AB$1&amp;"*")+SUMIFS('PMG %LQF'!$E:$E,'PMG %LQF'!$M:$M,$A5,'PMG %LQF'!$F:$F,AB$1&amp;"*")+SUMIFS('PMG %LQF'!$G:$G,'PMG %LQF'!$M:$M,$A5,'PMG %LQF'!$H:$H,AB$1&amp;"*"))/(SUMIFS('PMG %LQF'!$C:$C,'PMG %LQF'!$M:$M,$A5)+SUMIFS('PMG %LQF'!$E:$E,'PMG %LQF'!$M:$M,$A5)+SUMIFS('PMG %LQF'!$G:$G,'PMG %LQF'!$M:$M,$A5))</f>
        <v>1.8391959798994977E-2</v>
      </c>
      <c r="AC5" s="34">
        <f>(SUMIFS('PMG %LQF'!$C:$C,'PMG %LQF'!$M:$M,$A5,'PMG %LQF'!$D:$D,AC$1&amp;"*")+SUMIFS('PMG %LQF'!$E:$E,'PMG %LQF'!$M:$M,$A5,'PMG %LQF'!$F:$F,AC$1&amp;"*")+SUMIFS('PMG %LQF'!$G:$G,'PMG %LQF'!$M:$M,$A5,'PMG %LQF'!$H:$H,AC$1&amp;"*"))/(SUMIFS('PMG %LQF'!$C:$C,'PMG %LQF'!$M:$M,$A5)+SUMIFS('PMG %LQF'!$E:$E,'PMG %LQF'!$M:$M,$A5)+SUMIFS('PMG %LQF'!$G:$G,'PMG %LQF'!$M:$M,$A5))</f>
        <v>0.25386934673366834</v>
      </c>
      <c r="AD5" s="34">
        <f>(SUMIFS('PMG %LQF'!$C:$C,'PMG %LQF'!$M:$M,$A5,'PMG %LQF'!$D:$D,AD$1&amp;"*")+SUMIFS('PMG %LQF'!$E:$E,'PMG %LQF'!$M:$M,$A5,'PMG %LQF'!$F:$F,AD$1&amp;"*")+SUMIFS('PMG %LQF'!$G:$G,'PMG %LQF'!$M:$M,$A5,'PMG %LQF'!$H:$H,AD$1&amp;"*"))/(SUMIFS('PMG %LQF'!$C:$C,'PMG %LQF'!$M:$M,$A5)+SUMIFS('PMG %LQF'!$E:$E,'PMG %LQF'!$M:$M,$A5)+SUMIFS('PMG %LQF'!$G:$G,'PMG %LQF'!$M:$M,$A5))</f>
        <v>0</v>
      </c>
      <c r="AE5" s="34">
        <f>(SUMIFS('PMG %LQF'!$C:$C,'PMG %LQF'!$M:$M,$A5,'PMG %LQF'!$D:$D,AE$1&amp;"*")+SUMIFS('PMG %LQF'!$E:$E,'PMG %LQF'!$M:$M,$A5,'PMG %LQF'!$F:$F,AE$1&amp;"*")+SUMIFS('PMG %LQF'!$G:$G,'PMG %LQF'!$M:$M,$A5,'PMG %LQF'!$H:$H,AE$1&amp;"*"))/(SUMIFS('PMG %LQF'!$C:$C,'PMG %LQF'!$M:$M,$A5)+SUMIFS('PMG %LQF'!$E:$E,'PMG %LQF'!$M:$M,$A5)+SUMIFS('PMG %LQF'!$G:$G,'PMG %LQF'!$M:$M,$A5))</f>
        <v>0</v>
      </c>
      <c r="AF5" s="34">
        <f>(SUMIFS('PMG %LQF'!$C:$C,'PMG %LQF'!$M:$M,$A5,'PMG %LQF'!$D:$D,AF$1&amp;"*")+SUMIFS('PMG %LQF'!$E:$E,'PMG %LQF'!$M:$M,$A5,'PMG %LQF'!$F:$F,AF$1&amp;"*")+SUMIFS('PMG %LQF'!$G:$G,'PMG %LQF'!$M:$M,$A5,'PMG %LQF'!$H:$H,AF$1&amp;"*"))/(SUMIFS('PMG %LQF'!$C:$C,'PMG %LQF'!$M:$M,$A5)+SUMIFS('PMG %LQF'!$E:$E,'PMG %LQF'!$M:$M,$A5)+SUMIFS('PMG %LQF'!$G:$G,'PMG %LQF'!$M:$M,$A5))</f>
        <v>0</v>
      </c>
      <c r="AG5" s="34">
        <f>(SUMIFS('PMG %LQF'!$C:$C,'PMG %LQF'!$M:$M,$A5,'PMG %LQF'!$D:$D,AG$1&amp;"*")+SUMIFS('PMG %LQF'!$E:$E,'PMG %LQF'!$M:$M,$A5,'PMG %LQF'!$F:$F,AG$1&amp;"*")+SUMIFS('PMG %LQF'!$G:$G,'PMG %LQF'!$M:$M,$A5,'PMG %LQF'!$H:$H,AG$1&amp;"*"))/(SUMIFS('PMG %LQF'!$C:$C,'PMG %LQF'!$M:$M,$A5)+SUMIFS('PMG %LQF'!$E:$E,'PMG %LQF'!$M:$M,$A5)+SUMIFS('PMG %LQF'!$G:$G,'PMG %LQF'!$M:$M,$A5))</f>
        <v>8.8442211055276387E-2</v>
      </c>
      <c r="AH5" s="34">
        <f>(SUMIFS('PMG %LQF'!$C:$C,'PMG %LQF'!$M:$M,$A5,'PMG %LQF'!$D:$D,AH$1&amp;"*")+SUMIFS('PMG %LQF'!$E:$E,'PMG %LQF'!$M:$M,$A5,'PMG %LQF'!$F:$F,AH$1&amp;"*")+SUMIFS('PMG %LQF'!$G:$G,'PMG %LQF'!$M:$M,$A5,'PMG %LQF'!$H:$H,AH$1&amp;"*"))/(SUMIFS('PMG %LQF'!$C:$C,'PMG %LQF'!$M:$M,$A5)+SUMIFS('PMG %LQF'!$E:$E,'PMG %LQF'!$M:$M,$A5)+SUMIFS('PMG %LQF'!$G:$G,'PMG %LQF'!$M:$M,$A5))</f>
        <v>3.9296482412060303E-2</v>
      </c>
      <c r="AI5" s="34">
        <f>(SUMIFS('PMG %LQF'!$C:$C,'PMG %LQF'!$M:$M,$A5,'PMG %LQF'!$D:$D,AI$1&amp;"*")+SUMIFS('PMG %LQF'!$E:$E,'PMG %LQF'!$M:$M,$A5,'PMG %LQF'!$F:$F,AI$1&amp;"*")+SUMIFS('PMG %LQF'!$G:$G,'PMG %LQF'!$M:$M,$A5,'PMG %LQF'!$H:$H,AI$1&amp;"*"))/(SUMIFS('PMG %LQF'!$C:$C,'PMG %LQF'!$M:$M,$A5)+SUMIFS('PMG %LQF'!$E:$E,'PMG %LQF'!$M:$M,$A5)+SUMIFS('PMG %LQF'!$G:$G,'PMG %LQF'!$M:$M,$A5))</f>
        <v>3.1959798994974878E-2</v>
      </c>
      <c r="AJ5" s="34">
        <f>(SUMIFS('PMG %LQF'!$C:$C,'PMG %LQF'!$M:$M,$A5,'PMG %LQF'!$D:$D,AJ$1&amp;"*")+SUMIFS('PMG %LQF'!$E:$E,'PMG %LQF'!$M:$M,$A5,'PMG %LQF'!$F:$F,AJ$1&amp;"*")+SUMIFS('PMG %LQF'!$G:$G,'PMG %LQF'!$M:$M,$A5,'PMG %LQF'!$H:$H,AJ$1&amp;"*"))/(SUMIFS('PMG %LQF'!$C:$C,'PMG %LQF'!$M:$M,$A5)+SUMIFS('PMG %LQF'!$E:$E,'PMG %LQF'!$M:$M,$A5)+SUMIFS('PMG %LQF'!$G:$G,'PMG %LQF'!$M:$M,$A5))</f>
        <v>0.19346733668341709</v>
      </c>
      <c r="AK5" s="34">
        <f>(SUMIFS('PMG %LQF'!$C:$C,'PMG %LQF'!$M:$M,$A5,'PMG %LQF'!$D:$D,AK$1&amp;"*")+SUMIFS('PMG %LQF'!$E:$E,'PMG %LQF'!$M:$M,$A5,'PMG %LQF'!$F:$F,AK$1&amp;"*")+SUMIFS('PMG %LQF'!$G:$G,'PMG %LQF'!$M:$M,$A5,'PMG %LQF'!$H:$H,AK$1&amp;"*"))/(SUMIFS('PMG %LQF'!$C:$C,'PMG %LQF'!$M:$M,$A5)+SUMIFS('PMG %LQF'!$E:$E,'PMG %LQF'!$M:$M,$A5)+SUMIFS('PMG %LQF'!$G:$G,'PMG %LQF'!$M:$M,$A5))</f>
        <v>5.4271356783919603E-2</v>
      </c>
      <c r="AL5" s="34">
        <f>(SUMIFS('PMG %LQF'!$C:$C,'PMG %LQF'!$M:$M,$A5,'PMG %LQF'!$D:$D,AL$1&amp;"*")+SUMIFS('PMG %LQF'!$E:$E,'PMG %LQF'!$M:$M,$A5,'PMG %LQF'!$F:$F,AL$1&amp;"*")+SUMIFS('PMG %LQF'!$G:$G,'PMG %LQF'!$M:$M,$A5,'PMG %LQF'!$H:$H,AL$1&amp;"*"))/(SUMIFS('PMG %LQF'!$C:$C,'PMG %LQF'!$M:$M,$A5)+SUMIFS('PMG %LQF'!$E:$E,'PMG %LQF'!$M:$M,$A5)+SUMIFS('PMG %LQF'!$G:$G,'PMG %LQF'!$M:$M,$A5))</f>
        <v>0</v>
      </c>
      <c r="AM5" s="34">
        <f>(SUMIFS('PMG %LQF'!$C:$C,'PMG %LQF'!$M:$M,$A5,'PMG %LQF'!$D:$D,AM$1&amp;"*")+SUMIFS('PMG %LQF'!$E:$E,'PMG %LQF'!$M:$M,$A5,'PMG %LQF'!$F:$F,AM$1&amp;"*")+SUMIFS('PMG %LQF'!$G:$G,'PMG %LQF'!$M:$M,$A5,'PMG %LQF'!$H:$H,AM$1&amp;"*"))/(SUMIFS('PMG %LQF'!$C:$C,'PMG %LQF'!$M:$M,$A5)+SUMIFS('PMG %LQF'!$E:$E,'PMG %LQF'!$M:$M,$A5)+SUMIFS('PMG %LQF'!$G:$G,'PMG %LQF'!$M:$M,$A5))</f>
        <v>7.1256281407035174E-2</v>
      </c>
      <c r="AN5" s="34">
        <f>(SUMIFS('PMG %LQF'!$C:$C,'PMG %LQF'!$M:$M,$A5,'PMG %LQF'!$D:$D,AN$1&amp;"*")+SUMIFS('PMG %LQF'!$E:$E,'PMG %LQF'!$M:$M,$A5,'PMG %LQF'!$F:$F,AN$1&amp;"*")+SUMIFS('PMG %LQF'!$G:$G,'PMG %LQF'!$M:$M,$A5,'PMG %LQF'!$H:$H,AN$1&amp;"*"))/(SUMIFS('PMG %LQF'!$C:$C,'PMG %LQF'!$M:$M,$A5)+SUMIFS('PMG %LQF'!$E:$E,'PMG %LQF'!$M:$M,$A5)+SUMIFS('PMG %LQF'!$G:$G,'PMG %LQF'!$M:$M,$A5))</f>
        <v>0</v>
      </c>
      <c r="AO5" s="34">
        <f>(SUMIFS('PMG %LQF'!$C:$C,'PMG %LQF'!$M:$M,$A5,'PMG %LQF'!$D:$D,AO$1&amp;"*")+SUMIFS('PMG %LQF'!$E:$E,'PMG %LQF'!$M:$M,$A5,'PMG %LQF'!$F:$F,AO$1&amp;"*")+SUMIFS('PMG %LQF'!$G:$G,'PMG %LQF'!$M:$M,$A5,'PMG %LQF'!$H:$H,AO$1&amp;"*"))/(SUMIFS('PMG %LQF'!$C:$C,'PMG %LQF'!$M:$M,$A5)+SUMIFS('PMG %LQF'!$E:$E,'PMG %LQF'!$M:$M,$A5)+SUMIFS('PMG %LQF'!$G:$G,'PMG %LQF'!$M:$M,$A5))</f>
        <v>8.8743718592964829E-2</v>
      </c>
      <c r="AP5" s="34">
        <f>(SUMIFS('PMG %LQF'!$C:$C,'PMG %LQF'!$M:$M,$A5,'PMG %LQF'!$D:$D,AP$1&amp;"*")+SUMIFS('PMG %LQF'!$E:$E,'PMG %LQF'!$M:$M,$A5,'PMG %LQF'!$F:$F,AP$1&amp;"*")+SUMIFS('PMG %LQF'!$G:$G,'PMG %LQF'!$M:$M,$A5,'PMG %LQF'!$H:$H,AP$1&amp;"*"))/(SUMIFS('PMG %LQF'!$C:$C,'PMG %LQF'!$M:$M,$A5)+SUMIFS('PMG %LQF'!$E:$E,'PMG %LQF'!$M:$M,$A5)+SUMIFS('PMG %LQF'!$G:$G,'PMG %LQF'!$M:$M,$A5))</f>
        <v>3.9899497487437194E-2</v>
      </c>
      <c r="AQ5" s="1">
        <f>SUMIFS('Sol total by day'!A:A,'Sol total by day'!C:C,Z5)</f>
        <v>1.8507675624083315</v>
      </c>
      <c r="AR5" s="1">
        <f>SUMIFS('Sol total by day'!B:B,'Sol total by day'!$C:$C,Z5)</f>
        <v>266.4093560396139</v>
      </c>
    </row>
    <row r="6" spans="1:44" ht="14.25" customHeight="1" x14ac:dyDescent="0.35">
      <c r="A6" s="21">
        <v>42801</v>
      </c>
      <c r="B6" s="22">
        <f>(SUMIFS('PMG %LQF'!$C:$C,'PMG %LQF'!$M:$M,$A6,'PMG %LQF'!$D:$D,B$1&amp;"*")+SUMIFS('PMG %LQF'!$E:$E,'PMG %LQF'!$M:$M,$A6,'PMG %LQF'!$F:$F,B$1&amp;"*")+SUMIFS('PMG %LQF'!$G:$G,'PMG %LQF'!$M:$M,$A6,'PMG %LQF'!$H:$H,B$1&amp;"*"))/(SUMIFS('PMG %LQF'!$C:$C,'PMG %LQF'!$M:$M,$A6)+SUMIFS('PMG %LQF'!$E:$E,'PMG %LQF'!$M:$M,$A6)+SUMIFS('PMG %LQF'!$G:$G,'PMG %LQF'!$M:$M,$A6))</f>
        <v>0.14158993936671907</v>
      </c>
      <c r="C6" s="22">
        <f>(SUMIFS('PMG %LQF'!$C:$C,'PMG %LQF'!$M:$M,$A6,'PMG %LQF'!$D:$D,C$1&amp;"*")+SUMIFS('PMG %LQF'!$E:$E,'PMG %LQF'!$M:$M,$A6,'PMG %LQF'!$F:$F,C$1&amp;"*")+SUMIFS('PMG %LQF'!$G:$G,'PMG %LQF'!$M:$M,$A6,'PMG %LQF'!$H:$H,C$1&amp;"*"))/(SUMIFS('PMG %LQF'!$C:$C,'PMG %LQF'!$M:$M,$A6)+SUMIFS('PMG %LQF'!$E:$E,'PMG %LQF'!$M:$M,$A6)+SUMIFS('PMG %LQF'!$G:$G,'PMG %LQF'!$M:$M,$A6))</f>
        <v>0.30473837862115427</v>
      </c>
      <c r="D6" s="22">
        <f>(SUMIFS('PMG %LQF'!$C:$C,'PMG %LQF'!$M:$M,$A6,'PMG %LQF'!$D:$D,D$1&amp;"*")+SUMIFS('PMG %LQF'!$E:$E,'PMG %LQF'!$M:$M,$A6,'PMG %LQF'!$F:$F,D$1&amp;"*")+SUMIFS('PMG %LQF'!$G:$G,'PMG %LQF'!$M:$M,$A6,'PMG %LQF'!$H:$H,D$1&amp;"*"))/(SUMIFS('PMG %LQF'!$C:$C,'PMG %LQF'!$M:$M,$A6)+SUMIFS('PMG %LQF'!$E:$E,'PMG %LQF'!$M:$M,$A6)+SUMIFS('PMG %LQF'!$G:$G,'PMG %LQF'!$M:$M,$A6))</f>
        <v>0.38827756568605432</v>
      </c>
      <c r="E6" s="22">
        <f>(SUMIFS('PMG %LQF'!$C:$C,'PMG %LQF'!$M:$M,$A6,'PMG %LQF'!$D:$D,E$1&amp;"*")+SUMIFS('PMG %LQF'!$E:$E,'PMG %LQF'!$M:$M,$A6,'PMG %LQF'!$F:$F,E$1&amp;"*")+SUMIFS('PMG %LQF'!$G:$G,'PMG %LQF'!$M:$M,$A6,'PMG %LQF'!$H:$H,E$1&amp;"*"))/(SUMIFS('PMG %LQF'!$C:$C,'PMG %LQF'!$M:$M,$A6)+SUMIFS('PMG %LQF'!$E:$E,'PMG %LQF'!$M:$M,$A6)+SUMIFS('PMG %LQF'!$G:$G,'PMG %LQF'!$M:$M,$A6))</f>
        <v>0.16539411632607229</v>
      </c>
      <c r="F6" s="22">
        <f t="shared" si="0"/>
        <v>0.99999999999999989</v>
      </c>
      <c r="G6" s="1">
        <f>SUMIFS('Sol total by day'!A:A,'Sol total by day'!C:C,A6)</f>
        <v>7.2416778781889839</v>
      </c>
      <c r="H6" s="1">
        <f>SUMIFS('Sol total by day'!$B:$B,'Sol total by day'!C:C,$A6)</f>
        <v>390.05958825949625</v>
      </c>
      <c r="I6" s="32">
        <f>RSQ($G3:$G13,$E3:$E13)</f>
        <v>0.14936852424217484</v>
      </c>
      <c r="Z6" s="33">
        <v>42801</v>
      </c>
      <c r="AA6" s="34">
        <f>(SUMIFS('PMG %LQF'!$C:$C,'PMG %LQF'!$M:$M,$A6,'PMG %LQF'!$D:$D,AA$1&amp;"*")+SUMIFS('PMG %LQF'!$E:$E,'PMG %LQF'!$M:$M,$A6,'PMG %LQF'!$F:$F,AA$1&amp;"*")+SUMIFS('PMG %LQF'!$G:$G,'PMG %LQF'!$M:$M,$A6,'PMG %LQF'!$H:$H,AA$1&amp;"*"))/(SUMIFS('PMG %LQF'!$C:$C,'PMG %LQF'!$M:$M,$A6)+SUMIFS('PMG %LQF'!$E:$E,'PMG %LQF'!$M:$M,$A6)+SUMIFS('PMG %LQF'!$G:$G,'PMG %LQF'!$M:$M,$A6))</f>
        <v>0.16247473613294408</v>
      </c>
      <c r="AB6" s="34">
        <f>(SUMIFS('PMG %LQF'!$C:$C,'PMG %LQF'!$M:$M,$A6,'PMG %LQF'!$D:$D,AB$1&amp;"*")+SUMIFS('PMG %LQF'!$E:$E,'PMG %LQF'!$M:$M,$A6,'PMG %LQF'!$F:$F,AB$1&amp;"*")+SUMIFS('PMG %LQF'!$G:$G,'PMG %LQF'!$M:$M,$A6,'PMG %LQF'!$H:$H,AB$1&amp;"*"))/(SUMIFS('PMG %LQF'!$C:$C,'PMG %LQF'!$M:$M,$A6)+SUMIFS('PMG %LQF'!$E:$E,'PMG %LQF'!$M:$M,$A6)+SUMIFS('PMG %LQF'!$G:$G,'PMG %LQF'!$M:$M,$A6))</f>
        <v>0.10520997080619807</v>
      </c>
      <c r="AC6" s="34">
        <f>(SUMIFS('PMG %LQF'!$C:$C,'PMG %LQF'!$M:$M,$A6,'PMG %LQF'!$D:$D,AC$1&amp;"*")+SUMIFS('PMG %LQF'!$E:$E,'PMG %LQF'!$M:$M,$A6,'PMG %LQF'!$F:$F,AC$1&amp;"*")+SUMIFS('PMG %LQF'!$G:$G,'PMG %LQF'!$M:$M,$A6,'PMG %LQF'!$H:$H,AC$1&amp;"*"))/(SUMIFS('PMG %LQF'!$C:$C,'PMG %LQF'!$M:$M,$A6)+SUMIFS('PMG %LQF'!$E:$E,'PMG %LQF'!$M:$M,$A6)+SUMIFS('PMG %LQF'!$G:$G,'PMG %LQF'!$M:$M,$A6))</f>
        <v>0.22344486862789129</v>
      </c>
      <c r="AD6" s="34">
        <f>(SUMIFS('PMG %LQF'!$C:$C,'PMG %LQF'!$M:$M,$A6,'PMG %LQF'!$D:$D,AD$1&amp;"*")+SUMIFS('PMG %LQF'!$E:$E,'PMG %LQF'!$M:$M,$A6,'PMG %LQF'!$F:$F,AD$1&amp;"*")+SUMIFS('PMG %LQF'!$G:$G,'PMG %LQF'!$M:$M,$A6,'PMG %LQF'!$H:$H,AD$1&amp;"*"))/(SUMIFS('PMG %LQF'!$C:$C,'PMG %LQF'!$M:$M,$A6)+SUMIFS('PMG %LQF'!$E:$E,'PMG %LQF'!$M:$M,$A6)+SUMIFS('PMG %LQF'!$G:$G,'PMG %LQF'!$M:$M,$A6))</f>
        <v>4.7159218504379073E-3</v>
      </c>
      <c r="AE6" s="34">
        <f>(SUMIFS('PMG %LQF'!$C:$C,'PMG %LQF'!$M:$M,$A6,'PMG %LQF'!$D:$D,AE$1&amp;"*")+SUMIFS('PMG %LQF'!$E:$E,'PMG %LQF'!$M:$M,$A6,'PMG %LQF'!$F:$F,AE$1&amp;"*")+SUMIFS('PMG %LQF'!$G:$G,'PMG %LQF'!$M:$M,$A6,'PMG %LQF'!$H:$H,AE$1&amp;"*"))/(SUMIFS('PMG %LQF'!$C:$C,'PMG %LQF'!$M:$M,$A6)+SUMIFS('PMG %LQF'!$E:$E,'PMG %LQF'!$M:$M,$A6)+SUMIFS('PMG %LQF'!$G:$G,'PMG %LQF'!$M:$M,$A6))</f>
        <v>9.8472939591286765E-2</v>
      </c>
      <c r="AF6" s="34">
        <f>(SUMIFS('PMG %LQF'!$C:$C,'PMG %LQF'!$M:$M,$A6,'PMG %LQF'!$D:$D,AF$1&amp;"*")+SUMIFS('PMG %LQF'!$E:$E,'PMG %LQF'!$M:$M,$A6,'PMG %LQF'!$F:$F,AF$1&amp;"*")+SUMIFS('PMG %LQF'!$G:$G,'PMG %LQF'!$M:$M,$A6,'PMG %LQF'!$H:$H,AF$1&amp;"*"))/(SUMIFS('PMG %LQF'!$C:$C,'PMG %LQF'!$M:$M,$A6)+SUMIFS('PMG %LQF'!$E:$E,'PMG %LQF'!$M:$M,$A6)+SUMIFS('PMG %LQF'!$G:$G,'PMG %LQF'!$M:$M,$A6))</f>
        <v>0</v>
      </c>
      <c r="AG6" s="34">
        <f>(SUMIFS('PMG %LQF'!$C:$C,'PMG %LQF'!$M:$M,$A6,'PMG %LQF'!$D:$D,AG$1&amp;"*")+SUMIFS('PMG %LQF'!$E:$E,'PMG %LQF'!$M:$M,$A6,'PMG %LQF'!$F:$F,AG$1&amp;"*")+SUMIFS('PMG %LQF'!$G:$G,'PMG %LQF'!$M:$M,$A6,'PMG %LQF'!$H:$H,AG$1&amp;"*"))/(SUMIFS('PMG %LQF'!$C:$C,'PMG %LQF'!$M:$M,$A6)+SUMIFS('PMG %LQF'!$E:$E,'PMG %LQF'!$M:$M,$A6)+SUMIFS('PMG %LQF'!$G:$G,'PMG %LQF'!$M:$M,$A6))</f>
        <v>0.16539411632607229</v>
      </c>
      <c r="AH6" s="34">
        <f>(SUMIFS('PMG %LQF'!$C:$C,'PMG %LQF'!$M:$M,$A6,'PMG %LQF'!$D:$D,AH$1&amp;"*")+SUMIFS('PMG %LQF'!$E:$E,'PMG %LQF'!$M:$M,$A6,'PMG %LQF'!$F:$F,AH$1&amp;"*")+SUMIFS('PMG %LQF'!$G:$G,'PMG %LQF'!$M:$M,$A6,'PMG %LQF'!$H:$H,AH$1&amp;"*"))/(SUMIFS('PMG %LQF'!$C:$C,'PMG %LQF'!$M:$M,$A6)+SUMIFS('PMG %LQF'!$E:$E,'PMG %LQF'!$M:$M,$A6)+SUMIFS('PMG %LQF'!$G:$G,'PMG %LQF'!$M:$M,$A6))</f>
        <v>0</v>
      </c>
      <c r="AI6" s="34">
        <f>(SUMIFS('PMG %LQF'!$C:$C,'PMG %LQF'!$M:$M,$A6,'PMG %LQF'!$D:$D,AI$1&amp;"*")+SUMIFS('PMG %LQF'!$E:$E,'PMG %LQF'!$M:$M,$A6,'PMG %LQF'!$F:$F,AI$1&amp;"*")+SUMIFS('PMG %LQF'!$G:$G,'PMG %LQF'!$M:$M,$A6,'PMG %LQF'!$H:$H,AI$1&amp;"*"))/(SUMIFS('PMG %LQF'!$C:$C,'PMG %LQF'!$M:$M,$A6)+SUMIFS('PMG %LQF'!$E:$E,'PMG %LQF'!$M:$M,$A6)+SUMIFS('PMG %LQF'!$G:$G,'PMG %LQF'!$M:$M,$A6))</f>
        <v>0</v>
      </c>
      <c r="AJ6" s="34">
        <f>(SUMIFS('PMG %LQF'!$C:$C,'PMG %LQF'!$M:$M,$A6,'PMG %LQF'!$D:$D,AJ$1&amp;"*")+SUMIFS('PMG %LQF'!$E:$E,'PMG %LQF'!$M:$M,$A6,'PMG %LQF'!$F:$F,AJ$1&amp;"*")+SUMIFS('PMG %LQF'!$G:$G,'PMG %LQF'!$M:$M,$A6,'PMG %LQF'!$H:$H,AJ$1&amp;"*"))/(SUMIFS('PMG %LQF'!$C:$C,'PMG %LQF'!$M:$M,$A6)+SUMIFS('PMG %LQF'!$E:$E,'PMG %LQF'!$M:$M,$A6)+SUMIFS('PMG %LQF'!$G:$G,'PMG %LQF'!$M:$M,$A6))</f>
        <v>0.14158993936671907</v>
      </c>
      <c r="AK6" s="34">
        <f>(SUMIFS('PMG %LQF'!$C:$C,'PMG %LQF'!$M:$M,$A6,'PMG %LQF'!$D:$D,AK$1&amp;"*")+SUMIFS('PMG %LQF'!$E:$E,'PMG %LQF'!$M:$M,$A6,'PMG %LQF'!$F:$F,AK$1&amp;"*")+SUMIFS('PMG %LQF'!$G:$G,'PMG %LQF'!$M:$M,$A6,'PMG %LQF'!$H:$H,AK$1&amp;"*"))/(SUMIFS('PMG %LQF'!$C:$C,'PMG %LQF'!$M:$M,$A6)+SUMIFS('PMG %LQF'!$E:$E,'PMG %LQF'!$M:$M,$A6)+SUMIFS('PMG %LQF'!$G:$G,'PMG %LQF'!$M:$M,$A6))</f>
        <v>8.1293509993262958E-2</v>
      </c>
      <c r="AL6" s="34">
        <f>(SUMIFS('PMG %LQF'!$C:$C,'PMG %LQF'!$M:$M,$A6,'PMG %LQF'!$D:$D,AL$1&amp;"*")+SUMIFS('PMG %LQF'!$E:$E,'PMG %LQF'!$M:$M,$A6,'PMG %LQF'!$F:$F,AL$1&amp;"*")+SUMIFS('PMG %LQF'!$G:$G,'PMG %LQF'!$M:$M,$A6,'PMG %LQF'!$H:$H,AL$1&amp;"*"))/(SUMIFS('PMG %LQF'!$C:$C,'PMG %LQF'!$M:$M,$A6)+SUMIFS('PMG %LQF'!$E:$E,'PMG %LQF'!$M:$M,$A6)+SUMIFS('PMG %LQF'!$G:$G,'PMG %LQF'!$M:$M,$A6))</f>
        <v>0</v>
      </c>
      <c r="AM6" s="34">
        <f>(SUMIFS('PMG %LQF'!$C:$C,'PMG %LQF'!$M:$M,$A6,'PMG %LQF'!$D:$D,AM$1&amp;"*")+SUMIFS('PMG %LQF'!$E:$E,'PMG %LQF'!$M:$M,$A6,'PMG %LQF'!$F:$F,AM$1&amp;"*")+SUMIFS('PMG %LQF'!$G:$G,'PMG %LQF'!$M:$M,$A6,'PMG %LQF'!$H:$H,AM$1&amp;"*"))/(SUMIFS('PMG %LQF'!$C:$C,'PMG %LQF'!$M:$M,$A6)+SUMIFS('PMG %LQF'!$E:$E,'PMG %LQF'!$M:$M,$A6)+SUMIFS('PMG %LQF'!$G:$G,'PMG %LQF'!$M:$M,$A6))</f>
        <v>0</v>
      </c>
      <c r="AN6" s="34">
        <f>(SUMIFS('PMG %LQF'!$C:$C,'PMG %LQF'!$M:$M,$A6,'PMG %LQF'!$D:$D,AN$1&amp;"*")+SUMIFS('PMG %LQF'!$E:$E,'PMG %LQF'!$M:$M,$A6,'PMG %LQF'!$F:$F,AN$1&amp;"*")+SUMIFS('PMG %LQF'!$G:$G,'PMG %LQF'!$M:$M,$A6,'PMG %LQF'!$H:$H,AN$1&amp;"*"))/(SUMIFS('PMG %LQF'!$C:$C,'PMG %LQF'!$M:$M,$A6)+SUMIFS('PMG %LQF'!$E:$E,'PMG %LQF'!$M:$M,$A6)+SUMIFS('PMG %LQF'!$G:$G,'PMG %LQF'!$M:$M,$A6))</f>
        <v>0</v>
      </c>
      <c r="AO6" s="34">
        <f>(SUMIFS('PMG %LQF'!$C:$C,'PMG %LQF'!$M:$M,$A6,'PMG %LQF'!$D:$D,AO$1&amp;"*")+SUMIFS('PMG %LQF'!$E:$E,'PMG %LQF'!$M:$M,$A6,'PMG %LQF'!$F:$F,AO$1&amp;"*")+SUMIFS('PMG %LQF'!$G:$G,'PMG %LQF'!$M:$M,$A6,'PMG %LQF'!$H:$H,AO$1&amp;"*"))/(SUMIFS('PMG %LQF'!$C:$C,'PMG %LQF'!$M:$M,$A6)+SUMIFS('PMG %LQF'!$E:$E,'PMG %LQF'!$M:$M,$A6)+SUMIFS('PMG %LQF'!$G:$G,'PMG %LQF'!$M:$M,$A6))</f>
        <v>1.7403997305187512E-2</v>
      </c>
      <c r="AP6" s="34">
        <f>(SUMIFS('PMG %LQF'!$C:$C,'PMG %LQF'!$M:$M,$A6,'PMG %LQF'!$D:$D,AP$1&amp;"*")+SUMIFS('PMG %LQF'!$E:$E,'PMG %LQF'!$M:$M,$A6,'PMG %LQF'!$F:$F,AP$1&amp;"*")+SUMIFS('PMG %LQF'!$G:$G,'PMG %LQF'!$M:$M,$A6,'PMG %LQF'!$H:$H,AP$1&amp;"*"))/(SUMIFS('PMG %LQF'!$C:$C,'PMG %LQF'!$M:$M,$A6)+SUMIFS('PMG %LQF'!$E:$E,'PMG %LQF'!$M:$M,$A6)+SUMIFS('PMG %LQF'!$G:$G,'PMG %LQF'!$M:$M,$A6))</f>
        <v>0</v>
      </c>
      <c r="AQ6" s="1">
        <f>SUMIFS('Sol total by day'!A:A,'Sol total by day'!C:C,Z6)</f>
        <v>7.2416778781889839</v>
      </c>
      <c r="AR6" s="1">
        <f>SUMIFS('Sol total by day'!B:B,'Sol total by day'!$C:$C,Z6)</f>
        <v>390.05958825949625</v>
      </c>
    </row>
    <row r="7" spans="1:44" ht="14.25" customHeight="1" x14ac:dyDescent="0.35">
      <c r="A7" s="21">
        <v>42947</v>
      </c>
      <c r="B7" s="22">
        <f>(SUMIFS('PMG %LQF'!$C:$C,'PMG %LQF'!$M:$M,$A7,'PMG %LQF'!$D:$D,B$1&amp;"*")+SUMIFS('PMG %LQF'!$E:$E,'PMG %LQF'!$M:$M,$A7,'PMG %LQF'!$F:$F,B$1&amp;"*")+SUMIFS('PMG %LQF'!$G:$G,'PMG %LQF'!$M:$M,$A7,'PMG %LQF'!$H:$H,B$1&amp;"*"))/(SUMIFS('PMG %LQF'!$C:$C,'PMG %LQF'!$M:$M,$A7)+SUMIFS('PMG %LQF'!$E:$E,'PMG %LQF'!$M:$M,$A7)+SUMIFS('PMG %LQF'!$G:$G,'PMG %LQF'!$M:$M,$A7))</f>
        <v>0.23250507099391482</v>
      </c>
      <c r="C7" s="22">
        <f>(SUMIFS('PMG %LQF'!$C:$C,'PMG %LQF'!$M:$M,$A7,'PMG %LQF'!$D:$D,C$1&amp;"*")+SUMIFS('PMG %LQF'!$E:$E,'PMG %LQF'!$M:$M,$A7,'PMG %LQF'!$F:$F,C$1&amp;"*")+SUMIFS('PMG %LQF'!$G:$G,'PMG %LQF'!$M:$M,$A7,'PMG %LQF'!$H:$H,C$1&amp;"*"))/(SUMIFS('PMG %LQF'!$C:$C,'PMG %LQF'!$M:$M,$A7)+SUMIFS('PMG %LQF'!$E:$E,'PMG %LQF'!$M:$M,$A7)+SUMIFS('PMG %LQF'!$G:$G,'PMG %LQF'!$M:$M,$A7))</f>
        <v>0.43052738336713997</v>
      </c>
      <c r="D7" s="22">
        <f>(SUMIFS('PMG %LQF'!$C:$C,'PMG %LQF'!$M:$M,$A7,'PMG %LQF'!$D:$D,D$1&amp;"*")+SUMIFS('PMG %LQF'!$E:$E,'PMG %LQF'!$M:$M,$A7,'PMG %LQF'!$F:$F,D$1&amp;"*")+SUMIFS('PMG %LQF'!$G:$G,'PMG %LQF'!$M:$M,$A7,'PMG %LQF'!$H:$H,D$1&amp;"*"))/(SUMIFS('PMG %LQF'!$C:$C,'PMG %LQF'!$M:$M,$A7)+SUMIFS('PMG %LQF'!$E:$E,'PMG %LQF'!$M:$M,$A7)+SUMIFS('PMG %LQF'!$G:$G,'PMG %LQF'!$M:$M,$A7))</f>
        <v>9.9011156186612562E-2</v>
      </c>
      <c r="E7" s="22">
        <f>(SUMIFS('PMG %LQF'!$C:$C,'PMG %LQF'!$M:$M,$A7,'PMG %LQF'!$D:$D,E$1&amp;"*")+SUMIFS('PMG %LQF'!$E:$E,'PMG %LQF'!$M:$M,$A7,'PMG %LQF'!$F:$F,E$1&amp;"*")+SUMIFS('PMG %LQF'!$G:$G,'PMG %LQF'!$M:$M,$A7,'PMG %LQF'!$H:$H,E$1&amp;"*"))/(SUMIFS('PMG %LQF'!$C:$C,'PMG %LQF'!$M:$M,$A7)+SUMIFS('PMG %LQF'!$E:$E,'PMG %LQF'!$M:$M,$A7)+SUMIFS('PMG %LQF'!$G:$G,'PMG %LQF'!$M:$M,$A7))</f>
        <v>0.17114604462474645</v>
      </c>
      <c r="F7" s="22">
        <f t="shared" si="0"/>
        <v>0.93318965517241392</v>
      </c>
      <c r="G7" s="1">
        <f>SUMIFS('Sol total by day'!A:A,'Sol total by day'!C:C,A7)</f>
        <v>12.31147033217046</v>
      </c>
      <c r="H7" s="1">
        <f>SUMIFS('Sol total by day'!$B:$B,'Sol total by day'!C:C,$A7)</f>
        <v>154.31398705862486</v>
      </c>
      <c r="I7" s="32"/>
      <c r="Z7" s="21">
        <v>42947</v>
      </c>
      <c r="AA7" s="22">
        <f>(SUMIFS('PMG %LQF'!$C:$C,'PMG %LQF'!$M:$M,$A7,'PMG %LQF'!$D:$D,AA$1&amp;"*")+SUMIFS('PMG %LQF'!$E:$E,'PMG %LQF'!$M:$M,$A7,'PMG %LQF'!$F:$F,AA$1&amp;"*")+SUMIFS('PMG %LQF'!$G:$G,'PMG %LQF'!$M:$M,$A7,'PMG %LQF'!$H:$H,AA$1&amp;"*"))/(SUMIFS('PMG %LQF'!$C:$C,'PMG %LQF'!$M:$M,$A7)+SUMIFS('PMG %LQF'!$E:$E,'PMG %LQF'!$M:$M,$A7)+SUMIFS('PMG %LQF'!$G:$G,'PMG %LQF'!$M:$M,$A7))</f>
        <v>2.1805273833671399E-2</v>
      </c>
      <c r="AB7" s="22">
        <f>(SUMIFS('PMG %LQF'!$C:$C,'PMG %LQF'!$M:$M,$A7,'PMG %LQF'!$D:$D,AB$1&amp;"*")+SUMIFS('PMG %LQF'!$E:$E,'PMG %LQF'!$M:$M,$A7,'PMG %LQF'!$F:$F,AB$1&amp;"*")+SUMIFS('PMG %LQF'!$G:$G,'PMG %LQF'!$M:$M,$A7,'PMG %LQF'!$H:$H,AB$1&amp;"*"))/(SUMIFS('PMG %LQF'!$C:$C,'PMG %LQF'!$M:$M,$A7)+SUMIFS('PMG %LQF'!$E:$E,'PMG %LQF'!$M:$M,$A7)+SUMIFS('PMG %LQF'!$G:$G,'PMG %LQF'!$M:$M,$A7))</f>
        <v>0</v>
      </c>
      <c r="AC7" s="22">
        <f>(SUMIFS('PMG %LQF'!$C:$C,'PMG %LQF'!$M:$M,$A7,'PMG %LQF'!$D:$D,AC$1&amp;"*")+SUMIFS('PMG %LQF'!$E:$E,'PMG %LQF'!$M:$M,$A7,'PMG %LQF'!$F:$F,AC$1&amp;"*")+SUMIFS('PMG %LQF'!$G:$G,'PMG %LQF'!$M:$M,$A7,'PMG %LQF'!$H:$H,AC$1&amp;"*"))/(SUMIFS('PMG %LQF'!$C:$C,'PMG %LQF'!$M:$M,$A7)+SUMIFS('PMG %LQF'!$E:$E,'PMG %LQF'!$M:$M,$A7)+SUMIFS('PMG %LQF'!$G:$G,'PMG %LQF'!$M:$M,$A7))</f>
        <v>0.43052738336713997</v>
      </c>
      <c r="AD7" s="22">
        <f>(SUMIFS('PMG %LQF'!$C:$C,'PMG %LQF'!$M:$M,$A7,'PMG %LQF'!$D:$D,AD$1&amp;"*")+SUMIFS('PMG %LQF'!$E:$E,'PMG %LQF'!$M:$M,$A7,'PMG %LQF'!$F:$F,AD$1&amp;"*")+SUMIFS('PMG %LQF'!$G:$G,'PMG %LQF'!$M:$M,$A7,'PMG %LQF'!$H:$H,AD$1&amp;"*"))/(SUMIFS('PMG %LQF'!$C:$C,'PMG %LQF'!$M:$M,$A7)+SUMIFS('PMG %LQF'!$E:$E,'PMG %LQF'!$M:$M,$A7)+SUMIFS('PMG %LQF'!$G:$G,'PMG %LQF'!$M:$M,$A7))</f>
        <v>0</v>
      </c>
      <c r="AE7" s="22">
        <f>(SUMIFS('PMG %LQF'!$C:$C,'PMG %LQF'!$M:$M,$A7,'PMG %LQF'!$D:$D,AE$1&amp;"*")+SUMIFS('PMG %LQF'!$E:$E,'PMG %LQF'!$M:$M,$A7,'PMG %LQF'!$F:$F,AE$1&amp;"*")+SUMIFS('PMG %LQF'!$G:$G,'PMG %LQF'!$M:$M,$A7,'PMG %LQF'!$H:$H,AE$1&amp;"*"))/(SUMIFS('PMG %LQF'!$C:$C,'PMG %LQF'!$M:$M,$A7)+SUMIFS('PMG %LQF'!$E:$E,'PMG %LQF'!$M:$M,$A7)+SUMIFS('PMG %LQF'!$G:$G,'PMG %LQF'!$M:$M,$A7))</f>
        <v>4.018762677484787E-2</v>
      </c>
      <c r="AF7" s="22">
        <f>(SUMIFS('PMG %LQF'!$C:$C,'PMG %LQF'!$M:$M,$A7,'PMG %LQF'!$D:$D,AF$1&amp;"*")+SUMIFS('PMG %LQF'!$E:$E,'PMG %LQF'!$M:$M,$A7,'PMG %LQF'!$F:$F,AF$1&amp;"*")+SUMIFS('PMG %LQF'!$G:$G,'PMG %LQF'!$M:$M,$A7,'PMG %LQF'!$H:$H,AF$1&amp;"*"))/(SUMIFS('PMG %LQF'!$C:$C,'PMG %LQF'!$M:$M,$A7)+SUMIFS('PMG %LQF'!$E:$E,'PMG %LQF'!$M:$M,$A7)+SUMIFS('PMG %LQF'!$G:$G,'PMG %LQF'!$M:$M,$A7))</f>
        <v>3.7018255578093302E-2</v>
      </c>
      <c r="AG7" s="22">
        <f>(SUMIFS('PMG %LQF'!$C:$C,'PMG %LQF'!$M:$M,$A7,'PMG %LQF'!$D:$D,AG$1&amp;"*")+SUMIFS('PMG %LQF'!$E:$E,'PMG %LQF'!$M:$M,$A7,'PMG %LQF'!$F:$F,AG$1&amp;"*")+SUMIFS('PMG %LQF'!$G:$G,'PMG %LQF'!$M:$M,$A7,'PMG %LQF'!$H:$H,AG$1&amp;"*"))/(SUMIFS('PMG %LQF'!$C:$C,'PMG %LQF'!$M:$M,$A7)+SUMIFS('PMG %LQF'!$E:$E,'PMG %LQF'!$M:$M,$A7)+SUMIFS('PMG %LQF'!$G:$G,'PMG %LQF'!$M:$M,$A7))</f>
        <v>0.17114604462474645</v>
      </c>
      <c r="AH7" s="22">
        <f>(SUMIFS('PMG %LQF'!$C:$C,'PMG %LQF'!$M:$M,$A7,'PMG %LQF'!$D:$D,AH$1&amp;"*")+SUMIFS('PMG %LQF'!$E:$E,'PMG %LQF'!$M:$M,$A7,'PMG %LQF'!$F:$F,AH$1&amp;"*")+SUMIFS('PMG %LQF'!$G:$G,'PMG %LQF'!$M:$M,$A7,'PMG %LQF'!$H:$H,AH$1&amp;"*"))/(SUMIFS('PMG %LQF'!$C:$C,'PMG %LQF'!$M:$M,$A7)+SUMIFS('PMG %LQF'!$E:$E,'PMG %LQF'!$M:$M,$A7)+SUMIFS('PMG %LQF'!$G:$G,'PMG %LQF'!$M:$M,$A7))</f>
        <v>0</v>
      </c>
      <c r="AI7" s="22">
        <f>(SUMIFS('PMG %LQF'!$C:$C,'PMG %LQF'!$M:$M,$A7,'PMG %LQF'!$D:$D,AI$1&amp;"*")+SUMIFS('PMG %LQF'!$E:$E,'PMG %LQF'!$M:$M,$A7,'PMG %LQF'!$F:$F,AI$1&amp;"*")+SUMIFS('PMG %LQF'!$G:$G,'PMG %LQF'!$M:$M,$A7,'PMG %LQF'!$H:$H,AI$1&amp;"*"))/(SUMIFS('PMG %LQF'!$C:$C,'PMG %LQF'!$M:$M,$A7)+SUMIFS('PMG %LQF'!$E:$E,'PMG %LQF'!$M:$M,$A7)+SUMIFS('PMG %LQF'!$G:$G,'PMG %LQF'!$M:$M,$A7))</f>
        <v>0</v>
      </c>
      <c r="AJ7" s="22">
        <f>(SUMIFS('PMG %LQF'!$C:$C,'PMG %LQF'!$M:$M,$A7,'PMG %LQF'!$D:$D,AJ$1&amp;"*")+SUMIFS('PMG %LQF'!$E:$E,'PMG %LQF'!$M:$M,$A7,'PMG %LQF'!$F:$F,AJ$1&amp;"*")+SUMIFS('PMG %LQF'!$G:$G,'PMG %LQF'!$M:$M,$A7,'PMG %LQF'!$H:$H,AJ$1&amp;"*"))/(SUMIFS('PMG %LQF'!$C:$C,'PMG %LQF'!$M:$M,$A7)+SUMIFS('PMG %LQF'!$E:$E,'PMG %LQF'!$M:$M,$A7)+SUMIFS('PMG %LQF'!$G:$G,'PMG %LQF'!$M:$M,$A7))</f>
        <v>0.23250507099391482</v>
      </c>
      <c r="AK7" s="22">
        <f>(SUMIFS('PMG %LQF'!$C:$C,'PMG %LQF'!$M:$M,$A7,'PMG %LQF'!$D:$D,AK$1&amp;"*")+SUMIFS('PMG %LQF'!$E:$E,'PMG %LQF'!$M:$M,$A7,'PMG %LQF'!$F:$F,AK$1&amp;"*")+SUMIFS('PMG %LQF'!$G:$G,'PMG %LQF'!$M:$M,$A7,'PMG %LQF'!$H:$H,AK$1&amp;"*"))/(SUMIFS('PMG %LQF'!$C:$C,'PMG %LQF'!$M:$M,$A7)+SUMIFS('PMG %LQF'!$E:$E,'PMG %LQF'!$M:$M,$A7)+SUMIFS('PMG %LQF'!$G:$G,'PMG %LQF'!$M:$M,$A7))</f>
        <v>0</v>
      </c>
      <c r="AL7" s="22">
        <f>(SUMIFS('PMG %LQF'!$C:$C,'PMG %LQF'!$M:$M,$A7,'PMG %LQF'!$D:$D,AL$1&amp;"*")+SUMIFS('PMG %LQF'!$E:$E,'PMG %LQF'!$M:$M,$A7,'PMG %LQF'!$F:$F,AL$1&amp;"*")+SUMIFS('PMG %LQF'!$G:$G,'PMG %LQF'!$M:$M,$A7,'PMG %LQF'!$H:$H,AL$1&amp;"*"))/(SUMIFS('PMG %LQF'!$C:$C,'PMG %LQF'!$M:$M,$A7)+SUMIFS('PMG %LQF'!$E:$E,'PMG %LQF'!$M:$M,$A7)+SUMIFS('PMG %LQF'!$G:$G,'PMG %LQF'!$M:$M,$A7))</f>
        <v>0</v>
      </c>
      <c r="AM7" s="22">
        <f>(SUMIFS('PMG %LQF'!$C:$C,'PMG %LQF'!$M:$M,$A7,'PMG %LQF'!$D:$D,AM$1&amp;"*")+SUMIFS('PMG %LQF'!$E:$E,'PMG %LQF'!$M:$M,$A7,'PMG %LQF'!$F:$F,AM$1&amp;"*")+SUMIFS('PMG %LQF'!$G:$G,'PMG %LQF'!$M:$M,$A7,'PMG %LQF'!$H:$H,AM$1&amp;"*"))/(SUMIFS('PMG %LQF'!$C:$C,'PMG %LQF'!$M:$M,$A7)+SUMIFS('PMG %LQF'!$E:$E,'PMG %LQF'!$M:$M,$A7)+SUMIFS('PMG %LQF'!$G:$G,'PMG %LQF'!$M:$M,$A7))</f>
        <v>0</v>
      </c>
      <c r="AN7" s="22">
        <f>(SUMIFS('PMG %LQF'!$C:$C,'PMG %LQF'!$M:$M,$A7,'PMG %LQF'!$D:$D,AN$1&amp;"*")+SUMIFS('PMG %LQF'!$E:$E,'PMG %LQF'!$M:$M,$A7,'PMG %LQF'!$F:$F,AN$1&amp;"*")+SUMIFS('PMG %LQF'!$G:$G,'PMG %LQF'!$M:$M,$A7,'PMG %LQF'!$H:$H,AN$1&amp;"*"))/(SUMIFS('PMG %LQF'!$C:$C,'PMG %LQF'!$M:$M,$A7)+SUMIFS('PMG %LQF'!$E:$E,'PMG %LQF'!$M:$M,$A7)+SUMIFS('PMG %LQF'!$G:$G,'PMG %LQF'!$M:$M,$A7))</f>
        <v>0</v>
      </c>
      <c r="AO7" s="22">
        <f>(SUMIFS('PMG %LQF'!$C:$C,'PMG %LQF'!$M:$M,$A7,'PMG %LQF'!$D:$D,AO$1&amp;"*")+SUMIFS('PMG %LQF'!$E:$E,'PMG %LQF'!$M:$M,$A7,'PMG %LQF'!$F:$F,AO$1&amp;"*")+SUMIFS('PMG %LQF'!$G:$G,'PMG %LQF'!$M:$M,$A7,'PMG %LQF'!$H:$H,AO$1&amp;"*"))/(SUMIFS('PMG %LQF'!$C:$C,'PMG %LQF'!$M:$M,$A7)+SUMIFS('PMG %LQF'!$E:$E,'PMG %LQF'!$M:$M,$A7)+SUMIFS('PMG %LQF'!$G:$G,'PMG %LQF'!$M:$M,$A7))</f>
        <v>0</v>
      </c>
      <c r="AP7" s="22">
        <f>(SUMIFS('PMG %LQF'!$C:$C,'PMG %LQF'!$M:$M,$A7,'PMG %LQF'!$D:$D,AP$1&amp;"*")+SUMIFS('PMG %LQF'!$E:$E,'PMG %LQF'!$M:$M,$A7,'PMG %LQF'!$F:$F,AP$1&amp;"*")+SUMIFS('PMG %LQF'!$G:$G,'PMG %LQF'!$M:$M,$A7,'PMG %LQF'!$H:$H,AP$1&amp;"*"))/(SUMIFS('PMG %LQF'!$C:$C,'PMG %LQF'!$M:$M,$A7)+SUMIFS('PMG %LQF'!$E:$E,'PMG %LQF'!$M:$M,$A7)+SUMIFS('PMG %LQF'!$G:$G,'PMG %LQF'!$M:$M,$A7))</f>
        <v>6.6810344827586216E-2</v>
      </c>
      <c r="AQ7" s="1">
        <f>SUMIFS('Sol total by day'!A:A,'Sol total by day'!C:C,Z7)</f>
        <v>12.31147033217046</v>
      </c>
      <c r="AR7" s="1">
        <f>SUMIFS('Sol total by day'!B:B,'Sol total by day'!$C:$C,Z7)</f>
        <v>154.31398705862486</v>
      </c>
    </row>
    <row r="8" spans="1:44" ht="14.25" customHeight="1" x14ac:dyDescent="0.35">
      <c r="A8" s="21">
        <v>42949</v>
      </c>
      <c r="B8" s="22">
        <f>(SUMIFS('PMG %LQF'!$C:$C,'PMG %LQF'!$M:$M,$A8,'PMG %LQF'!$D:$D,B$1&amp;"*")+SUMIFS('PMG %LQF'!$E:$E,'PMG %LQF'!$M:$M,$A8,'PMG %LQF'!$F:$F,B$1&amp;"*")+SUMIFS('PMG %LQF'!$G:$G,'PMG %LQF'!$M:$M,$A8,'PMG %LQF'!$H:$H,B$1&amp;"*"))/(SUMIFS('PMG %LQF'!$C:$C,'PMG %LQF'!$M:$M,$A8)+SUMIFS('PMG %LQF'!$E:$E,'PMG %LQF'!$M:$M,$A8)+SUMIFS('PMG %LQF'!$G:$G,'PMG %LQF'!$M:$M,$A8))</f>
        <v>0.27845382963493204</v>
      </c>
      <c r="C8" s="22">
        <f>(SUMIFS('PMG %LQF'!$C:$C,'PMG %LQF'!$M:$M,$A8,'PMG %LQF'!$D:$D,C$1&amp;"*")+SUMIFS('PMG %LQF'!$E:$E,'PMG %LQF'!$M:$M,$A8,'PMG %LQF'!$F:$F,C$1&amp;"*")+SUMIFS('PMG %LQF'!$G:$G,'PMG %LQF'!$M:$M,$A8,'PMG %LQF'!$H:$H,C$1&amp;"*"))/(SUMIFS('PMG %LQF'!$C:$C,'PMG %LQF'!$M:$M,$A8)+SUMIFS('PMG %LQF'!$E:$E,'PMG %LQF'!$M:$M,$A8)+SUMIFS('PMG %LQF'!$G:$G,'PMG %LQF'!$M:$M,$A8))</f>
        <v>0.12283464566929135</v>
      </c>
      <c r="D8" s="22">
        <f>(SUMIFS('PMG %LQF'!$C:$C,'PMG %LQF'!$M:$M,$A8,'PMG %LQF'!$D:$D,D$1&amp;"*")+SUMIFS('PMG %LQF'!$E:$E,'PMG %LQF'!$M:$M,$A8,'PMG %LQF'!$F:$F,D$1&amp;"*")+SUMIFS('PMG %LQF'!$G:$G,'PMG %LQF'!$M:$M,$A8,'PMG %LQF'!$H:$H,D$1&amp;"*"))/(SUMIFS('PMG %LQF'!$C:$C,'PMG %LQF'!$M:$M,$A8)+SUMIFS('PMG %LQF'!$E:$E,'PMG %LQF'!$M:$M,$A8)+SUMIFS('PMG %LQF'!$G:$G,'PMG %LQF'!$M:$M,$A8))</f>
        <v>0.5987115246957766</v>
      </c>
      <c r="E8" s="22">
        <f>(SUMIFS('PMG %LQF'!$C:$C,'PMG %LQF'!$M:$M,$A8,'PMG %LQF'!$D:$D,E$1&amp;"*")+SUMIFS('PMG %LQF'!$E:$E,'PMG %LQF'!$M:$M,$A8,'PMG %LQF'!$F:$F,E$1&amp;"*")+SUMIFS('PMG %LQF'!$G:$G,'PMG %LQF'!$M:$M,$A8,'PMG %LQF'!$H:$H,E$1&amp;"*"))/(SUMIFS('PMG %LQF'!$C:$C,'PMG %LQF'!$M:$M,$A8)+SUMIFS('PMG %LQF'!$E:$E,'PMG %LQF'!$M:$M,$A8)+SUMIFS('PMG %LQF'!$G:$G,'PMG %LQF'!$M:$M,$A8))</f>
        <v>0</v>
      </c>
      <c r="F8" s="22">
        <f t="shared" si="0"/>
        <v>1</v>
      </c>
      <c r="G8" s="1">
        <f>SUMIFS('Sol total by day'!A:A,'Sol total by day'!C:C,A8)</f>
        <v>47.393089062381634</v>
      </c>
      <c r="H8" s="1">
        <f>SUMIFS('Sol total by day'!$B:$B,'Sol total by day'!C:C,$A8)</f>
        <v>313.93054957017171</v>
      </c>
      <c r="Z8" s="21">
        <v>42949</v>
      </c>
      <c r="AA8" s="22">
        <f>(SUMIFS('PMG %LQF'!$C:$C,'PMG %LQF'!$M:$M,$A8,'PMG %LQF'!$D:$D,AA$1&amp;"*")+SUMIFS('PMG %LQF'!$E:$E,'PMG %LQF'!$M:$M,$A8,'PMG %LQF'!$F:$F,AA$1&amp;"*")+SUMIFS('PMG %LQF'!$G:$G,'PMG %LQF'!$M:$M,$A8,'PMG %LQF'!$H:$H,AA$1&amp;"*"))/(SUMIFS('PMG %LQF'!$C:$C,'PMG %LQF'!$M:$M,$A8)+SUMIFS('PMG %LQF'!$E:$E,'PMG %LQF'!$M:$M,$A8)+SUMIFS('PMG %LQF'!$G:$G,'PMG %LQF'!$M:$M,$A8))</f>
        <v>0.16206156048675738</v>
      </c>
      <c r="AB8" s="22">
        <f>(SUMIFS('PMG %LQF'!$C:$C,'PMG %LQF'!$M:$M,$A8,'PMG %LQF'!$D:$D,AB$1&amp;"*")+SUMIFS('PMG %LQF'!$E:$E,'PMG %LQF'!$M:$M,$A8,'PMG %LQF'!$F:$F,AB$1&amp;"*")+SUMIFS('PMG %LQF'!$G:$G,'PMG %LQF'!$M:$M,$A8,'PMG %LQF'!$H:$H,AB$1&amp;"*"))/(SUMIFS('PMG %LQF'!$C:$C,'PMG %LQF'!$M:$M,$A8)+SUMIFS('PMG %LQF'!$E:$E,'PMG %LQF'!$M:$M,$A8)+SUMIFS('PMG %LQF'!$G:$G,'PMG %LQF'!$M:$M,$A8))</f>
        <v>6.4853256979241242E-2</v>
      </c>
      <c r="AC8" s="22">
        <f>(SUMIFS('PMG %LQF'!$C:$C,'PMG %LQF'!$M:$M,$A8,'PMG %LQF'!$D:$D,AC$1&amp;"*")+SUMIFS('PMG %LQF'!$E:$E,'PMG %LQF'!$M:$M,$A8,'PMG %LQF'!$F:$F,AC$1&amp;"*")+SUMIFS('PMG %LQF'!$G:$G,'PMG %LQF'!$M:$M,$A8,'PMG %LQF'!$H:$H,AC$1&amp;"*"))/(SUMIFS('PMG %LQF'!$C:$C,'PMG %LQF'!$M:$M,$A8)+SUMIFS('PMG %LQF'!$E:$E,'PMG %LQF'!$M:$M,$A8)+SUMIFS('PMG %LQF'!$G:$G,'PMG %LQF'!$M:$M,$A8))</f>
        <v>9.047959914101647E-2</v>
      </c>
      <c r="AD8" s="22">
        <f>(SUMIFS('PMG %LQF'!$C:$C,'PMG %LQF'!$M:$M,$A8,'PMG %LQF'!$D:$D,AD$1&amp;"*")+SUMIFS('PMG %LQF'!$E:$E,'PMG %LQF'!$M:$M,$A8,'PMG %LQF'!$F:$F,AD$1&amp;"*")+SUMIFS('PMG %LQF'!$G:$G,'PMG %LQF'!$M:$M,$A8,'PMG %LQF'!$H:$H,AD$1&amp;"*"))/(SUMIFS('PMG %LQF'!$C:$C,'PMG %LQF'!$M:$M,$A8)+SUMIFS('PMG %LQF'!$E:$E,'PMG %LQF'!$M:$M,$A8)+SUMIFS('PMG %LQF'!$G:$G,'PMG %LQF'!$M:$M,$A8))</f>
        <v>0</v>
      </c>
      <c r="AE8" s="22">
        <f>(SUMIFS('PMG %LQF'!$C:$C,'PMG %LQF'!$M:$M,$A8,'PMG %LQF'!$D:$D,AE$1&amp;"*")+SUMIFS('PMG %LQF'!$E:$E,'PMG %LQF'!$M:$M,$A8,'PMG %LQF'!$F:$F,AE$1&amp;"*")+SUMIFS('PMG %LQF'!$G:$G,'PMG %LQF'!$M:$M,$A8,'PMG %LQF'!$H:$H,AE$1&amp;"*"))/(SUMIFS('PMG %LQF'!$C:$C,'PMG %LQF'!$M:$M,$A8)+SUMIFS('PMG %LQF'!$E:$E,'PMG %LQF'!$M:$M,$A8)+SUMIFS('PMG %LQF'!$G:$G,'PMG %LQF'!$M:$M,$A8))</f>
        <v>0.27057981388690056</v>
      </c>
      <c r="AF8" s="22">
        <f>(SUMIFS('PMG %LQF'!$C:$C,'PMG %LQF'!$M:$M,$A8,'PMG %LQF'!$D:$D,AF$1&amp;"*")+SUMIFS('PMG %LQF'!$E:$E,'PMG %LQF'!$M:$M,$A8,'PMG %LQF'!$F:$F,AF$1&amp;"*")+SUMIFS('PMG %LQF'!$G:$G,'PMG %LQF'!$M:$M,$A8,'PMG %LQF'!$H:$H,AF$1&amp;"*"))/(SUMIFS('PMG %LQF'!$C:$C,'PMG %LQF'!$M:$M,$A8)+SUMIFS('PMG %LQF'!$E:$E,'PMG %LQF'!$M:$M,$A8)+SUMIFS('PMG %LQF'!$G:$G,'PMG %LQF'!$M:$M,$A8))</f>
        <v>4.4094488188976384E-2</v>
      </c>
      <c r="AG8" s="22">
        <f>(SUMIFS('PMG %LQF'!$C:$C,'PMG %LQF'!$M:$M,$A8,'PMG %LQF'!$D:$D,AG$1&amp;"*")+SUMIFS('PMG %LQF'!$E:$E,'PMG %LQF'!$M:$M,$A8,'PMG %LQF'!$F:$F,AG$1&amp;"*")+SUMIFS('PMG %LQF'!$G:$G,'PMG %LQF'!$M:$M,$A8,'PMG %LQF'!$H:$H,AG$1&amp;"*"))/(SUMIFS('PMG %LQF'!$C:$C,'PMG %LQF'!$M:$M,$A8)+SUMIFS('PMG %LQF'!$E:$E,'PMG %LQF'!$M:$M,$A8)+SUMIFS('PMG %LQF'!$G:$G,'PMG %LQF'!$M:$M,$A8))</f>
        <v>0</v>
      </c>
      <c r="AH8" s="22">
        <f>(SUMIFS('PMG %LQF'!$C:$C,'PMG %LQF'!$M:$M,$A8,'PMG %LQF'!$D:$D,AH$1&amp;"*")+SUMIFS('PMG %LQF'!$E:$E,'PMG %LQF'!$M:$M,$A8,'PMG %LQF'!$F:$F,AH$1&amp;"*")+SUMIFS('PMG %LQF'!$G:$G,'PMG %LQF'!$M:$M,$A8,'PMG %LQF'!$H:$H,AH$1&amp;"*"))/(SUMIFS('PMG %LQF'!$C:$C,'PMG %LQF'!$M:$M,$A8)+SUMIFS('PMG %LQF'!$E:$E,'PMG %LQF'!$M:$M,$A8)+SUMIFS('PMG %LQF'!$G:$G,'PMG %LQF'!$M:$M,$A8))</f>
        <v>0</v>
      </c>
      <c r="AI8" s="22">
        <f>(SUMIFS('PMG %LQF'!$C:$C,'PMG %LQF'!$M:$M,$A8,'PMG %LQF'!$D:$D,AI$1&amp;"*")+SUMIFS('PMG %LQF'!$E:$E,'PMG %LQF'!$M:$M,$A8,'PMG %LQF'!$F:$F,AI$1&amp;"*")+SUMIFS('PMG %LQF'!$G:$G,'PMG %LQF'!$M:$M,$A8,'PMG %LQF'!$H:$H,AI$1&amp;"*"))/(SUMIFS('PMG %LQF'!$C:$C,'PMG %LQF'!$M:$M,$A8)+SUMIFS('PMG %LQF'!$E:$E,'PMG %LQF'!$M:$M,$A8)+SUMIFS('PMG %LQF'!$G:$G,'PMG %LQF'!$M:$M,$A8))</f>
        <v>0</v>
      </c>
      <c r="AJ8" s="22">
        <f>(SUMIFS('PMG %LQF'!$C:$C,'PMG %LQF'!$M:$M,$A8,'PMG %LQF'!$D:$D,AJ$1&amp;"*")+SUMIFS('PMG %LQF'!$E:$E,'PMG %LQF'!$M:$M,$A8,'PMG %LQF'!$F:$F,AJ$1&amp;"*")+SUMIFS('PMG %LQF'!$G:$G,'PMG %LQF'!$M:$M,$A8,'PMG %LQF'!$H:$H,AJ$1&amp;"*"))/(SUMIFS('PMG %LQF'!$C:$C,'PMG %LQF'!$M:$M,$A8)+SUMIFS('PMG %LQF'!$E:$E,'PMG %LQF'!$M:$M,$A8)+SUMIFS('PMG %LQF'!$G:$G,'PMG %LQF'!$M:$M,$A8))</f>
        <v>0.27845382963493204</v>
      </c>
      <c r="AK8" s="22">
        <f>(SUMIFS('PMG %LQF'!$C:$C,'PMG %LQF'!$M:$M,$A8,'PMG %LQF'!$D:$D,AK$1&amp;"*")+SUMIFS('PMG %LQF'!$E:$E,'PMG %LQF'!$M:$M,$A8,'PMG %LQF'!$F:$F,AK$1&amp;"*")+SUMIFS('PMG %LQF'!$G:$G,'PMG %LQF'!$M:$M,$A8,'PMG %LQF'!$H:$H,AK$1&amp;"*"))/(SUMIFS('PMG %LQF'!$C:$C,'PMG %LQF'!$M:$M,$A8)+SUMIFS('PMG %LQF'!$E:$E,'PMG %LQF'!$M:$M,$A8)+SUMIFS('PMG %LQF'!$G:$G,'PMG %LQF'!$M:$M,$A8))</f>
        <v>3.2355046528274881E-2</v>
      </c>
      <c r="AL8" s="22">
        <f>(SUMIFS('PMG %LQF'!$C:$C,'PMG %LQF'!$M:$M,$A8,'PMG %LQF'!$D:$D,AL$1&amp;"*")+SUMIFS('PMG %LQF'!$E:$E,'PMG %LQF'!$M:$M,$A8,'PMG %LQF'!$F:$F,AL$1&amp;"*")+SUMIFS('PMG %LQF'!$G:$G,'PMG %LQF'!$M:$M,$A8,'PMG %LQF'!$H:$H,AL$1&amp;"*"))/(SUMIFS('PMG %LQF'!$C:$C,'PMG %LQF'!$M:$M,$A8)+SUMIFS('PMG %LQF'!$E:$E,'PMG %LQF'!$M:$M,$A8)+SUMIFS('PMG %LQF'!$G:$G,'PMG %LQF'!$M:$M,$A8))</f>
        <v>0</v>
      </c>
      <c r="AM8" s="22">
        <f>(SUMIFS('PMG %LQF'!$C:$C,'PMG %LQF'!$M:$M,$A8,'PMG %LQF'!$D:$D,AM$1&amp;"*")+SUMIFS('PMG %LQF'!$E:$E,'PMG %LQF'!$M:$M,$A8,'PMG %LQF'!$F:$F,AM$1&amp;"*")+SUMIFS('PMG %LQF'!$G:$G,'PMG %LQF'!$M:$M,$A8,'PMG %LQF'!$H:$H,AM$1&amp;"*"))/(SUMIFS('PMG %LQF'!$C:$C,'PMG %LQF'!$M:$M,$A8)+SUMIFS('PMG %LQF'!$E:$E,'PMG %LQF'!$M:$M,$A8)+SUMIFS('PMG %LQF'!$G:$G,'PMG %LQF'!$M:$M,$A8))</f>
        <v>0</v>
      </c>
      <c r="AN8" s="22">
        <f>(SUMIFS('PMG %LQF'!$C:$C,'PMG %LQF'!$M:$M,$A8,'PMG %LQF'!$D:$D,AN$1&amp;"*")+SUMIFS('PMG %LQF'!$E:$E,'PMG %LQF'!$M:$M,$A8,'PMG %LQF'!$F:$F,AN$1&amp;"*")+SUMIFS('PMG %LQF'!$G:$G,'PMG %LQF'!$M:$M,$A8,'PMG %LQF'!$H:$H,AN$1&amp;"*"))/(SUMIFS('PMG %LQF'!$C:$C,'PMG %LQF'!$M:$M,$A8)+SUMIFS('PMG %LQF'!$E:$E,'PMG %LQF'!$M:$M,$A8)+SUMIFS('PMG %LQF'!$G:$G,'PMG %LQF'!$M:$M,$A8))</f>
        <v>0</v>
      </c>
      <c r="AO8" s="22">
        <f>(SUMIFS('PMG %LQF'!$C:$C,'PMG %LQF'!$M:$M,$A8,'PMG %LQF'!$D:$D,AO$1&amp;"*")+SUMIFS('PMG %LQF'!$E:$E,'PMG %LQF'!$M:$M,$A8,'PMG %LQF'!$F:$F,AO$1&amp;"*")+SUMIFS('PMG %LQF'!$G:$G,'PMG %LQF'!$M:$M,$A8,'PMG %LQF'!$H:$H,AO$1&amp;"*"))/(SUMIFS('PMG %LQF'!$C:$C,'PMG %LQF'!$M:$M,$A8)+SUMIFS('PMG %LQF'!$E:$E,'PMG %LQF'!$M:$M,$A8)+SUMIFS('PMG %LQF'!$G:$G,'PMG %LQF'!$M:$M,$A8))</f>
        <v>5.7122405153901226E-2</v>
      </c>
      <c r="AP8" s="22">
        <f>(SUMIFS('PMG %LQF'!$C:$C,'PMG %LQF'!$M:$M,$A8,'PMG %LQF'!$D:$D,AP$1&amp;"*")+SUMIFS('PMG %LQF'!$E:$E,'PMG %LQF'!$M:$M,$A8,'PMG %LQF'!$F:$F,AP$1&amp;"*")+SUMIFS('PMG %LQF'!$G:$G,'PMG %LQF'!$M:$M,$A8,'PMG %LQF'!$H:$H,AP$1&amp;"*"))/(SUMIFS('PMG %LQF'!$C:$C,'PMG %LQF'!$M:$M,$A8)+SUMIFS('PMG %LQF'!$E:$E,'PMG %LQF'!$M:$M,$A8)+SUMIFS('PMG %LQF'!$G:$G,'PMG %LQF'!$M:$M,$A8))</f>
        <v>0</v>
      </c>
      <c r="AQ8" s="1">
        <f>SUMIFS('Sol total by day'!A:A,'Sol total by day'!C:C,Z8)</f>
        <v>47.393089062381634</v>
      </c>
      <c r="AR8" s="1">
        <f>SUMIFS('Sol total by day'!B:B,'Sol total by day'!$C:$C,Z8)</f>
        <v>313.93054957017171</v>
      </c>
    </row>
    <row r="9" spans="1:44" ht="14.25" customHeight="1" x14ac:dyDescent="0.35">
      <c r="A9" s="21">
        <v>42959</v>
      </c>
      <c r="B9" s="22">
        <f>(SUMIFS('PMG %LQF'!$C:$C,'PMG %LQF'!$M:$M,$A9,'PMG %LQF'!$D:$D,B$1&amp;"*")+SUMIFS('PMG %LQF'!$E:$E,'PMG %LQF'!$M:$M,$A9,'PMG %LQF'!$F:$F,B$1&amp;"*")+SUMIFS('PMG %LQF'!$G:$G,'PMG %LQF'!$M:$M,$A9,'PMG %LQF'!$H:$H,B$1&amp;"*"))/(SUMIFS('PMG %LQF'!$C:$C,'PMG %LQF'!$M:$M,$A9)+SUMIFS('PMG %LQF'!$E:$E,'PMG %LQF'!$M:$M,$A9)+SUMIFS('PMG %LQF'!$G:$G,'PMG %LQF'!$M:$M,$A9))</f>
        <v>0.17113332773250439</v>
      </c>
      <c r="C9" s="22">
        <f>(SUMIFS('PMG %LQF'!$C:$C,'PMG %LQF'!$M:$M,$A9,'PMG %LQF'!$D:$D,C$1&amp;"*")+SUMIFS('PMG %LQF'!$E:$E,'PMG %LQF'!$M:$M,$A9,'PMG %LQF'!$F:$F,C$1&amp;"*")+SUMIFS('PMG %LQF'!$G:$G,'PMG %LQF'!$M:$M,$A9,'PMG %LQF'!$H:$H,C$1&amp;"*"))/(SUMIFS('PMG %LQF'!$C:$C,'PMG %LQF'!$M:$M,$A9)+SUMIFS('PMG %LQF'!$E:$E,'PMG %LQF'!$M:$M,$A9)+SUMIFS('PMG %LQF'!$G:$G,'PMG %LQF'!$M:$M,$A9))</f>
        <v>0.22775770814080484</v>
      </c>
      <c r="D9" s="22">
        <f>(SUMIFS('PMG %LQF'!$C:$C,'PMG %LQF'!$M:$M,$A9,'PMG %LQF'!$D:$D,D$1&amp;"*")+SUMIFS('PMG %LQF'!$E:$E,'PMG %LQF'!$M:$M,$A9,'PMG %LQF'!$F:$F,D$1&amp;"*")+SUMIFS('PMG %LQF'!$G:$G,'PMG %LQF'!$M:$M,$A9,'PMG %LQF'!$H:$H,D$1&amp;"*"))/(SUMIFS('PMG %LQF'!$C:$C,'PMG %LQF'!$M:$M,$A9)+SUMIFS('PMG %LQF'!$E:$E,'PMG %LQF'!$M:$M,$A9)+SUMIFS('PMG %LQF'!$G:$G,'PMG %LQF'!$M:$M,$A9))</f>
        <v>0.4439217004116609</v>
      </c>
      <c r="E9" s="22">
        <f>(SUMIFS('PMG %LQF'!$C:$C,'PMG %LQF'!$M:$M,$A9,'PMG %LQF'!$D:$D,E$1&amp;"*")+SUMIFS('PMG %LQF'!$E:$E,'PMG %LQF'!$M:$M,$A9,'PMG %LQF'!$F:$F,E$1&amp;"*")+SUMIFS('PMG %LQF'!$G:$G,'PMG %LQF'!$M:$M,$A9,'PMG %LQF'!$H:$H,E$1&amp;"*"))/(SUMIFS('PMG %LQF'!$C:$C,'PMG %LQF'!$M:$M,$A9)+SUMIFS('PMG %LQF'!$E:$E,'PMG %LQF'!$M:$M,$A9)+SUMIFS('PMG %LQF'!$G:$G,'PMG %LQF'!$M:$M,$A9))</f>
        <v>0.14492144837435939</v>
      </c>
      <c r="F9" s="22">
        <f t="shared" si="0"/>
        <v>0.98773418465932949</v>
      </c>
      <c r="G9" s="1">
        <f>SUMIFS('Sol total by day'!A:A,'Sol total by day'!C:C,A9)</f>
        <v>19.080376188008564</v>
      </c>
      <c r="H9" s="1">
        <f>SUMIFS('Sol total by day'!$B:$B,'Sol total by day'!C:C,$A9)</f>
        <v>70.394313877163043</v>
      </c>
      <c r="I9" s="1"/>
      <c r="Z9" s="21">
        <v>42959</v>
      </c>
      <c r="AA9" s="22">
        <f>(SUMIFS('PMG %LQF'!$C:$C,'PMG %LQF'!$M:$M,$A9,'PMG %LQF'!$D:$D,AA$1&amp;"*")+SUMIFS('PMG %LQF'!$E:$E,'PMG %LQF'!$M:$M,$A9,'PMG %LQF'!$F:$F,AA$1&amp;"*")+SUMIFS('PMG %LQF'!$G:$G,'PMG %LQF'!$M:$M,$A9,'PMG %LQF'!$H:$H,AA$1&amp;"*"))/(SUMIFS('PMG %LQF'!$C:$C,'PMG %LQF'!$M:$M,$A9)+SUMIFS('PMG %LQF'!$E:$E,'PMG %LQF'!$M:$M,$A9)+SUMIFS('PMG %LQF'!$G:$G,'PMG %LQF'!$M:$M,$A9))</f>
        <v>0.15248256741997815</v>
      </c>
      <c r="AB9" s="22">
        <f>(SUMIFS('PMG %LQF'!$C:$C,'PMG %LQF'!$M:$M,$A9,'PMG %LQF'!$D:$D,AB$1&amp;"*")+SUMIFS('PMG %LQF'!$E:$E,'PMG %LQF'!$M:$M,$A9,'PMG %LQF'!$F:$F,AB$1&amp;"*")+SUMIFS('PMG %LQF'!$G:$G,'PMG %LQF'!$M:$M,$A9,'PMG %LQF'!$H:$H,AB$1&amp;"*"))/(SUMIFS('PMG %LQF'!$C:$C,'PMG %LQF'!$M:$M,$A9)+SUMIFS('PMG %LQF'!$E:$E,'PMG %LQF'!$M:$M,$A9)+SUMIFS('PMG %LQF'!$G:$G,'PMG %LQF'!$M:$M,$A9))</f>
        <v>0.18104679492564901</v>
      </c>
      <c r="AC9" s="22">
        <f>(SUMIFS('PMG %LQF'!$C:$C,'PMG %LQF'!$M:$M,$A9,'PMG %LQF'!$D:$D,AC$1&amp;"*")+SUMIFS('PMG %LQF'!$E:$E,'PMG %LQF'!$M:$M,$A9,'PMG %LQF'!$F:$F,AC$1&amp;"*")+SUMIFS('PMG %LQF'!$G:$G,'PMG %LQF'!$M:$M,$A9,'PMG %LQF'!$H:$H,AC$1&amp;"*"))/(SUMIFS('PMG %LQF'!$C:$C,'PMG %LQF'!$M:$M,$A9)+SUMIFS('PMG %LQF'!$E:$E,'PMG %LQF'!$M:$M,$A9)+SUMIFS('PMG %LQF'!$G:$G,'PMG %LQF'!$M:$M,$A9))</f>
        <v>7.9139712677476284E-2</v>
      </c>
      <c r="AD9" s="22">
        <f>(SUMIFS('PMG %LQF'!$C:$C,'PMG %LQF'!$M:$M,$A9,'PMG %LQF'!$D:$D,AD$1&amp;"*")+SUMIFS('PMG %LQF'!$E:$E,'PMG %LQF'!$M:$M,$A9,'PMG %LQF'!$F:$F,AD$1&amp;"*")+SUMIFS('PMG %LQF'!$G:$G,'PMG %LQF'!$M:$M,$A9,'PMG %LQF'!$H:$H,AD$1&amp;"*"))/(SUMIFS('PMG %LQF'!$C:$C,'PMG %LQF'!$M:$M,$A9)+SUMIFS('PMG %LQF'!$E:$E,'PMG %LQF'!$M:$M,$A9)+SUMIFS('PMG %LQF'!$G:$G,'PMG %LQF'!$M:$M,$A9))</f>
        <v>3.3268923800722508E-2</v>
      </c>
      <c r="AE9" s="22">
        <f>(SUMIFS('PMG %LQF'!$C:$C,'PMG %LQF'!$M:$M,$A9,'PMG %LQF'!$D:$D,AE$1&amp;"*")+SUMIFS('PMG %LQF'!$E:$E,'PMG %LQF'!$M:$M,$A9,'PMG %LQF'!$F:$F,AE$1&amp;"*")+SUMIFS('PMG %LQF'!$G:$G,'PMG %LQF'!$M:$M,$A9,'PMG %LQF'!$H:$H,AE$1&amp;"*"))/(SUMIFS('PMG %LQF'!$C:$C,'PMG %LQF'!$M:$M,$A9)+SUMIFS('PMG %LQF'!$E:$E,'PMG %LQF'!$M:$M,$A9)+SUMIFS('PMG %LQF'!$G:$G,'PMG %LQF'!$M:$M,$A9))</f>
        <v>3.4781147609846255E-2</v>
      </c>
      <c r="AF9" s="22">
        <f>(SUMIFS('PMG %LQF'!$C:$C,'PMG %LQF'!$M:$M,$A9,'PMG %LQF'!$D:$D,AF$1&amp;"*")+SUMIFS('PMG %LQF'!$E:$E,'PMG %LQF'!$M:$M,$A9,'PMG %LQF'!$F:$F,AF$1&amp;"*")+SUMIFS('PMG %LQF'!$G:$G,'PMG %LQF'!$M:$M,$A9,'PMG %LQF'!$H:$H,AF$1&amp;"*"))/(SUMIFS('PMG %LQF'!$C:$C,'PMG %LQF'!$M:$M,$A9)+SUMIFS('PMG %LQF'!$E:$E,'PMG %LQF'!$M:$M,$A9)+SUMIFS('PMG %LQF'!$G:$G,'PMG %LQF'!$M:$M,$A9))</f>
        <v>0</v>
      </c>
      <c r="AG9" s="22">
        <f>(SUMIFS('PMG %LQF'!$C:$C,'PMG %LQF'!$M:$M,$A9,'PMG %LQF'!$D:$D,AG$1&amp;"*")+SUMIFS('PMG %LQF'!$E:$E,'PMG %LQF'!$M:$M,$A9,'PMG %LQF'!$F:$F,AG$1&amp;"*")+SUMIFS('PMG %LQF'!$G:$G,'PMG %LQF'!$M:$M,$A9,'PMG %LQF'!$H:$H,AG$1&amp;"*"))/(SUMIFS('PMG %LQF'!$C:$C,'PMG %LQF'!$M:$M,$A9)+SUMIFS('PMG %LQF'!$E:$E,'PMG %LQF'!$M:$M,$A9)+SUMIFS('PMG %LQF'!$G:$G,'PMG %LQF'!$M:$M,$A9))</f>
        <v>0.14492144837435939</v>
      </c>
      <c r="AH9" s="22">
        <f>(SUMIFS('PMG %LQF'!$C:$C,'PMG %LQF'!$M:$M,$A9,'PMG %LQF'!$D:$D,AH$1&amp;"*")+SUMIFS('PMG %LQF'!$E:$E,'PMG %LQF'!$M:$M,$A9,'PMG %LQF'!$F:$F,AH$1&amp;"*")+SUMIFS('PMG %LQF'!$G:$G,'PMG %LQF'!$M:$M,$A9,'PMG %LQF'!$H:$H,AH$1&amp;"*"))/(SUMIFS('PMG %LQF'!$C:$C,'PMG %LQF'!$M:$M,$A9)+SUMIFS('PMG %LQF'!$E:$E,'PMG %LQF'!$M:$M,$A9)+SUMIFS('PMG %LQF'!$G:$G,'PMG %LQF'!$M:$M,$A9))</f>
        <v>1.6550449466521046E-2</v>
      </c>
      <c r="AI9" s="22">
        <f>(SUMIFS('PMG %LQF'!$C:$C,'PMG %LQF'!$M:$M,$A9,'PMG %LQF'!$D:$D,AI$1&amp;"*")+SUMIFS('PMG %LQF'!$E:$E,'PMG %LQF'!$M:$M,$A9,'PMG %LQF'!$F:$F,AI$1&amp;"*")+SUMIFS('PMG %LQF'!$G:$G,'PMG %LQF'!$M:$M,$A9,'PMG %LQF'!$H:$H,AI$1&amp;"*"))/(SUMIFS('PMG %LQF'!$C:$C,'PMG %LQF'!$M:$M,$A9)+SUMIFS('PMG %LQF'!$E:$E,'PMG %LQF'!$M:$M,$A9)+SUMIFS('PMG %LQF'!$G:$G,'PMG %LQF'!$M:$M,$A9))</f>
        <v>0</v>
      </c>
      <c r="AJ9" s="22">
        <f>(SUMIFS('PMG %LQF'!$C:$C,'PMG %LQF'!$M:$M,$A9,'PMG %LQF'!$D:$D,AJ$1&amp;"*")+SUMIFS('PMG %LQF'!$E:$E,'PMG %LQF'!$M:$M,$A9,'PMG %LQF'!$F:$F,AJ$1&amp;"*")+SUMIFS('PMG %LQF'!$G:$G,'PMG %LQF'!$M:$M,$A9,'PMG %LQF'!$H:$H,AJ$1&amp;"*"))/(SUMIFS('PMG %LQF'!$C:$C,'PMG %LQF'!$M:$M,$A9)+SUMIFS('PMG %LQF'!$E:$E,'PMG %LQF'!$M:$M,$A9)+SUMIFS('PMG %LQF'!$G:$G,'PMG %LQF'!$M:$M,$A9))</f>
        <v>0.17113332773250439</v>
      </c>
      <c r="AK9" s="22">
        <f>(SUMIFS('PMG %LQF'!$C:$C,'PMG %LQF'!$M:$M,$A9,'PMG %LQF'!$D:$D,AK$1&amp;"*")+SUMIFS('PMG %LQF'!$E:$E,'PMG %LQF'!$M:$M,$A9,'PMG %LQF'!$F:$F,AK$1&amp;"*")+SUMIFS('PMG %LQF'!$G:$G,'PMG %LQF'!$M:$M,$A9,'PMG %LQF'!$H:$H,AK$1&amp;"*"))/(SUMIFS('PMG %LQF'!$C:$C,'PMG %LQF'!$M:$M,$A9)+SUMIFS('PMG %LQF'!$E:$E,'PMG %LQF'!$M:$M,$A9)+SUMIFS('PMG %LQF'!$G:$G,'PMG %LQF'!$M:$M,$A9))</f>
        <v>6.4353524321599589E-2</v>
      </c>
      <c r="AL9" s="22">
        <f>(SUMIFS('PMG %LQF'!$C:$C,'PMG %LQF'!$M:$M,$A9,'PMG %LQF'!$D:$D,AL$1&amp;"*")+SUMIFS('PMG %LQF'!$E:$E,'PMG %LQF'!$M:$M,$A9,'PMG %LQF'!$F:$F,AL$1&amp;"*")+SUMIFS('PMG %LQF'!$G:$G,'PMG %LQF'!$M:$M,$A9,'PMG %LQF'!$H:$H,AL$1&amp;"*"))/(SUMIFS('PMG %LQF'!$C:$C,'PMG %LQF'!$M:$M,$A9)+SUMIFS('PMG %LQF'!$E:$E,'PMG %LQF'!$M:$M,$A9)+SUMIFS('PMG %LQF'!$G:$G,'PMG %LQF'!$M:$M,$A9))</f>
        <v>5.8640678820465419E-2</v>
      </c>
      <c r="AM9" s="22">
        <f>(SUMIFS('PMG %LQF'!$C:$C,'PMG %LQF'!$M:$M,$A9,'PMG %LQF'!$D:$D,AM$1&amp;"*")+SUMIFS('PMG %LQF'!$E:$E,'PMG %LQF'!$M:$M,$A9,'PMG %LQF'!$F:$F,AM$1&amp;"*")+SUMIFS('PMG %LQF'!$G:$G,'PMG %LQF'!$M:$M,$A9,'PMG %LQF'!$H:$H,AM$1&amp;"*"))/(SUMIFS('PMG %LQF'!$C:$C,'PMG %LQF'!$M:$M,$A9)+SUMIFS('PMG %LQF'!$E:$E,'PMG %LQF'!$M:$M,$A9)+SUMIFS('PMG %LQF'!$G:$G,'PMG %LQF'!$M:$M,$A9))</f>
        <v>2.5623792321263546E-2</v>
      </c>
      <c r="AN9" s="22">
        <f>(SUMIFS('PMG %LQF'!$C:$C,'PMG %LQF'!$M:$M,$A9,'PMG %LQF'!$D:$D,AN$1&amp;"*")+SUMIFS('PMG %LQF'!$E:$E,'PMG %LQF'!$M:$M,$A9,'PMG %LQF'!$F:$F,AN$1&amp;"*")+SUMIFS('PMG %LQF'!$G:$G,'PMG %LQF'!$M:$M,$A9,'PMG %LQF'!$H:$H,AN$1&amp;"*"))/(SUMIFS('PMG %LQF'!$C:$C,'PMG %LQF'!$M:$M,$A9)+SUMIFS('PMG %LQF'!$E:$E,'PMG %LQF'!$M:$M,$A9)+SUMIFS('PMG %LQF'!$G:$G,'PMG %LQF'!$M:$M,$A9))</f>
        <v>0</v>
      </c>
      <c r="AO9" s="22">
        <f>(SUMIFS('PMG %LQF'!$C:$C,'PMG %LQF'!$M:$M,$A9,'PMG %LQF'!$D:$D,AO$1&amp;"*")+SUMIFS('PMG %LQF'!$E:$E,'PMG %LQF'!$M:$M,$A9,'PMG %LQF'!$F:$F,AO$1&amp;"*")+SUMIFS('PMG %LQF'!$G:$G,'PMG %LQF'!$M:$M,$A9,'PMG %LQF'!$H:$H,AO$1&amp;"*"))/(SUMIFS('PMG %LQF'!$C:$C,'PMG %LQF'!$M:$M,$A9)+SUMIFS('PMG %LQF'!$E:$E,'PMG %LQF'!$M:$M,$A9)+SUMIFS('PMG %LQF'!$G:$G,'PMG %LQF'!$M:$M,$A9))</f>
        <v>2.5791817188943963E-2</v>
      </c>
      <c r="AP9" s="22">
        <f>(SUMIFS('PMG %LQF'!$C:$C,'PMG %LQF'!$M:$M,$A9,'PMG %LQF'!$D:$D,AP$1&amp;"*")+SUMIFS('PMG %LQF'!$E:$E,'PMG %LQF'!$M:$M,$A9,'PMG %LQF'!$F:$F,AP$1&amp;"*")+SUMIFS('PMG %LQF'!$G:$G,'PMG %LQF'!$M:$M,$A9,'PMG %LQF'!$H:$H,AP$1&amp;"*"))/(SUMIFS('PMG %LQF'!$C:$C,'PMG %LQF'!$M:$M,$A9)+SUMIFS('PMG %LQF'!$E:$E,'PMG %LQF'!$M:$M,$A9)+SUMIFS('PMG %LQF'!$G:$G,'PMG %LQF'!$M:$M,$A9))</f>
        <v>1.2265815340670418E-2</v>
      </c>
      <c r="AQ9" s="1">
        <f>SUMIFS('Sol total by day'!A:A,'Sol total by day'!C:C,Z9)</f>
        <v>19.080376188008564</v>
      </c>
      <c r="AR9" s="1">
        <f>SUMIFS('Sol total by day'!B:B,'Sol total by day'!$C:$C,Z9)</f>
        <v>70.394313877163043</v>
      </c>
    </row>
    <row r="10" spans="1:44" ht="14.25" customHeight="1" x14ac:dyDescent="0.35">
      <c r="A10" s="21">
        <v>42961</v>
      </c>
      <c r="B10" s="22">
        <f>(SUMIFS('PMG %LQF'!$C:$C,'PMG %LQF'!$M:$M,$A10,'PMG %LQF'!$D:$D,B$1&amp;"*")+SUMIFS('PMG %LQF'!$E:$E,'PMG %LQF'!$M:$M,$A10,'PMG %LQF'!$F:$F,B$1&amp;"*")+SUMIFS('PMG %LQF'!$G:$G,'PMG %LQF'!$M:$M,$A10,'PMG %LQF'!$H:$H,B$1&amp;"*"))/(SUMIFS('PMG %LQF'!$C:$C,'PMG %LQF'!$M:$M,$A10)+SUMIFS('PMG %LQF'!$E:$E,'PMG %LQF'!$M:$M,$A10)+SUMIFS('PMG %LQF'!$G:$G,'PMG %LQF'!$M:$M,$A10))</f>
        <v>5.7331231188189766E-2</v>
      </c>
      <c r="C10" s="22">
        <f>(SUMIFS('PMG %LQF'!$C:$C,'PMG %LQF'!$M:$M,$A10,'PMG %LQF'!$D:$D,C$1&amp;"*")+SUMIFS('PMG %LQF'!$E:$E,'PMG %LQF'!$M:$M,$A10,'PMG %LQF'!$F:$F,C$1&amp;"*")+SUMIFS('PMG %LQF'!$G:$G,'PMG %LQF'!$M:$M,$A10,'PMG %LQF'!$H:$H,C$1&amp;"*"))/(SUMIFS('PMG %LQF'!$C:$C,'PMG %LQF'!$M:$M,$A10)+SUMIFS('PMG %LQF'!$E:$E,'PMG %LQF'!$M:$M,$A10)+SUMIFS('PMG %LQF'!$G:$G,'PMG %LQF'!$M:$M,$A10))</f>
        <v>0.27303998853375377</v>
      </c>
      <c r="D10" s="22">
        <f>(SUMIFS('PMG %LQF'!$C:$C,'PMG %LQF'!$M:$M,$A10,'PMG %LQF'!$D:$D,D$1&amp;"*")+SUMIFS('PMG %LQF'!$E:$E,'PMG %LQF'!$M:$M,$A10,'PMG %LQF'!$F:$F,D$1&amp;"*")+SUMIFS('PMG %LQF'!$G:$G,'PMG %LQF'!$M:$M,$A10,'PMG %LQF'!$H:$H,D$1&amp;"*"))/(SUMIFS('PMG %LQF'!$C:$C,'PMG %LQF'!$M:$M,$A10)+SUMIFS('PMG %LQF'!$E:$E,'PMG %LQF'!$M:$M,$A10)+SUMIFS('PMG %LQF'!$G:$G,'PMG %LQF'!$M:$M,$A10))</f>
        <v>0.27719650279489755</v>
      </c>
      <c r="E10" s="22">
        <f>(SUMIFS('PMG %LQF'!$C:$C,'PMG %LQF'!$M:$M,$A10,'PMG %LQF'!$D:$D,E$1&amp;"*")+SUMIFS('PMG %LQF'!$E:$E,'PMG %LQF'!$M:$M,$A10,'PMG %LQF'!$F:$F,E$1&amp;"*")+SUMIFS('PMG %LQF'!$G:$G,'PMG %LQF'!$M:$M,$A10,'PMG %LQF'!$H:$H,E$1&amp;"*"))/(SUMIFS('PMG %LQF'!$C:$C,'PMG %LQF'!$M:$M,$A10)+SUMIFS('PMG %LQF'!$E:$E,'PMG %LQF'!$M:$M,$A10)+SUMIFS('PMG %LQF'!$G:$G,'PMG %LQF'!$M:$M,$A10))</f>
        <v>0.36118675648559551</v>
      </c>
      <c r="F10" s="22">
        <f t="shared" si="0"/>
        <v>0.96875447900243661</v>
      </c>
      <c r="G10" s="1">
        <f>SUMIFS('Sol total by day'!A:A,'Sol total by day'!C:C,A10)</f>
        <v>124.10881292330765</v>
      </c>
      <c r="H10" s="1">
        <f>SUMIFS('Sol total by day'!$B:$B,'Sol total by day'!C:C,$A10)</f>
        <v>259.96665684662116</v>
      </c>
      <c r="I10" s="1"/>
      <c r="Z10" s="21">
        <v>42961</v>
      </c>
      <c r="AA10" s="22">
        <f>(SUMIFS('PMG %LQF'!$C:$C,'PMG %LQF'!$M:$M,$A10,'PMG %LQF'!$D:$D,AA$1&amp;"*")+SUMIFS('PMG %LQF'!$E:$E,'PMG %LQF'!$M:$M,$A10,'PMG %LQF'!$F:$F,AA$1&amp;"*")+SUMIFS('PMG %LQF'!$G:$G,'PMG %LQF'!$M:$M,$A10,'PMG %LQF'!$H:$H,AA$1&amp;"*"))/(SUMIFS('PMG %LQF'!$C:$C,'PMG %LQF'!$M:$M,$A10)+SUMIFS('PMG %LQF'!$E:$E,'PMG %LQF'!$M:$M,$A10)+SUMIFS('PMG %LQF'!$G:$G,'PMG %LQF'!$M:$M,$A10))</f>
        <v>0.1635373369643113</v>
      </c>
      <c r="AB10" s="22">
        <f>(SUMIFS('PMG %LQF'!$C:$C,'PMG %LQF'!$M:$M,$A10,'PMG %LQF'!$D:$D,AB$1&amp;"*")+SUMIFS('PMG %LQF'!$E:$E,'PMG %LQF'!$M:$M,$A10,'PMG %LQF'!$F:$F,AB$1&amp;"*")+SUMIFS('PMG %LQF'!$G:$G,'PMG %LQF'!$M:$M,$A10,'PMG %LQF'!$H:$H,AB$1&amp;"*"))/(SUMIFS('PMG %LQF'!$C:$C,'PMG %LQF'!$M:$M,$A10)+SUMIFS('PMG %LQF'!$E:$E,'PMG %LQF'!$M:$M,$A10)+SUMIFS('PMG %LQF'!$G:$G,'PMG %LQF'!$M:$M,$A10))</f>
        <v>7.7540490182026661E-2</v>
      </c>
      <c r="AC10" s="22">
        <f>(SUMIFS('PMG %LQF'!$C:$C,'PMG %LQF'!$M:$M,$A10,'PMG %LQF'!$D:$D,AC$1&amp;"*")+SUMIFS('PMG %LQF'!$E:$E,'PMG %LQF'!$M:$M,$A10,'PMG %LQF'!$F:$F,AC$1&amp;"*")+SUMIFS('PMG %LQF'!$G:$G,'PMG %LQF'!$M:$M,$A10,'PMG %LQF'!$H:$H,AC$1&amp;"*"))/(SUMIFS('PMG %LQF'!$C:$C,'PMG %LQF'!$M:$M,$A10)+SUMIFS('PMG %LQF'!$E:$E,'PMG %LQF'!$M:$M,$A10)+SUMIFS('PMG %LQF'!$G:$G,'PMG %LQF'!$M:$M,$A10))</f>
        <v>0.14805790454350004</v>
      </c>
      <c r="AD10" s="22">
        <f>(SUMIFS('PMG %LQF'!$C:$C,'PMG %LQF'!$M:$M,$A10,'PMG %LQF'!$D:$D,AD$1&amp;"*")+SUMIFS('PMG %LQF'!$E:$E,'PMG %LQF'!$M:$M,$A10,'PMG %LQF'!$F:$F,AD$1&amp;"*")+SUMIFS('PMG %LQF'!$G:$G,'PMG %LQF'!$M:$M,$A10,'PMG %LQF'!$H:$H,AD$1&amp;"*"))/(SUMIFS('PMG %LQF'!$C:$C,'PMG %LQF'!$M:$M,$A10)+SUMIFS('PMG %LQF'!$E:$E,'PMG %LQF'!$M:$M,$A10)+SUMIFS('PMG %LQF'!$G:$G,'PMG %LQF'!$M:$M,$A10))</f>
        <v>0</v>
      </c>
      <c r="AE10" s="22">
        <f>(SUMIFS('PMG %LQF'!$C:$C,'PMG %LQF'!$M:$M,$A10,'PMG %LQF'!$D:$D,AE$1&amp;"*")+SUMIFS('PMG %LQF'!$E:$E,'PMG %LQF'!$M:$M,$A10,'PMG %LQF'!$F:$F,AE$1&amp;"*")+SUMIFS('PMG %LQF'!$G:$G,'PMG %LQF'!$M:$M,$A10,'PMG %LQF'!$H:$H,AE$1&amp;"*"))/(SUMIFS('PMG %LQF'!$C:$C,'PMG %LQF'!$M:$M,$A10)+SUMIFS('PMG %LQF'!$E:$E,'PMG %LQF'!$M:$M,$A10)+SUMIFS('PMG %LQF'!$G:$G,'PMG %LQF'!$M:$M,$A10))</f>
        <v>0</v>
      </c>
      <c r="AF10" s="22">
        <f>(SUMIFS('PMG %LQF'!$C:$C,'PMG %LQF'!$M:$M,$A10,'PMG %LQF'!$D:$D,AF$1&amp;"*")+SUMIFS('PMG %LQF'!$E:$E,'PMG %LQF'!$M:$M,$A10,'PMG %LQF'!$F:$F,AF$1&amp;"*")+SUMIFS('PMG %LQF'!$G:$G,'PMG %LQF'!$M:$M,$A10,'PMG %LQF'!$H:$H,AF$1&amp;"*"))/(SUMIFS('PMG %LQF'!$C:$C,'PMG %LQF'!$M:$M,$A10)+SUMIFS('PMG %LQF'!$E:$E,'PMG %LQF'!$M:$M,$A10)+SUMIFS('PMG %LQF'!$G:$G,'PMG %LQF'!$M:$M,$A10))</f>
        <v>0</v>
      </c>
      <c r="AG10" s="22">
        <f>(SUMIFS('PMG %LQF'!$C:$C,'PMG %LQF'!$M:$M,$A10,'PMG %LQF'!$D:$D,AG$1&amp;"*")+SUMIFS('PMG %LQF'!$E:$E,'PMG %LQF'!$M:$M,$A10,'PMG %LQF'!$F:$F,AG$1&amp;"*")+SUMIFS('PMG %LQF'!$G:$G,'PMG %LQF'!$M:$M,$A10,'PMG %LQF'!$H:$H,AG$1&amp;"*"))/(SUMIFS('PMG %LQF'!$C:$C,'PMG %LQF'!$M:$M,$A10)+SUMIFS('PMG %LQF'!$E:$E,'PMG %LQF'!$M:$M,$A10)+SUMIFS('PMG %LQF'!$G:$G,'PMG %LQF'!$M:$M,$A10))</f>
        <v>0.36118675648559551</v>
      </c>
      <c r="AH10" s="22">
        <f>(SUMIFS('PMG %LQF'!$C:$C,'PMG %LQF'!$M:$M,$A10,'PMG %LQF'!$D:$D,AH$1&amp;"*")+SUMIFS('PMG %LQF'!$E:$E,'PMG %LQF'!$M:$M,$A10,'PMG %LQF'!$F:$F,AH$1&amp;"*")+SUMIFS('PMG %LQF'!$G:$G,'PMG %LQF'!$M:$M,$A10,'PMG %LQF'!$H:$H,AH$1&amp;"*"))/(SUMIFS('PMG %LQF'!$C:$C,'PMG %LQF'!$M:$M,$A10)+SUMIFS('PMG %LQF'!$E:$E,'PMG %LQF'!$M:$M,$A10)+SUMIFS('PMG %LQF'!$G:$G,'PMG %LQF'!$M:$M,$A10))</f>
        <v>3.6118675648559549E-2</v>
      </c>
      <c r="AI10" s="22">
        <f>(SUMIFS('PMG %LQF'!$C:$C,'PMG %LQF'!$M:$M,$A10,'PMG %LQF'!$D:$D,AI$1&amp;"*")+SUMIFS('PMG %LQF'!$E:$E,'PMG %LQF'!$M:$M,$A10,'PMG %LQF'!$F:$F,AI$1&amp;"*")+SUMIFS('PMG %LQF'!$G:$G,'PMG %LQF'!$M:$M,$A10,'PMG %LQF'!$H:$H,AI$1&amp;"*"))/(SUMIFS('PMG %LQF'!$C:$C,'PMG %LQF'!$M:$M,$A10)+SUMIFS('PMG %LQF'!$E:$E,'PMG %LQF'!$M:$M,$A10)+SUMIFS('PMG %LQF'!$G:$G,'PMG %LQF'!$M:$M,$A10))</f>
        <v>9.7463093019922609E-3</v>
      </c>
      <c r="AJ10" s="22">
        <f>(SUMIFS('PMG %LQF'!$C:$C,'PMG %LQF'!$M:$M,$A10,'PMG %LQF'!$D:$D,AJ$1&amp;"*")+SUMIFS('PMG %LQF'!$E:$E,'PMG %LQF'!$M:$M,$A10,'PMG %LQF'!$F:$F,AJ$1&amp;"*")+SUMIFS('PMG %LQF'!$G:$G,'PMG %LQF'!$M:$M,$A10,'PMG %LQF'!$H:$H,AJ$1&amp;"*"))/(SUMIFS('PMG %LQF'!$C:$C,'PMG %LQF'!$M:$M,$A10)+SUMIFS('PMG %LQF'!$E:$E,'PMG %LQF'!$M:$M,$A10)+SUMIFS('PMG %LQF'!$G:$G,'PMG %LQF'!$M:$M,$A10))</f>
        <v>5.7331231188189766E-2</v>
      </c>
      <c r="AK10" s="22">
        <f>(SUMIFS('PMG %LQF'!$C:$C,'PMG %LQF'!$M:$M,$A10,'PMG %LQF'!$D:$D,AK$1&amp;"*")+SUMIFS('PMG %LQF'!$E:$E,'PMG %LQF'!$M:$M,$A10,'PMG %LQF'!$F:$F,AK$1&amp;"*")+SUMIFS('PMG %LQF'!$G:$G,'PMG %LQF'!$M:$M,$A10,'PMG %LQF'!$H:$H,AK$1&amp;"*"))/(SUMIFS('PMG %LQF'!$C:$C,'PMG %LQF'!$M:$M,$A10)+SUMIFS('PMG %LQF'!$E:$E,'PMG %LQF'!$M:$M,$A10)+SUMIFS('PMG %LQF'!$G:$G,'PMG %LQF'!$M:$M,$A10))</f>
        <v>6.578758778844776E-2</v>
      </c>
      <c r="AL10" s="22">
        <f>(SUMIFS('PMG %LQF'!$C:$C,'PMG %LQF'!$M:$M,$A10,'PMG %LQF'!$D:$D,AL$1&amp;"*")+SUMIFS('PMG %LQF'!$E:$E,'PMG %LQF'!$M:$M,$A10,'PMG %LQF'!$F:$F,AL$1&amp;"*")+SUMIFS('PMG %LQF'!$G:$G,'PMG %LQF'!$M:$M,$A10,'PMG %LQF'!$H:$H,AL$1&amp;"*"))/(SUMIFS('PMG %LQF'!$C:$C,'PMG %LQF'!$M:$M,$A10)+SUMIFS('PMG %LQF'!$E:$E,'PMG %LQF'!$M:$M,$A10)+SUMIFS('PMG %LQF'!$G:$G,'PMG %LQF'!$M:$M,$A10))</f>
        <v>0</v>
      </c>
      <c r="AM10" s="22">
        <f>(SUMIFS('PMG %LQF'!$C:$C,'PMG %LQF'!$M:$M,$A10,'PMG %LQF'!$D:$D,AM$1&amp;"*")+SUMIFS('PMG %LQF'!$E:$E,'PMG %LQF'!$M:$M,$A10,'PMG %LQF'!$F:$F,AM$1&amp;"*")+SUMIFS('PMG %LQF'!$G:$G,'PMG %LQF'!$M:$M,$A10,'PMG %LQF'!$H:$H,AM$1&amp;"*"))/(SUMIFS('PMG %LQF'!$C:$C,'PMG %LQF'!$M:$M,$A10)+SUMIFS('PMG %LQF'!$E:$E,'PMG %LQF'!$M:$M,$A10)+SUMIFS('PMG %LQF'!$G:$G,'PMG %LQF'!$M:$M,$A10))</f>
        <v>4.9448186899813666E-2</v>
      </c>
      <c r="AN10" s="22">
        <f>(SUMIFS('PMG %LQF'!$C:$C,'PMG %LQF'!$M:$M,$A10,'PMG %LQF'!$D:$D,AN$1&amp;"*")+SUMIFS('PMG %LQF'!$E:$E,'PMG %LQF'!$M:$M,$A10,'PMG %LQF'!$F:$F,AN$1&amp;"*")+SUMIFS('PMG %LQF'!$G:$G,'PMG %LQF'!$M:$M,$A10,'PMG %LQF'!$H:$H,AN$1&amp;"*"))/(SUMIFS('PMG %LQF'!$C:$C,'PMG %LQF'!$M:$M,$A10)+SUMIFS('PMG %LQF'!$E:$E,'PMG %LQF'!$M:$M,$A10)+SUMIFS('PMG %LQF'!$G:$G,'PMG %LQF'!$M:$M,$A10))</f>
        <v>0</v>
      </c>
      <c r="AO10" s="22">
        <f>(SUMIFS('PMG %LQF'!$C:$C,'PMG %LQF'!$M:$M,$A10,'PMG %LQF'!$D:$D,AO$1&amp;"*")+SUMIFS('PMG %LQF'!$E:$E,'PMG %LQF'!$M:$M,$A10,'PMG %LQF'!$F:$F,AO$1&amp;"*")+SUMIFS('PMG %LQF'!$G:$G,'PMG %LQF'!$M:$M,$A10,'PMG %LQF'!$H:$H,AO$1&amp;"*"))/(SUMIFS('PMG %LQF'!$C:$C,'PMG %LQF'!$M:$M,$A10)+SUMIFS('PMG %LQF'!$E:$E,'PMG %LQF'!$M:$M,$A10)+SUMIFS('PMG %LQF'!$G:$G,'PMG %LQF'!$M:$M,$A10))</f>
        <v>0</v>
      </c>
      <c r="AP10" s="22">
        <f>(SUMIFS('PMG %LQF'!$C:$C,'PMG %LQF'!$M:$M,$A10,'PMG %LQF'!$D:$D,AP$1&amp;"*")+SUMIFS('PMG %LQF'!$E:$E,'PMG %LQF'!$M:$M,$A10,'PMG %LQF'!$F:$F,AP$1&amp;"*")+SUMIFS('PMG %LQF'!$G:$G,'PMG %LQF'!$M:$M,$A10,'PMG %LQF'!$H:$H,AP$1&amp;"*"))/(SUMIFS('PMG %LQF'!$C:$C,'PMG %LQF'!$M:$M,$A10)+SUMIFS('PMG %LQF'!$E:$E,'PMG %LQF'!$M:$M,$A10)+SUMIFS('PMG %LQF'!$G:$G,'PMG %LQF'!$M:$M,$A10))</f>
        <v>3.124552099756342E-2</v>
      </c>
      <c r="AQ10" s="1">
        <f>SUMIFS('Sol total by day'!A:A,'Sol total by day'!C:C,Z10)</f>
        <v>124.10881292330765</v>
      </c>
      <c r="AR10" s="1">
        <f>SUMIFS('Sol total by day'!B:B,'Sol total by day'!$C:$C,Z10)</f>
        <v>259.96665684662116</v>
      </c>
    </row>
    <row r="11" spans="1:44" ht="14.25" customHeight="1" x14ac:dyDescent="0.35">
      <c r="A11" s="21">
        <v>42967</v>
      </c>
      <c r="B11" s="22">
        <f>(SUMIFS('PMG %LQF'!$C:$C,'PMG %LQF'!$M:$M,$A11,'PMG %LQF'!$D:$D,B$1&amp;"*")+SUMIFS('PMG %LQF'!$E:$E,'PMG %LQF'!$M:$M,$A11,'PMG %LQF'!$F:$F,B$1&amp;"*")+SUMIFS('PMG %LQF'!$G:$G,'PMG %LQF'!$M:$M,$A11,'PMG %LQF'!$H:$H,B$1&amp;"*"))/(SUMIFS('PMG %LQF'!$C:$C,'PMG %LQF'!$M:$M,$A11)+SUMIFS('PMG %LQF'!$E:$E,'PMG %LQF'!$M:$M,$A11)+SUMIFS('PMG %LQF'!$G:$G,'PMG %LQF'!$M:$M,$A11))</f>
        <v>0.11749873928391326</v>
      </c>
      <c r="C11" s="22">
        <f>(SUMIFS('PMG %LQF'!$C:$C,'PMG %LQF'!$M:$M,$A11,'PMG %LQF'!$D:$D,C$1&amp;"*")+SUMIFS('PMG %LQF'!$E:$E,'PMG %LQF'!$M:$M,$A11,'PMG %LQF'!$F:$F,C$1&amp;"*")+SUMIFS('PMG %LQF'!$G:$G,'PMG %LQF'!$M:$M,$A11,'PMG %LQF'!$H:$H,C$1&amp;"*"))/(SUMIFS('PMG %LQF'!$C:$C,'PMG %LQF'!$M:$M,$A11)+SUMIFS('PMG %LQF'!$E:$E,'PMG %LQF'!$M:$M,$A11)+SUMIFS('PMG %LQF'!$G:$G,'PMG %LQF'!$M:$M,$A11))</f>
        <v>0.59505799293998995</v>
      </c>
      <c r="D11" s="22">
        <f>(SUMIFS('PMG %LQF'!$C:$C,'PMG %LQF'!$M:$M,$A11,'PMG %LQF'!$D:$D,D$1&amp;"*")+SUMIFS('PMG %LQF'!$E:$E,'PMG %LQF'!$M:$M,$A11,'PMG %LQF'!$F:$F,D$1&amp;"*")+SUMIFS('PMG %LQF'!$G:$G,'PMG %LQF'!$M:$M,$A11,'PMG %LQF'!$H:$H,D$1&amp;"*"))/(SUMIFS('PMG %LQF'!$C:$C,'PMG %LQF'!$M:$M,$A11)+SUMIFS('PMG %LQF'!$E:$E,'PMG %LQF'!$M:$M,$A11)+SUMIFS('PMG %LQF'!$G:$G,'PMG %LQF'!$M:$M,$A11))</f>
        <v>0.13287947554210791</v>
      </c>
      <c r="E11" s="22">
        <f>(SUMIFS('PMG %LQF'!$C:$C,'PMG %LQF'!$M:$M,$A11,'PMG %LQF'!$D:$D,E$1&amp;"*")+SUMIFS('PMG %LQF'!$E:$E,'PMG %LQF'!$M:$M,$A11,'PMG %LQF'!$F:$F,E$1&amp;"*")+SUMIFS('PMG %LQF'!$G:$G,'PMG %LQF'!$M:$M,$A11,'PMG %LQF'!$H:$H,E$1&amp;"*"))/(SUMIFS('PMG %LQF'!$C:$C,'PMG %LQF'!$M:$M,$A11)+SUMIFS('PMG %LQF'!$E:$E,'PMG %LQF'!$M:$M,$A11)+SUMIFS('PMG %LQF'!$G:$G,'PMG %LQF'!$M:$M,$A11))</f>
        <v>0.15456379223398889</v>
      </c>
      <c r="F11" s="22">
        <f t="shared" si="0"/>
        <v>1</v>
      </c>
      <c r="G11" s="1">
        <f>SUMIFS('Sol total by day'!A:A,'Sol total by day'!C:C,A11)</f>
        <v>20.221883658481655</v>
      </c>
      <c r="H11" s="1">
        <f>SUMIFS('Sol total by day'!$B:$B,'Sol total by day'!C:C,$A11)</f>
        <v>195.05738390450944</v>
      </c>
      <c r="I11" s="1"/>
      <c r="Z11" s="21">
        <v>42967</v>
      </c>
      <c r="AA11" s="22">
        <f>(SUMIFS('PMG %LQF'!$C:$C,'PMG %LQF'!$M:$M,$A11,'PMG %LQF'!$D:$D,AA$1&amp;"*")+SUMIFS('PMG %LQF'!$E:$E,'PMG %LQF'!$M:$M,$A11,'PMG %LQF'!$F:$F,AA$1&amp;"*")+SUMIFS('PMG %LQF'!$G:$G,'PMG %LQF'!$M:$M,$A11,'PMG %LQF'!$H:$H,AA$1&amp;"*"))/(SUMIFS('PMG %LQF'!$C:$C,'PMG %LQF'!$M:$M,$A11)+SUMIFS('PMG %LQF'!$E:$E,'PMG %LQF'!$M:$M,$A11)+SUMIFS('PMG %LQF'!$G:$G,'PMG %LQF'!$M:$M,$A11))</f>
        <v>0</v>
      </c>
      <c r="AB11" s="22">
        <f>(SUMIFS('PMG %LQF'!$C:$C,'PMG %LQF'!$M:$M,$A11,'PMG %LQF'!$D:$D,AB$1&amp;"*")+SUMIFS('PMG %LQF'!$E:$E,'PMG %LQF'!$M:$M,$A11,'PMG %LQF'!$F:$F,AB$1&amp;"*")+SUMIFS('PMG %LQF'!$G:$G,'PMG %LQF'!$M:$M,$A11,'PMG %LQF'!$H:$H,AB$1&amp;"*"))/(SUMIFS('PMG %LQF'!$C:$C,'PMG %LQF'!$M:$M,$A11)+SUMIFS('PMG %LQF'!$E:$E,'PMG %LQF'!$M:$M,$A11)+SUMIFS('PMG %LQF'!$G:$G,'PMG %LQF'!$M:$M,$A11))</f>
        <v>0</v>
      </c>
      <c r="AC11" s="22">
        <f>(SUMIFS('PMG %LQF'!$C:$C,'PMG %LQF'!$M:$M,$A11,'PMG %LQF'!$D:$D,AC$1&amp;"*")+SUMIFS('PMG %LQF'!$E:$E,'PMG %LQF'!$M:$M,$A11,'PMG %LQF'!$F:$F,AC$1&amp;"*")+SUMIFS('PMG %LQF'!$G:$G,'PMG %LQF'!$M:$M,$A11,'PMG %LQF'!$H:$H,AC$1&amp;"*"))/(SUMIFS('PMG %LQF'!$C:$C,'PMG %LQF'!$M:$M,$A11)+SUMIFS('PMG %LQF'!$E:$E,'PMG %LQF'!$M:$M,$A11)+SUMIFS('PMG %LQF'!$G:$G,'PMG %LQF'!$M:$M,$A11))</f>
        <v>0.59505799293998995</v>
      </c>
      <c r="AD11" s="22">
        <f>(SUMIFS('PMG %LQF'!$C:$C,'PMG %LQF'!$M:$M,$A11,'PMG %LQF'!$D:$D,AD$1&amp;"*")+SUMIFS('PMG %LQF'!$E:$E,'PMG %LQF'!$M:$M,$A11,'PMG %LQF'!$F:$F,AD$1&amp;"*")+SUMIFS('PMG %LQF'!$G:$G,'PMG %LQF'!$M:$M,$A11,'PMG %LQF'!$H:$H,AD$1&amp;"*"))/(SUMIFS('PMG %LQF'!$C:$C,'PMG %LQF'!$M:$M,$A11)+SUMIFS('PMG %LQF'!$E:$E,'PMG %LQF'!$M:$M,$A11)+SUMIFS('PMG %LQF'!$G:$G,'PMG %LQF'!$M:$M,$A11))</f>
        <v>6.9213313161875942E-2</v>
      </c>
      <c r="AE11" s="22">
        <f>(SUMIFS('PMG %LQF'!$C:$C,'PMG %LQF'!$M:$M,$A11,'PMG %LQF'!$D:$D,AE$1&amp;"*")+SUMIFS('PMG %LQF'!$E:$E,'PMG %LQF'!$M:$M,$A11,'PMG %LQF'!$F:$F,AE$1&amp;"*")+SUMIFS('PMG %LQF'!$G:$G,'PMG %LQF'!$M:$M,$A11,'PMG %LQF'!$H:$H,AE$1&amp;"*"))/(SUMIFS('PMG %LQF'!$C:$C,'PMG %LQF'!$M:$M,$A11)+SUMIFS('PMG %LQF'!$E:$E,'PMG %LQF'!$M:$M,$A11)+SUMIFS('PMG %LQF'!$G:$G,'PMG %LQF'!$M:$M,$A11))</f>
        <v>0</v>
      </c>
      <c r="AF11" s="22">
        <f>(SUMIFS('PMG %LQF'!$C:$C,'PMG %LQF'!$M:$M,$A11,'PMG %LQF'!$D:$D,AF$1&amp;"*")+SUMIFS('PMG %LQF'!$E:$E,'PMG %LQF'!$M:$M,$A11,'PMG %LQF'!$F:$F,AF$1&amp;"*")+SUMIFS('PMG %LQF'!$G:$G,'PMG %LQF'!$M:$M,$A11,'PMG %LQF'!$H:$H,AF$1&amp;"*"))/(SUMIFS('PMG %LQF'!$C:$C,'PMG %LQF'!$M:$M,$A11)+SUMIFS('PMG %LQF'!$E:$E,'PMG %LQF'!$M:$M,$A11)+SUMIFS('PMG %LQF'!$G:$G,'PMG %LQF'!$M:$M,$A11))</f>
        <v>3.6812909732728195E-2</v>
      </c>
      <c r="AG11" s="22">
        <f>(SUMIFS('PMG %LQF'!$C:$C,'PMG %LQF'!$M:$M,$A11,'PMG %LQF'!$D:$D,AG$1&amp;"*")+SUMIFS('PMG %LQF'!$E:$E,'PMG %LQF'!$M:$M,$A11,'PMG %LQF'!$F:$F,AG$1&amp;"*")+SUMIFS('PMG %LQF'!$G:$G,'PMG %LQF'!$M:$M,$A11,'PMG %LQF'!$H:$H,AG$1&amp;"*"))/(SUMIFS('PMG %LQF'!$C:$C,'PMG %LQF'!$M:$M,$A11)+SUMIFS('PMG %LQF'!$E:$E,'PMG %LQF'!$M:$M,$A11)+SUMIFS('PMG %LQF'!$G:$G,'PMG %LQF'!$M:$M,$A11))</f>
        <v>0.15456379223398889</v>
      </c>
      <c r="AH11" s="22">
        <f>(SUMIFS('PMG %LQF'!$C:$C,'PMG %LQF'!$M:$M,$A11,'PMG %LQF'!$D:$D,AH$1&amp;"*")+SUMIFS('PMG %LQF'!$E:$E,'PMG %LQF'!$M:$M,$A11,'PMG %LQF'!$F:$F,AH$1&amp;"*")+SUMIFS('PMG %LQF'!$G:$G,'PMG %LQF'!$M:$M,$A11,'PMG %LQF'!$H:$H,AH$1&amp;"*"))/(SUMIFS('PMG %LQF'!$C:$C,'PMG %LQF'!$M:$M,$A11)+SUMIFS('PMG %LQF'!$E:$E,'PMG %LQF'!$M:$M,$A11)+SUMIFS('PMG %LQF'!$G:$G,'PMG %LQF'!$M:$M,$A11))</f>
        <v>0</v>
      </c>
      <c r="AI11" s="22">
        <f>(SUMIFS('PMG %LQF'!$C:$C,'PMG %LQF'!$M:$M,$A11,'PMG %LQF'!$D:$D,AI$1&amp;"*")+SUMIFS('PMG %LQF'!$E:$E,'PMG %LQF'!$M:$M,$A11,'PMG %LQF'!$F:$F,AI$1&amp;"*")+SUMIFS('PMG %LQF'!$G:$G,'PMG %LQF'!$M:$M,$A11,'PMG %LQF'!$H:$H,AI$1&amp;"*"))/(SUMIFS('PMG %LQF'!$C:$C,'PMG %LQF'!$M:$M,$A11)+SUMIFS('PMG %LQF'!$E:$E,'PMG %LQF'!$M:$M,$A11)+SUMIFS('PMG %LQF'!$G:$G,'PMG %LQF'!$M:$M,$A11))</f>
        <v>0</v>
      </c>
      <c r="AJ11" s="22">
        <f>(SUMIFS('PMG %LQF'!$C:$C,'PMG %LQF'!$M:$M,$A11,'PMG %LQF'!$D:$D,AJ$1&amp;"*")+SUMIFS('PMG %LQF'!$E:$E,'PMG %LQF'!$M:$M,$A11,'PMG %LQF'!$F:$F,AJ$1&amp;"*")+SUMIFS('PMG %LQF'!$G:$G,'PMG %LQF'!$M:$M,$A11,'PMG %LQF'!$H:$H,AJ$1&amp;"*"))/(SUMIFS('PMG %LQF'!$C:$C,'PMG %LQF'!$M:$M,$A11)+SUMIFS('PMG %LQF'!$E:$E,'PMG %LQF'!$M:$M,$A11)+SUMIFS('PMG %LQF'!$G:$G,'PMG %LQF'!$M:$M,$A11))</f>
        <v>0.11749873928391326</v>
      </c>
      <c r="AK11" s="22">
        <f>(SUMIFS('PMG %LQF'!$C:$C,'PMG %LQF'!$M:$M,$A11,'PMG %LQF'!$D:$D,AK$1&amp;"*")+SUMIFS('PMG %LQF'!$E:$E,'PMG %LQF'!$M:$M,$A11,'PMG %LQF'!$F:$F,AK$1&amp;"*")+SUMIFS('PMG %LQF'!$G:$G,'PMG %LQF'!$M:$M,$A11,'PMG %LQF'!$H:$H,AK$1&amp;"*"))/(SUMIFS('PMG %LQF'!$C:$C,'PMG %LQF'!$M:$M,$A11)+SUMIFS('PMG %LQF'!$E:$E,'PMG %LQF'!$M:$M,$A11)+SUMIFS('PMG %LQF'!$G:$G,'PMG %LQF'!$M:$M,$A11))</f>
        <v>0</v>
      </c>
      <c r="AL11" s="22">
        <f>(SUMIFS('PMG %LQF'!$C:$C,'PMG %LQF'!$M:$M,$A11,'PMG %LQF'!$D:$D,AL$1&amp;"*")+SUMIFS('PMG %LQF'!$E:$E,'PMG %LQF'!$M:$M,$A11,'PMG %LQF'!$F:$F,AL$1&amp;"*")+SUMIFS('PMG %LQF'!$G:$G,'PMG %LQF'!$M:$M,$A11,'PMG %LQF'!$H:$H,AL$1&amp;"*"))/(SUMIFS('PMG %LQF'!$C:$C,'PMG %LQF'!$M:$M,$A11)+SUMIFS('PMG %LQF'!$E:$E,'PMG %LQF'!$M:$M,$A11)+SUMIFS('PMG %LQF'!$G:$G,'PMG %LQF'!$M:$M,$A11))</f>
        <v>0</v>
      </c>
      <c r="AM11" s="22">
        <f>(SUMIFS('PMG %LQF'!$C:$C,'PMG %LQF'!$M:$M,$A11,'PMG %LQF'!$D:$D,AM$1&amp;"*")+SUMIFS('PMG %LQF'!$E:$E,'PMG %LQF'!$M:$M,$A11,'PMG %LQF'!$F:$F,AM$1&amp;"*")+SUMIFS('PMG %LQF'!$G:$G,'PMG %LQF'!$M:$M,$A11,'PMG %LQF'!$H:$H,AM$1&amp;"*"))/(SUMIFS('PMG %LQF'!$C:$C,'PMG %LQF'!$M:$M,$A11)+SUMIFS('PMG %LQF'!$E:$E,'PMG %LQF'!$M:$M,$A11)+SUMIFS('PMG %LQF'!$G:$G,'PMG %LQF'!$M:$M,$A11))</f>
        <v>0</v>
      </c>
      <c r="AN11" s="22">
        <f>(SUMIFS('PMG %LQF'!$C:$C,'PMG %LQF'!$M:$M,$A11,'PMG %LQF'!$D:$D,AN$1&amp;"*")+SUMIFS('PMG %LQF'!$E:$E,'PMG %LQF'!$M:$M,$A11,'PMG %LQF'!$F:$F,AN$1&amp;"*")+SUMIFS('PMG %LQF'!$G:$G,'PMG %LQF'!$M:$M,$A11,'PMG %LQF'!$H:$H,AN$1&amp;"*"))/(SUMIFS('PMG %LQF'!$C:$C,'PMG %LQF'!$M:$M,$A11)+SUMIFS('PMG %LQF'!$E:$E,'PMG %LQF'!$M:$M,$A11)+SUMIFS('PMG %LQF'!$G:$G,'PMG %LQF'!$M:$M,$A11))</f>
        <v>0</v>
      </c>
      <c r="AO11" s="22">
        <f>(SUMIFS('PMG %LQF'!$C:$C,'PMG %LQF'!$M:$M,$A11,'PMG %LQF'!$D:$D,AO$1&amp;"*")+SUMIFS('PMG %LQF'!$E:$E,'PMG %LQF'!$M:$M,$A11,'PMG %LQF'!$F:$F,AO$1&amp;"*")+SUMIFS('PMG %LQF'!$G:$G,'PMG %LQF'!$M:$M,$A11,'PMG %LQF'!$H:$H,AO$1&amp;"*"))/(SUMIFS('PMG %LQF'!$C:$C,'PMG %LQF'!$M:$M,$A11)+SUMIFS('PMG %LQF'!$E:$E,'PMG %LQF'!$M:$M,$A11)+SUMIFS('PMG %LQF'!$G:$G,'PMG %LQF'!$M:$M,$A11))</f>
        <v>2.6853252647503781E-2</v>
      </c>
      <c r="AP11" s="22">
        <f>(SUMIFS('PMG %LQF'!$C:$C,'PMG %LQF'!$M:$M,$A11,'PMG %LQF'!$D:$D,AP$1&amp;"*")+SUMIFS('PMG %LQF'!$E:$E,'PMG %LQF'!$M:$M,$A11,'PMG %LQF'!$F:$F,AP$1&amp;"*")+SUMIFS('PMG %LQF'!$G:$G,'PMG %LQF'!$M:$M,$A11,'PMG %LQF'!$H:$H,AP$1&amp;"*"))/(SUMIFS('PMG %LQF'!$C:$C,'PMG %LQF'!$M:$M,$A11)+SUMIFS('PMG %LQF'!$E:$E,'PMG %LQF'!$M:$M,$A11)+SUMIFS('PMG %LQF'!$G:$G,'PMG %LQF'!$M:$M,$A11))</f>
        <v>0</v>
      </c>
      <c r="AQ11" s="1">
        <f>SUMIFS('Sol total by day'!A:A,'Sol total by day'!C:C,Z11)</f>
        <v>20.221883658481655</v>
      </c>
      <c r="AR11" s="1">
        <f>SUMIFS('Sol total by day'!B:B,'Sol total by day'!$C:$C,Z11)</f>
        <v>195.05738390450944</v>
      </c>
    </row>
    <row r="12" spans="1:44" ht="14.25" customHeight="1" x14ac:dyDescent="0.35">
      <c r="A12" s="21">
        <v>42976</v>
      </c>
      <c r="B12" s="22">
        <f>(SUMIFS('PMG %LQF'!$C:$C,'PMG %LQF'!$M:$M,$A12,'PMG %LQF'!$D:$D,B$1&amp;"*")+SUMIFS('PMG %LQF'!$E:$E,'PMG %LQF'!$M:$M,$A12,'PMG %LQF'!$F:$F,B$1&amp;"*")+SUMIFS('PMG %LQF'!$G:$G,'PMG %LQF'!$M:$M,$A12,'PMG %LQF'!$H:$H,B$1&amp;"*"))/(SUMIFS('PMG %LQF'!$C:$C,'PMG %LQF'!$M:$M,$A12)+SUMIFS('PMG %LQF'!$E:$E,'PMG %LQF'!$M:$M,$A12)+SUMIFS('PMG %LQF'!$G:$G,'PMG %LQF'!$M:$M,$A12))</f>
        <v>6.0352053646269908E-2</v>
      </c>
      <c r="C12" s="22">
        <f>(SUMIFS('PMG %LQF'!$C:$C,'PMG %LQF'!$M:$M,$A12,'PMG %LQF'!$D:$D,C$1&amp;"*")+SUMIFS('PMG %LQF'!$E:$E,'PMG %LQF'!$M:$M,$A12,'PMG %LQF'!$F:$F,C$1&amp;"*")+SUMIFS('PMG %LQF'!$G:$G,'PMG %LQF'!$M:$M,$A12,'PMG %LQF'!$H:$H,C$1&amp;"*"))/(SUMIFS('PMG %LQF'!$C:$C,'PMG %LQF'!$M:$M,$A12)+SUMIFS('PMG %LQF'!$E:$E,'PMG %LQF'!$M:$M,$A12)+SUMIFS('PMG %LQF'!$G:$G,'PMG %LQF'!$M:$M,$A12))</f>
        <v>0.58306789606035203</v>
      </c>
      <c r="D12" s="22">
        <f>(SUMIFS('PMG %LQF'!$C:$C,'PMG %LQF'!$M:$M,$A12,'PMG %LQF'!$D:$D,D$1&amp;"*")+SUMIFS('PMG %LQF'!$E:$E,'PMG %LQF'!$M:$M,$A12,'PMG %LQF'!$F:$F,D$1&amp;"*")+SUMIFS('PMG %LQF'!$G:$G,'PMG %LQF'!$M:$M,$A12,'PMG %LQF'!$H:$H,D$1&amp;"*"))/(SUMIFS('PMG %LQF'!$C:$C,'PMG %LQF'!$M:$M,$A12)+SUMIFS('PMG %LQF'!$E:$E,'PMG %LQF'!$M:$M,$A12)+SUMIFS('PMG %LQF'!$G:$G,'PMG %LQF'!$M:$M,$A12))</f>
        <v>0.28315171835708303</v>
      </c>
      <c r="E12" s="22">
        <f>(SUMIFS('PMG %LQF'!$C:$C,'PMG %LQF'!$M:$M,$A12,'PMG %LQF'!$D:$D,E$1&amp;"*")+SUMIFS('PMG %LQF'!$E:$E,'PMG %LQF'!$M:$M,$A12,'PMG %LQF'!$F:$F,E$1&amp;"*")+SUMIFS('PMG %LQF'!$G:$G,'PMG %LQF'!$M:$M,$A12,'PMG %LQF'!$H:$H,E$1&amp;"*"))/(SUMIFS('PMG %LQF'!$C:$C,'PMG %LQF'!$M:$M,$A12)+SUMIFS('PMG %LQF'!$E:$E,'PMG %LQF'!$M:$M,$A12)+SUMIFS('PMG %LQF'!$G:$G,'PMG %LQF'!$M:$M,$A12))</f>
        <v>0</v>
      </c>
      <c r="F12" s="22">
        <f t="shared" si="0"/>
        <v>0.92657166806370506</v>
      </c>
      <c r="G12" s="1">
        <f>SUMIFS('Sol total by day'!A:A,'Sol total by day'!C:C,A12)</f>
        <v>29.34560312088993</v>
      </c>
      <c r="H12" s="1">
        <f>SUMIFS('Sol total by day'!$B:$B,'Sol total by day'!C:C,$A12)</f>
        <v>412.85181540311703</v>
      </c>
      <c r="I12" s="1"/>
      <c r="Z12" s="21">
        <v>42976</v>
      </c>
      <c r="AA12" s="22">
        <f>(SUMIFS('PMG %LQF'!$C:$C,'PMG %LQF'!$M:$M,$A12,'PMG %LQF'!$D:$D,AA$1&amp;"*")+SUMIFS('PMG %LQF'!$E:$E,'PMG %LQF'!$M:$M,$A12,'PMG %LQF'!$F:$F,AA$1&amp;"*")+SUMIFS('PMG %LQF'!$G:$G,'PMG %LQF'!$M:$M,$A12,'PMG %LQF'!$H:$H,AA$1&amp;"*"))/(SUMIFS('PMG %LQF'!$C:$C,'PMG %LQF'!$M:$M,$A12)+SUMIFS('PMG %LQF'!$E:$E,'PMG %LQF'!$M:$M,$A12)+SUMIFS('PMG %LQF'!$G:$G,'PMG %LQF'!$M:$M,$A12))</f>
        <v>0.17518860016764459</v>
      </c>
      <c r="AB12" s="22">
        <f>(SUMIFS('PMG %LQF'!$C:$C,'PMG %LQF'!$M:$M,$A12,'PMG %LQF'!$D:$D,AB$1&amp;"*")+SUMIFS('PMG %LQF'!$E:$E,'PMG %LQF'!$M:$M,$A12,'PMG %LQF'!$F:$F,AB$1&amp;"*")+SUMIFS('PMG %LQF'!$G:$G,'PMG %LQF'!$M:$M,$A12,'PMG %LQF'!$H:$H,AB$1&amp;"*"))/(SUMIFS('PMG %LQF'!$C:$C,'PMG %LQF'!$M:$M,$A12)+SUMIFS('PMG %LQF'!$E:$E,'PMG %LQF'!$M:$M,$A12)+SUMIFS('PMG %LQF'!$G:$G,'PMG %LQF'!$M:$M,$A12))</f>
        <v>0.10796311818943839</v>
      </c>
      <c r="AC12" s="22">
        <f>(SUMIFS('PMG %LQF'!$C:$C,'PMG %LQF'!$M:$M,$A12,'PMG %LQF'!$D:$D,AC$1&amp;"*")+SUMIFS('PMG %LQF'!$E:$E,'PMG %LQF'!$M:$M,$A12,'PMG %LQF'!$F:$F,AC$1&amp;"*")+SUMIFS('PMG %LQF'!$G:$G,'PMG %LQF'!$M:$M,$A12,'PMG %LQF'!$H:$H,AC$1&amp;"*"))/(SUMIFS('PMG %LQF'!$C:$C,'PMG %LQF'!$M:$M,$A12)+SUMIFS('PMG %LQF'!$E:$E,'PMG %LQF'!$M:$M,$A12)+SUMIFS('PMG %LQF'!$G:$G,'PMG %LQF'!$M:$M,$A12))</f>
        <v>0.25951383067896056</v>
      </c>
      <c r="AD12" s="22">
        <f>(SUMIFS('PMG %LQF'!$C:$C,'PMG %LQF'!$M:$M,$A12,'PMG %LQF'!$D:$D,AD$1&amp;"*")+SUMIFS('PMG %LQF'!$E:$E,'PMG %LQF'!$M:$M,$A12,'PMG %LQF'!$F:$F,AD$1&amp;"*")+SUMIFS('PMG %LQF'!$G:$G,'PMG %LQF'!$M:$M,$A12,'PMG %LQF'!$H:$H,AD$1&amp;"*"))/(SUMIFS('PMG %LQF'!$C:$C,'PMG %LQF'!$M:$M,$A12)+SUMIFS('PMG %LQF'!$E:$E,'PMG %LQF'!$M:$M,$A12)+SUMIFS('PMG %LQF'!$G:$G,'PMG %LQF'!$M:$M,$A12))</f>
        <v>0</v>
      </c>
      <c r="AE12" s="22">
        <f>(SUMIFS('PMG %LQF'!$C:$C,'PMG %LQF'!$M:$M,$A12,'PMG %LQF'!$D:$D,AE$1&amp;"*")+SUMIFS('PMG %LQF'!$E:$E,'PMG %LQF'!$M:$M,$A12,'PMG %LQF'!$F:$F,AE$1&amp;"*")+SUMIFS('PMG %LQF'!$G:$G,'PMG %LQF'!$M:$M,$A12,'PMG %LQF'!$H:$H,AE$1&amp;"*"))/(SUMIFS('PMG %LQF'!$C:$C,'PMG %LQF'!$M:$M,$A12)+SUMIFS('PMG %LQF'!$E:$E,'PMG %LQF'!$M:$M,$A12)+SUMIFS('PMG %LQF'!$G:$G,'PMG %LQF'!$M:$M,$A12))</f>
        <v>0</v>
      </c>
      <c r="AF12" s="22">
        <f>(SUMIFS('PMG %LQF'!$C:$C,'PMG %LQF'!$M:$M,$A12,'PMG %LQF'!$D:$D,AF$1&amp;"*")+SUMIFS('PMG %LQF'!$E:$E,'PMG %LQF'!$M:$M,$A12,'PMG %LQF'!$F:$F,AF$1&amp;"*")+SUMIFS('PMG %LQF'!$G:$G,'PMG %LQF'!$M:$M,$A12,'PMG %LQF'!$H:$H,AF$1&amp;"*"))/(SUMIFS('PMG %LQF'!$C:$C,'PMG %LQF'!$M:$M,$A12)+SUMIFS('PMG %LQF'!$E:$E,'PMG %LQF'!$M:$M,$A12)+SUMIFS('PMG %LQF'!$G:$G,'PMG %LQF'!$M:$M,$A12))</f>
        <v>0</v>
      </c>
      <c r="AG12" s="22">
        <f>(SUMIFS('PMG %LQF'!$C:$C,'PMG %LQF'!$M:$M,$A12,'PMG %LQF'!$D:$D,AG$1&amp;"*")+SUMIFS('PMG %LQF'!$E:$E,'PMG %LQF'!$M:$M,$A12,'PMG %LQF'!$F:$F,AG$1&amp;"*")+SUMIFS('PMG %LQF'!$G:$G,'PMG %LQF'!$M:$M,$A12,'PMG %LQF'!$H:$H,AG$1&amp;"*"))/(SUMIFS('PMG %LQF'!$C:$C,'PMG %LQF'!$M:$M,$A12)+SUMIFS('PMG %LQF'!$E:$E,'PMG %LQF'!$M:$M,$A12)+SUMIFS('PMG %LQF'!$G:$G,'PMG %LQF'!$M:$M,$A12))</f>
        <v>0</v>
      </c>
      <c r="AH12" s="22">
        <f>(SUMIFS('PMG %LQF'!$C:$C,'PMG %LQF'!$M:$M,$A12,'PMG %LQF'!$D:$D,AH$1&amp;"*")+SUMIFS('PMG %LQF'!$E:$E,'PMG %LQF'!$M:$M,$A12,'PMG %LQF'!$F:$F,AH$1&amp;"*")+SUMIFS('PMG %LQF'!$G:$G,'PMG %LQF'!$M:$M,$A12,'PMG %LQF'!$H:$H,AH$1&amp;"*"))/(SUMIFS('PMG %LQF'!$C:$C,'PMG %LQF'!$M:$M,$A12)+SUMIFS('PMG %LQF'!$E:$E,'PMG %LQF'!$M:$M,$A12)+SUMIFS('PMG %LQF'!$G:$G,'PMG %LQF'!$M:$M,$A12))</f>
        <v>0</v>
      </c>
      <c r="AI12" s="22">
        <f>(SUMIFS('PMG %LQF'!$C:$C,'PMG %LQF'!$M:$M,$A12,'PMG %LQF'!$D:$D,AI$1&amp;"*")+SUMIFS('PMG %LQF'!$E:$E,'PMG %LQF'!$M:$M,$A12,'PMG %LQF'!$F:$F,AI$1&amp;"*")+SUMIFS('PMG %LQF'!$G:$G,'PMG %LQF'!$M:$M,$A12,'PMG %LQF'!$H:$H,AI$1&amp;"*"))/(SUMIFS('PMG %LQF'!$C:$C,'PMG %LQF'!$M:$M,$A12)+SUMIFS('PMG %LQF'!$E:$E,'PMG %LQF'!$M:$M,$A12)+SUMIFS('PMG %LQF'!$G:$G,'PMG %LQF'!$M:$M,$A12))</f>
        <v>0</v>
      </c>
      <c r="AJ12" s="22">
        <f>(SUMIFS('PMG %LQF'!$C:$C,'PMG %LQF'!$M:$M,$A12,'PMG %LQF'!$D:$D,AJ$1&amp;"*")+SUMIFS('PMG %LQF'!$E:$E,'PMG %LQF'!$M:$M,$A12,'PMG %LQF'!$F:$F,AJ$1&amp;"*")+SUMIFS('PMG %LQF'!$G:$G,'PMG %LQF'!$M:$M,$A12,'PMG %LQF'!$H:$H,AJ$1&amp;"*"))/(SUMIFS('PMG %LQF'!$C:$C,'PMG %LQF'!$M:$M,$A12)+SUMIFS('PMG %LQF'!$E:$E,'PMG %LQF'!$M:$M,$A12)+SUMIFS('PMG %LQF'!$G:$G,'PMG %LQF'!$M:$M,$A12))</f>
        <v>6.0352053646269908E-2</v>
      </c>
      <c r="AK12" s="22">
        <f>(SUMIFS('PMG %LQF'!$C:$C,'PMG %LQF'!$M:$M,$A12,'PMG %LQF'!$D:$D,AK$1&amp;"*")+SUMIFS('PMG %LQF'!$E:$E,'PMG %LQF'!$M:$M,$A12,'PMG %LQF'!$F:$F,AK$1&amp;"*")+SUMIFS('PMG %LQF'!$G:$G,'PMG %LQF'!$M:$M,$A12,'PMG %LQF'!$H:$H,AK$1&amp;"*"))/(SUMIFS('PMG %LQF'!$C:$C,'PMG %LQF'!$M:$M,$A12)+SUMIFS('PMG %LQF'!$E:$E,'PMG %LQF'!$M:$M,$A12)+SUMIFS('PMG %LQF'!$G:$G,'PMG %LQF'!$M:$M,$A12))</f>
        <v>0.2487845766974015</v>
      </c>
      <c r="AL12" s="22">
        <f>(SUMIFS('PMG %LQF'!$C:$C,'PMG %LQF'!$M:$M,$A12,'PMG %LQF'!$D:$D,AL$1&amp;"*")+SUMIFS('PMG %LQF'!$E:$E,'PMG %LQF'!$M:$M,$A12,'PMG %LQF'!$F:$F,AL$1&amp;"*")+SUMIFS('PMG %LQF'!$G:$G,'PMG %LQF'!$M:$M,$A12,'PMG %LQF'!$H:$H,AL$1&amp;"*"))/(SUMIFS('PMG %LQF'!$C:$C,'PMG %LQF'!$M:$M,$A12)+SUMIFS('PMG %LQF'!$E:$E,'PMG %LQF'!$M:$M,$A12)+SUMIFS('PMG %LQF'!$G:$G,'PMG %LQF'!$M:$M,$A12))</f>
        <v>7.4769488683989929E-2</v>
      </c>
      <c r="AM12" s="22">
        <f>(SUMIFS('PMG %LQF'!$C:$C,'PMG %LQF'!$M:$M,$A12,'PMG %LQF'!$D:$D,AM$1&amp;"*")+SUMIFS('PMG %LQF'!$E:$E,'PMG %LQF'!$M:$M,$A12,'PMG %LQF'!$F:$F,AM$1&amp;"*")+SUMIFS('PMG %LQF'!$G:$G,'PMG %LQF'!$M:$M,$A12,'PMG %LQF'!$H:$H,AM$1&amp;"*"))/(SUMIFS('PMG %LQF'!$C:$C,'PMG %LQF'!$M:$M,$A12)+SUMIFS('PMG %LQF'!$E:$E,'PMG %LQF'!$M:$M,$A12)+SUMIFS('PMG %LQF'!$G:$G,'PMG %LQF'!$M:$M,$A12))</f>
        <v>0</v>
      </c>
      <c r="AN12" s="22">
        <f>(SUMIFS('PMG %LQF'!$C:$C,'PMG %LQF'!$M:$M,$A12,'PMG %LQF'!$D:$D,AN$1&amp;"*")+SUMIFS('PMG %LQF'!$E:$E,'PMG %LQF'!$M:$M,$A12,'PMG %LQF'!$F:$F,AN$1&amp;"*")+SUMIFS('PMG %LQF'!$G:$G,'PMG %LQF'!$M:$M,$A12,'PMG %LQF'!$H:$H,AN$1&amp;"*"))/(SUMIFS('PMG %LQF'!$C:$C,'PMG %LQF'!$M:$M,$A12)+SUMIFS('PMG %LQF'!$E:$E,'PMG %LQF'!$M:$M,$A12)+SUMIFS('PMG %LQF'!$G:$G,'PMG %LQF'!$M:$M,$A12))</f>
        <v>3.4031852472757758E-2</v>
      </c>
      <c r="AO12" s="22">
        <f>(SUMIFS('PMG %LQF'!$C:$C,'PMG %LQF'!$M:$M,$A12,'PMG %LQF'!$D:$D,AO$1&amp;"*")+SUMIFS('PMG %LQF'!$E:$E,'PMG %LQF'!$M:$M,$A12,'PMG %LQF'!$F:$F,AO$1&amp;"*")+SUMIFS('PMG %LQF'!$G:$G,'PMG %LQF'!$M:$M,$A12,'PMG %LQF'!$H:$H,AO$1&amp;"*"))/(SUMIFS('PMG %LQF'!$C:$C,'PMG %LQF'!$M:$M,$A12)+SUMIFS('PMG %LQF'!$E:$E,'PMG %LQF'!$M:$M,$A12)+SUMIFS('PMG %LQF'!$G:$G,'PMG %LQF'!$M:$M,$A12))</f>
        <v>0</v>
      </c>
      <c r="AP12" s="22">
        <f>(SUMIFS('PMG %LQF'!$C:$C,'PMG %LQF'!$M:$M,$A12,'PMG %LQF'!$D:$D,AP$1&amp;"*")+SUMIFS('PMG %LQF'!$E:$E,'PMG %LQF'!$M:$M,$A12,'PMG %LQF'!$F:$F,AP$1&amp;"*")+SUMIFS('PMG %LQF'!$G:$G,'PMG %LQF'!$M:$M,$A12,'PMG %LQF'!$H:$H,AP$1&amp;"*"))/(SUMIFS('PMG %LQF'!$C:$C,'PMG %LQF'!$M:$M,$A12)+SUMIFS('PMG %LQF'!$E:$E,'PMG %LQF'!$M:$M,$A12)+SUMIFS('PMG %LQF'!$G:$G,'PMG %LQF'!$M:$M,$A12))</f>
        <v>7.3428331936295055E-2</v>
      </c>
      <c r="AQ12" s="1">
        <f>SUMIFS('Sol total by day'!A:A,'Sol total by day'!C:C,Z12)</f>
        <v>29.34560312088993</v>
      </c>
      <c r="AR12" s="1">
        <f>SUMIFS('Sol total by day'!B:B,'Sol total by day'!$C:$C,Z12)</f>
        <v>412.85181540311703</v>
      </c>
    </row>
    <row r="13" spans="1:44" ht="14.25" customHeight="1" x14ac:dyDescent="0.35">
      <c r="A13" s="21" t="s">
        <v>384</v>
      </c>
      <c r="B13" s="22">
        <f>(SUMIFS('PMG %LQF'!$C:$C,'PMG %LQF'!$M:$M,$A13,'PMG %LQF'!$D:$D,B$1&amp;"*")+SUMIFS('PMG %LQF'!$E:$E,'PMG %LQF'!$M:$M,$A13,'PMG %LQF'!$F:$F,B$1&amp;"*")+SUMIFS('PMG %LQF'!$G:$G,'PMG %LQF'!$M:$M,$A13,'PMG %LQF'!$H:$H,B$1&amp;"*"))/(SUMIFS('PMG %LQF'!$C:$C,'PMG %LQF'!$M:$M,$A13)+SUMIFS('PMG %LQF'!$E:$E,'PMG %LQF'!$M:$M,$A13)+SUMIFS('PMG %LQF'!$G:$G,'PMG %LQF'!$M:$M,$A13))</f>
        <v>0.15012569130216188</v>
      </c>
      <c r="C13" s="22">
        <f>(SUMIFS('PMG %LQF'!$C:$C,'PMG %LQF'!$M:$M,$A13,'PMG %LQF'!$D:$D,C$1&amp;"*")+SUMIFS('PMG %LQF'!$E:$E,'PMG %LQF'!$M:$M,$A13,'PMG %LQF'!$F:$F,C$1&amp;"*")+SUMIFS('PMG %LQF'!$G:$G,'PMG %LQF'!$M:$M,$A13,'PMG %LQF'!$H:$H,C$1&amp;"*"))/(SUMIFS('PMG %LQF'!$C:$C,'PMG %LQF'!$M:$M,$A13)+SUMIFS('PMG %LQF'!$E:$E,'PMG %LQF'!$M:$M,$A13)+SUMIFS('PMG %LQF'!$G:$G,'PMG %LQF'!$M:$M,$A13))</f>
        <v>0.40351935646053289</v>
      </c>
      <c r="D13" s="22">
        <f>(SUMIFS('PMG %LQF'!$C:$C,'PMG %LQF'!$M:$M,$A13,'PMG %LQF'!$D:$D,D$1&amp;"*")+SUMIFS('PMG %LQF'!$E:$E,'PMG %LQF'!$M:$M,$A13,'PMG %LQF'!$F:$F,D$1&amp;"*")+SUMIFS('PMG %LQF'!$G:$G,'PMG %LQF'!$M:$M,$A13,'PMG %LQF'!$H:$H,D$1&amp;"*"))/(SUMIFS('PMG %LQF'!$C:$C,'PMG %LQF'!$M:$M,$A13)+SUMIFS('PMG %LQF'!$E:$E,'PMG %LQF'!$M:$M,$A13)+SUMIFS('PMG %LQF'!$G:$G,'PMG %LQF'!$M:$M,$A13))</f>
        <v>0.42533936651583715</v>
      </c>
      <c r="E13" s="22">
        <f>(SUMIFS('PMG %LQF'!$C:$C,'PMG %LQF'!$M:$M,$A13,'PMG %LQF'!$D:$D,E$1&amp;"*")+SUMIFS('PMG %LQF'!$E:$E,'PMG %LQF'!$M:$M,$A13,'PMG %LQF'!$F:$F,E$1&amp;"*")+SUMIFS('PMG %LQF'!$G:$G,'PMG %LQF'!$M:$M,$A13,'PMG %LQF'!$H:$H,E$1&amp;"*"))/(SUMIFS('PMG %LQF'!$C:$C,'PMG %LQF'!$M:$M,$A13)+SUMIFS('PMG %LQF'!$E:$E,'PMG %LQF'!$M:$M,$A13)+SUMIFS('PMG %LQF'!$G:$G,'PMG %LQF'!$M:$M,$A13))</f>
        <v>2.1015585721468073E-2</v>
      </c>
      <c r="F13" s="22">
        <f t="shared" si="0"/>
        <v>1</v>
      </c>
      <c r="G13" s="1"/>
      <c r="H13" s="1">
        <f>SUMIFS('Sol total by day'!$B:$B,'Sol total by day'!C:C,$A13)</f>
        <v>178.27546945417666</v>
      </c>
      <c r="I13" s="1"/>
      <c r="Z13" s="21" t="s">
        <v>384</v>
      </c>
      <c r="AA13" s="22">
        <f>(SUMIFS('PMG %LQF'!$C:$C,'PMG %LQF'!$M:$M,$A13,'PMG %LQF'!$D:$D,AA$1&amp;"*")+SUMIFS('PMG %LQF'!$E:$E,'PMG %LQF'!$M:$M,$A13,'PMG %LQF'!$F:$F,AA$1&amp;"*")+SUMIFS('PMG %LQF'!$G:$G,'PMG %LQF'!$M:$M,$A13,'PMG %LQF'!$H:$H,AA$1&amp;"*"))/(SUMIFS('PMG %LQF'!$C:$C,'PMG %LQF'!$M:$M,$A13)+SUMIFS('PMG %LQF'!$E:$E,'PMG %LQF'!$M:$M,$A13)+SUMIFS('PMG %LQF'!$G:$G,'PMG %LQF'!$M:$M,$A13))</f>
        <v>0.20311714429361488</v>
      </c>
      <c r="AB13" s="22">
        <f>(SUMIFS('PMG %LQF'!$C:$C,'PMG %LQF'!$M:$M,$A13,'PMG %LQF'!$D:$D,AB$1&amp;"*")+SUMIFS('PMG %LQF'!$E:$E,'PMG %LQF'!$M:$M,$A13,'PMG %LQF'!$F:$F,AB$1&amp;"*")+SUMIFS('PMG %LQF'!$G:$G,'PMG %LQF'!$M:$M,$A13,'PMG %LQF'!$H:$H,AB$1&amp;"*"))/(SUMIFS('PMG %LQF'!$C:$C,'PMG %LQF'!$M:$M,$A13)+SUMIFS('PMG %LQF'!$E:$E,'PMG %LQF'!$M:$M,$A13)+SUMIFS('PMG %LQF'!$G:$G,'PMG %LQF'!$M:$M,$A13))</f>
        <v>6.0834590246354951E-2</v>
      </c>
      <c r="AC13" s="22">
        <f>(SUMIFS('PMG %LQF'!$C:$C,'PMG %LQF'!$M:$M,$A13,'PMG %LQF'!$D:$D,AC$1&amp;"*")+SUMIFS('PMG %LQF'!$E:$E,'PMG %LQF'!$M:$M,$A13,'PMG %LQF'!$F:$F,AC$1&amp;"*")+SUMIFS('PMG %LQF'!$G:$G,'PMG %LQF'!$M:$M,$A13,'PMG %LQF'!$H:$H,AC$1&amp;"*"))/(SUMIFS('PMG %LQF'!$C:$C,'PMG %LQF'!$M:$M,$A13)+SUMIFS('PMG %LQF'!$E:$E,'PMG %LQF'!$M:$M,$A13)+SUMIFS('PMG %LQF'!$G:$G,'PMG %LQF'!$M:$M,$A13))</f>
        <v>0.19296128707893415</v>
      </c>
      <c r="AD13" s="22">
        <f>(SUMIFS('PMG %LQF'!$C:$C,'PMG %LQF'!$M:$M,$A13,'PMG %LQF'!$D:$D,AD$1&amp;"*")+SUMIFS('PMG %LQF'!$E:$E,'PMG %LQF'!$M:$M,$A13,'PMG %LQF'!$F:$F,AD$1&amp;"*")+SUMIFS('PMG %LQF'!$G:$G,'PMG %LQF'!$M:$M,$A13,'PMG %LQF'!$H:$H,AD$1&amp;"*"))/(SUMIFS('PMG %LQF'!$C:$C,'PMG %LQF'!$M:$M,$A13)+SUMIFS('PMG %LQF'!$E:$E,'PMG %LQF'!$M:$M,$A13)+SUMIFS('PMG %LQF'!$G:$G,'PMG %LQF'!$M:$M,$A13))</f>
        <v>1.3775766716943189E-2</v>
      </c>
      <c r="AE13" s="22">
        <f>(SUMIFS('PMG %LQF'!$C:$C,'PMG %LQF'!$M:$M,$A13,'PMG %LQF'!$D:$D,AE$1&amp;"*")+SUMIFS('PMG %LQF'!$E:$E,'PMG %LQF'!$M:$M,$A13,'PMG %LQF'!$F:$F,AE$1&amp;"*")+SUMIFS('PMG %LQF'!$G:$G,'PMG %LQF'!$M:$M,$A13,'PMG %LQF'!$H:$H,AE$1&amp;"*"))/(SUMIFS('PMG %LQF'!$C:$C,'PMG %LQF'!$M:$M,$A13)+SUMIFS('PMG %LQF'!$E:$E,'PMG %LQF'!$M:$M,$A13)+SUMIFS('PMG %LQF'!$G:$G,'PMG %LQF'!$M:$M,$A13))</f>
        <v>4.1628959276018097E-2</v>
      </c>
      <c r="AF13" s="22">
        <f>(SUMIFS('PMG %LQF'!$C:$C,'PMG %LQF'!$M:$M,$A13,'PMG %LQF'!$D:$D,AF$1&amp;"*")+SUMIFS('PMG %LQF'!$E:$E,'PMG %LQF'!$M:$M,$A13,'PMG %LQF'!$F:$F,AF$1&amp;"*")+SUMIFS('PMG %LQF'!$G:$G,'PMG %LQF'!$M:$M,$A13,'PMG %LQF'!$H:$H,AF$1&amp;"*"))/(SUMIFS('PMG %LQF'!$C:$C,'PMG %LQF'!$M:$M,$A13)+SUMIFS('PMG %LQF'!$E:$E,'PMG %LQF'!$M:$M,$A13)+SUMIFS('PMG %LQF'!$G:$G,'PMG %LQF'!$M:$M,$A13))</f>
        <v>7.9738562091503262E-2</v>
      </c>
      <c r="AG13" s="22">
        <f>(SUMIFS('PMG %LQF'!$C:$C,'PMG %LQF'!$M:$M,$A13,'PMG %LQF'!$D:$D,AG$1&amp;"*")+SUMIFS('PMG %LQF'!$E:$E,'PMG %LQF'!$M:$M,$A13,'PMG %LQF'!$F:$F,AG$1&amp;"*")+SUMIFS('PMG %LQF'!$G:$G,'PMG %LQF'!$M:$M,$A13,'PMG %LQF'!$H:$H,AG$1&amp;"*"))/(SUMIFS('PMG %LQF'!$C:$C,'PMG %LQF'!$M:$M,$A13)+SUMIFS('PMG %LQF'!$E:$E,'PMG %LQF'!$M:$M,$A13)+SUMIFS('PMG %LQF'!$G:$G,'PMG %LQF'!$M:$M,$A13))</f>
        <v>2.1015585721468073E-2</v>
      </c>
      <c r="AH13" s="22">
        <f>(SUMIFS('PMG %LQF'!$C:$C,'PMG %LQF'!$M:$M,$A13,'PMG %LQF'!$D:$D,AH$1&amp;"*")+SUMIFS('PMG %LQF'!$E:$E,'PMG %LQF'!$M:$M,$A13,'PMG %LQF'!$F:$F,AH$1&amp;"*")+SUMIFS('PMG %LQF'!$G:$G,'PMG %LQF'!$M:$M,$A13,'PMG %LQF'!$H:$H,AH$1&amp;"*"))/(SUMIFS('PMG %LQF'!$C:$C,'PMG %LQF'!$M:$M,$A13)+SUMIFS('PMG %LQF'!$E:$E,'PMG %LQF'!$M:$M,$A13)+SUMIFS('PMG %LQF'!$G:$G,'PMG %LQF'!$M:$M,$A13))</f>
        <v>0</v>
      </c>
      <c r="AI13" s="22">
        <f>(SUMIFS('PMG %LQF'!$C:$C,'PMG %LQF'!$M:$M,$A13,'PMG %LQF'!$D:$D,AI$1&amp;"*")+SUMIFS('PMG %LQF'!$E:$E,'PMG %LQF'!$M:$M,$A13,'PMG %LQF'!$F:$F,AI$1&amp;"*")+SUMIFS('PMG %LQF'!$G:$G,'PMG %LQF'!$M:$M,$A13,'PMG %LQF'!$H:$H,AI$1&amp;"*"))/(SUMIFS('PMG %LQF'!$C:$C,'PMG %LQF'!$M:$M,$A13)+SUMIFS('PMG %LQF'!$E:$E,'PMG %LQF'!$M:$M,$A13)+SUMIFS('PMG %LQF'!$G:$G,'PMG %LQF'!$M:$M,$A13))</f>
        <v>0</v>
      </c>
      <c r="AJ13" s="22">
        <f>(SUMIFS('PMG %LQF'!$C:$C,'PMG %LQF'!$M:$M,$A13,'PMG %LQF'!$D:$D,AJ$1&amp;"*")+SUMIFS('PMG %LQF'!$E:$E,'PMG %LQF'!$M:$M,$A13,'PMG %LQF'!$F:$F,AJ$1&amp;"*")+SUMIFS('PMG %LQF'!$G:$G,'PMG %LQF'!$M:$M,$A13,'PMG %LQF'!$H:$H,AJ$1&amp;"*"))/(SUMIFS('PMG %LQF'!$C:$C,'PMG %LQF'!$M:$M,$A13)+SUMIFS('PMG %LQF'!$E:$E,'PMG %LQF'!$M:$M,$A13)+SUMIFS('PMG %LQF'!$G:$G,'PMG %LQF'!$M:$M,$A13))</f>
        <v>0.15012569130216188</v>
      </c>
      <c r="AK13" s="22">
        <f>(SUMIFS('PMG %LQF'!$C:$C,'PMG %LQF'!$M:$M,$A13,'PMG %LQF'!$D:$D,AK$1&amp;"*")+SUMIFS('PMG %LQF'!$E:$E,'PMG %LQF'!$M:$M,$A13,'PMG %LQF'!$F:$F,AK$1&amp;"*")+SUMIFS('PMG %LQF'!$G:$G,'PMG %LQF'!$M:$M,$A13,'PMG %LQF'!$H:$H,AK$1&amp;"*"))/(SUMIFS('PMG %LQF'!$C:$C,'PMG %LQF'!$M:$M,$A13)+SUMIFS('PMG %LQF'!$E:$E,'PMG %LQF'!$M:$M,$A13)+SUMIFS('PMG %LQF'!$G:$G,'PMG %LQF'!$M:$M,$A13))</f>
        <v>7.3001508295625933E-2</v>
      </c>
      <c r="AL13" s="22">
        <f>(SUMIFS('PMG %LQF'!$C:$C,'PMG %LQF'!$M:$M,$A13,'PMG %LQF'!$D:$D,AL$1&amp;"*")+SUMIFS('PMG %LQF'!$E:$E,'PMG %LQF'!$M:$M,$A13,'PMG %LQF'!$F:$F,AL$1&amp;"*")+SUMIFS('PMG %LQF'!$G:$G,'PMG %LQF'!$M:$M,$A13,'PMG %LQF'!$H:$H,AL$1&amp;"*"))/(SUMIFS('PMG %LQF'!$C:$C,'PMG %LQF'!$M:$M,$A13)+SUMIFS('PMG %LQF'!$E:$E,'PMG %LQF'!$M:$M,$A13)+SUMIFS('PMG %LQF'!$G:$G,'PMG %LQF'!$M:$M,$A13))</f>
        <v>0.13755656108597286</v>
      </c>
      <c r="AM13" s="22">
        <f>(SUMIFS('PMG %LQF'!$C:$C,'PMG %LQF'!$M:$M,$A13,'PMG %LQF'!$D:$D,AM$1&amp;"*")+SUMIFS('PMG %LQF'!$E:$E,'PMG %LQF'!$M:$M,$A13,'PMG %LQF'!$F:$F,AM$1&amp;"*")+SUMIFS('PMG %LQF'!$G:$G,'PMG %LQF'!$M:$M,$A13,'PMG %LQF'!$H:$H,AM$1&amp;"*"))/(SUMIFS('PMG %LQF'!$C:$C,'PMG %LQF'!$M:$M,$A13)+SUMIFS('PMG %LQF'!$E:$E,'PMG %LQF'!$M:$M,$A13)+SUMIFS('PMG %LQF'!$G:$G,'PMG %LQF'!$M:$M,$A13))</f>
        <v>0</v>
      </c>
      <c r="AN13" s="22">
        <f>(SUMIFS('PMG %LQF'!$C:$C,'PMG %LQF'!$M:$M,$A13,'PMG %LQF'!$D:$D,AN$1&amp;"*")+SUMIFS('PMG %LQF'!$E:$E,'PMG %LQF'!$M:$M,$A13,'PMG %LQF'!$F:$F,AN$1&amp;"*")+SUMIFS('PMG %LQF'!$G:$G,'PMG %LQF'!$M:$M,$A13,'PMG %LQF'!$H:$H,AN$1&amp;"*"))/(SUMIFS('PMG %LQF'!$C:$C,'PMG %LQF'!$M:$M,$A13)+SUMIFS('PMG %LQF'!$E:$E,'PMG %LQF'!$M:$M,$A13)+SUMIFS('PMG %LQF'!$G:$G,'PMG %LQF'!$M:$M,$A13))</f>
        <v>0</v>
      </c>
      <c r="AO13" s="22">
        <f>(SUMIFS('PMG %LQF'!$C:$C,'PMG %LQF'!$M:$M,$A13,'PMG %LQF'!$D:$D,AO$1&amp;"*")+SUMIFS('PMG %LQF'!$E:$E,'PMG %LQF'!$M:$M,$A13,'PMG %LQF'!$F:$F,AO$1&amp;"*")+SUMIFS('PMG %LQF'!$G:$G,'PMG %LQF'!$M:$M,$A13,'PMG %LQF'!$H:$H,AO$1&amp;"*"))/(SUMIFS('PMG %LQF'!$C:$C,'PMG %LQF'!$M:$M,$A13)+SUMIFS('PMG %LQF'!$E:$E,'PMG %LQF'!$M:$M,$A13)+SUMIFS('PMG %LQF'!$G:$G,'PMG %LQF'!$M:$M,$A13))</f>
        <v>2.6244343891402715E-2</v>
      </c>
      <c r="AP13" s="22">
        <f>(SUMIFS('PMG %LQF'!$C:$C,'PMG %LQF'!$M:$M,$A13,'PMG %LQF'!$D:$D,AP$1&amp;"*")+SUMIFS('PMG %LQF'!$E:$E,'PMG %LQF'!$M:$M,$A13,'PMG %LQF'!$F:$F,AP$1&amp;"*")+SUMIFS('PMG %LQF'!$G:$G,'PMG %LQF'!$M:$M,$A13,'PMG %LQF'!$H:$H,AP$1&amp;"*"))/(SUMIFS('PMG %LQF'!$C:$C,'PMG %LQF'!$M:$M,$A13)+SUMIFS('PMG %LQF'!$E:$E,'PMG %LQF'!$M:$M,$A13)+SUMIFS('PMG %LQF'!$G:$G,'PMG %LQF'!$M:$M,$A13))</f>
        <v>0</v>
      </c>
      <c r="AQ13" s="1"/>
      <c r="AR13" s="1">
        <f>SUMIFS('Sol total by day'!B:B,'Sol total by day'!$C:$C,Z13)</f>
        <v>178.27546945417666</v>
      </c>
    </row>
    <row r="14" spans="1:44" ht="14.25" customHeight="1" x14ac:dyDescent="0.35">
      <c r="A14" s="2" t="s">
        <v>385</v>
      </c>
      <c r="B14" s="22">
        <f>(SUMIFS('PMG %LQF'!$C:$C,'PMG %LQF'!$D:$D,B$1&amp;"*")+SUMIFS('PMG %LQF'!$E:$E,'PMG %LQF'!$F:$F,B$1&amp;"*")+SUMIFS('PMG %LQF'!$G:$G,'PMG %LQF'!$H:$H,B$1&amp;"*"))/(SUM('PMG %LQF'!$C:$C)+SUM('PMG %LQF'!$E:$E)+SUM('PMG %LQF'!$G:$G))</f>
        <v>0.14051568436131123</v>
      </c>
      <c r="C14" s="22">
        <f>(SUMIFS('PMG %LQF'!$C:$C,'PMG %LQF'!$D:$D,C$1&amp;"*")+SUMIFS('PMG %LQF'!$E:$E,'PMG %LQF'!$F:$F,C$1&amp;"*")+SUMIFS('PMG %LQF'!$G:$G,'PMG %LQF'!$H:$H,C$1&amp;"*"))/(SUM('PMG %LQF'!$C:$C)+SUM('PMG %LQF'!$E:$E)+SUM('PMG %LQF'!$G:$G))</f>
        <v>0.34880317216467011</v>
      </c>
      <c r="D14" s="22">
        <f>(SUMIFS('PMG %LQF'!$C:$C,'PMG %LQF'!$D:$D,D$1&amp;"*")+SUMIFS('PMG %LQF'!$E:$E,'PMG %LQF'!$F:$F,D$1&amp;"*")+SUMIFS('PMG %LQF'!$G:$G,'PMG %LQF'!$H:$H,D$1&amp;"*"))/(SUM('PMG %LQF'!$C:$C)+SUM('PMG %LQF'!$E:$E)+SUM('PMG %LQF'!$G:$G))</f>
        <v>0.34882393240465859</v>
      </c>
      <c r="E14" s="22">
        <f>(SUMIFS('PMG %LQF'!$C:$C,'PMG %LQF'!$D:$D,E$1&amp;"*")+SUMIFS('PMG %LQF'!$E:$E,'PMG %LQF'!$F:$F,E$1&amp;"*")+SUMIFS('PMG %LQF'!$G:$G,'PMG %LQF'!$H:$H,E$1&amp;"*"))/(SUM('PMG %LQF'!$C:$C)+SUM('PMG %LQF'!$E:$E)+SUM('PMG %LQF'!$G:$G))</f>
        <v>0.14236334572027656</v>
      </c>
      <c r="F14" s="22">
        <f>(SUMIFS('PMG %LQF'!$C:$C,'PMG %LQF'!$D:$D,F$1&amp;"*")+SUMIFS('PMG %LQF'!$E:$E,'PMG %LQF'!$F:$F,F$1&amp;"*")+SUMIFS('PMG %LQF'!$G:$G,'PMG %LQF'!$H:$H,F$1&amp;"*"))/(SUM('PMG %LQF'!$C:$C)+SUM('PMG %LQF'!$E:$E)+SUM('PMG %LQF'!$G:$G))</f>
        <v>1</v>
      </c>
      <c r="G14" s="1"/>
      <c r="Z14" s="1"/>
      <c r="AA14" s="28" t="s">
        <v>3</v>
      </c>
      <c r="AB14" s="32">
        <f>RSQ($AA3:$AA13,AB3:AB13)</f>
        <v>0.40936130949982102</v>
      </c>
      <c r="AC14" s="32">
        <f t="shared" ref="AC14:AR14" si="1">RSQ($AA$3:$AA$13,AC3:AC13)</f>
        <v>0.77326685116233296</v>
      </c>
      <c r="AD14" s="32">
        <f t="shared" si="1"/>
        <v>0.29823035370340134</v>
      </c>
      <c r="AE14" s="32">
        <f t="shared" si="1"/>
        <v>6.9548841670482975E-2</v>
      </c>
      <c r="AF14" s="32">
        <f t="shared" si="1"/>
        <v>1.3953015796331788E-2</v>
      </c>
      <c r="AG14" s="32">
        <f t="shared" si="1"/>
        <v>4.4252200525646329E-3</v>
      </c>
      <c r="AH14" s="32">
        <f t="shared" si="1"/>
        <v>3.2172788495489881E-4</v>
      </c>
      <c r="AI14" s="32">
        <f t="shared" si="1"/>
        <v>1.7210697612024348E-2</v>
      </c>
      <c r="AJ14" s="32">
        <f t="shared" si="1"/>
        <v>2.182882909271449E-2</v>
      </c>
      <c r="AK14" s="32">
        <f t="shared" si="1"/>
        <v>0.33392539838615093</v>
      </c>
      <c r="AL14" s="32">
        <f t="shared" si="1"/>
        <v>0.23156211241445543</v>
      </c>
      <c r="AM14" s="32">
        <f t="shared" si="1"/>
        <v>8.5051154861615292E-4</v>
      </c>
      <c r="AN14" s="32">
        <f t="shared" si="1"/>
        <v>4.3668247762689759E-2</v>
      </c>
      <c r="AO14" s="32">
        <f t="shared" si="1"/>
        <v>1.2315142114177123E-3</v>
      </c>
      <c r="AP14" s="32">
        <f t="shared" si="1"/>
        <v>5.1323392522406544E-2</v>
      </c>
      <c r="AQ14" s="32">
        <f t="shared" si="1"/>
        <v>5.6576743739043797E-2</v>
      </c>
      <c r="AR14" s="32">
        <f t="shared" si="1"/>
        <v>4.4641793539283029E-3</v>
      </c>
    </row>
    <row r="15" spans="1:44" ht="14.25" customHeight="1" x14ac:dyDescent="0.35">
      <c r="B15" s="1"/>
      <c r="C15" s="1"/>
      <c r="F15" s="22"/>
      <c r="AA15" s="28" t="s">
        <v>17</v>
      </c>
      <c r="AB15" s="32"/>
      <c r="AC15" s="32">
        <f t="shared" ref="AC15:AR15" si="2">RSQ($AB$3:$AB$13,AC$3:AC$13)</f>
        <v>0.43968009677883257</v>
      </c>
      <c r="AD15" s="32">
        <f t="shared" si="2"/>
        <v>7.8839222964562881E-3</v>
      </c>
      <c r="AE15" s="32">
        <f t="shared" si="2"/>
        <v>1.1709679611362486E-2</v>
      </c>
      <c r="AF15" s="32">
        <f t="shared" si="2"/>
        <v>0.14365236416602528</v>
      </c>
      <c r="AG15" s="32">
        <f t="shared" si="2"/>
        <v>3.8066361796552776E-4</v>
      </c>
      <c r="AH15" s="32">
        <f t="shared" si="2"/>
        <v>7.1742298331408669E-3</v>
      </c>
      <c r="AI15" s="32">
        <f t="shared" si="2"/>
        <v>6.1956709879217968E-2</v>
      </c>
      <c r="AJ15" s="32">
        <f t="shared" si="2"/>
        <v>2.3839600633627497E-2</v>
      </c>
      <c r="AK15" s="32">
        <f t="shared" si="2"/>
        <v>0.25713224607065344</v>
      </c>
      <c r="AL15" s="32">
        <f t="shared" si="2"/>
        <v>0.13929859953400792</v>
      </c>
      <c r="AM15" s="32">
        <f t="shared" si="2"/>
        <v>1.077207949876344E-3</v>
      </c>
      <c r="AN15" s="32">
        <f t="shared" si="2"/>
        <v>6.6622304630539697E-2</v>
      </c>
      <c r="AO15" s="32">
        <f t="shared" si="2"/>
        <v>4.0084063120497997E-2</v>
      </c>
      <c r="AP15" s="32">
        <f t="shared" si="2"/>
        <v>1.8664507580089477E-2</v>
      </c>
      <c r="AQ15" s="32">
        <f t="shared" si="2"/>
        <v>1.6898792977656944E-2</v>
      </c>
      <c r="AR15" s="32">
        <f t="shared" si="2"/>
        <v>3.790734491162307E-3</v>
      </c>
    </row>
    <row r="16" spans="1:44" ht="14.25" customHeight="1" x14ac:dyDescent="0.35">
      <c r="A16" s="1" t="s">
        <v>13</v>
      </c>
      <c r="B16" s="1"/>
      <c r="C16" s="1"/>
      <c r="F16" s="22"/>
      <c r="AA16" s="28" t="s">
        <v>20</v>
      </c>
      <c r="AB16" s="32"/>
      <c r="AC16" s="32"/>
      <c r="AD16" s="32">
        <f t="shared" ref="AD16:AR16" si="3">RSQ($AC$3:$AC$13,AD$3:AD$13)</f>
        <v>0.31577395709053413</v>
      </c>
      <c r="AE16" s="32">
        <f t="shared" si="3"/>
        <v>0.16321681667482493</v>
      </c>
      <c r="AF16" s="32">
        <f t="shared" si="3"/>
        <v>6.0166311974571562E-2</v>
      </c>
      <c r="AG16" s="32">
        <f t="shared" si="3"/>
        <v>1.3222881656760214E-2</v>
      </c>
      <c r="AH16" s="32">
        <f t="shared" si="3"/>
        <v>1.3388484219558535E-2</v>
      </c>
      <c r="AI16" s="32">
        <f t="shared" si="3"/>
        <v>3.6681751506575247E-3</v>
      </c>
      <c r="AJ16" s="32">
        <f t="shared" si="3"/>
        <v>3.0585347787568632E-3</v>
      </c>
      <c r="AK16" s="32">
        <f t="shared" si="3"/>
        <v>8.941042408826845E-2</v>
      </c>
      <c r="AL16" s="32">
        <f t="shared" si="3"/>
        <v>4.2244919609093802E-2</v>
      </c>
      <c r="AM16" s="32">
        <f t="shared" si="3"/>
        <v>2.2376659266560715E-2</v>
      </c>
      <c r="AN16" s="32">
        <f t="shared" si="3"/>
        <v>2.650831805656E-3</v>
      </c>
      <c r="AO16" s="32">
        <f t="shared" si="3"/>
        <v>2.982027796933822E-2</v>
      </c>
      <c r="AP16" s="32">
        <f t="shared" si="3"/>
        <v>6.9671575582530926E-2</v>
      </c>
      <c r="AQ16" s="32">
        <f t="shared" si="3"/>
        <v>5.046410551327668E-2</v>
      </c>
      <c r="AR16" s="32">
        <f t="shared" si="3"/>
        <v>1.0370224246966401E-2</v>
      </c>
    </row>
    <row r="17" spans="1:44" ht="14.25" customHeight="1" x14ac:dyDescent="0.35">
      <c r="A17" s="21" t="s">
        <v>12</v>
      </c>
      <c r="B17" s="1" t="s">
        <v>69</v>
      </c>
      <c r="C17" s="1" t="s">
        <v>122</v>
      </c>
      <c r="D17" s="1" t="s">
        <v>381</v>
      </c>
      <c r="E17" s="1" t="s">
        <v>48</v>
      </c>
      <c r="F17" s="1"/>
      <c r="G17" s="1" t="s">
        <v>382</v>
      </c>
      <c r="H17" s="1" t="s">
        <v>383</v>
      </c>
      <c r="AA17" s="1" t="s">
        <v>22</v>
      </c>
      <c r="AB17" s="32"/>
      <c r="AC17" s="32"/>
      <c r="AD17" s="32"/>
      <c r="AE17" s="32">
        <f t="shared" ref="AE17:AR17" si="4">RSQ($AD$3:$AD$13,AE$3:AE$13)</f>
        <v>7.2855207081402334E-2</v>
      </c>
      <c r="AF17" s="32">
        <f t="shared" si="4"/>
        <v>4.0979113557798666E-2</v>
      </c>
      <c r="AG17" s="32">
        <f t="shared" si="4"/>
        <v>4.0826784723594695E-4</v>
      </c>
      <c r="AH17" s="32">
        <f t="shared" si="4"/>
        <v>7.7634697684819311E-3</v>
      </c>
      <c r="AI17" s="32">
        <f t="shared" si="4"/>
        <v>5.871847682105311E-3</v>
      </c>
      <c r="AJ17" s="32">
        <f t="shared" si="4"/>
        <v>1.6490099807704682E-2</v>
      </c>
      <c r="AK17" s="32">
        <f t="shared" si="4"/>
        <v>0.1207227400850506</v>
      </c>
      <c r="AL17" s="32">
        <f t="shared" si="4"/>
        <v>1.1706196484677792E-3</v>
      </c>
      <c r="AM17" s="32">
        <f t="shared" si="4"/>
        <v>2.7928936676729039E-2</v>
      </c>
      <c r="AN17" s="32">
        <f t="shared" si="4"/>
        <v>3.6353945074759642E-2</v>
      </c>
      <c r="AO17" s="32">
        <f t="shared" si="4"/>
        <v>1.8043478391644716E-3</v>
      </c>
      <c r="AP17" s="32">
        <f t="shared" si="4"/>
        <v>0.15082230105705155</v>
      </c>
      <c r="AQ17" s="32">
        <f t="shared" si="4"/>
        <v>2.6677573384735125E-2</v>
      </c>
      <c r="AR17" s="32">
        <f t="shared" si="4"/>
        <v>6.0951558227777168E-2</v>
      </c>
    </row>
    <row r="18" spans="1:44" ht="14.25" customHeight="1" x14ac:dyDescent="0.35">
      <c r="A18" s="21" t="s">
        <v>25</v>
      </c>
      <c r="B18" s="1"/>
      <c r="C18" s="1"/>
      <c r="D18" s="1"/>
      <c r="E18" s="1"/>
      <c r="F18" s="1"/>
      <c r="G18" s="1"/>
      <c r="H18" s="1"/>
      <c r="AA18" s="29" t="s">
        <v>37</v>
      </c>
      <c r="AB18" s="32"/>
      <c r="AC18" s="32"/>
      <c r="AD18" s="32"/>
      <c r="AE18" s="32"/>
      <c r="AF18" s="32">
        <f t="shared" ref="AF18:AR18" si="5">RSQ($AE$3:$AE$13,AF$3:AF$13)</f>
        <v>9.6269328566525925E-2</v>
      </c>
      <c r="AG18" s="32">
        <f t="shared" si="5"/>
        <v>9.8885822147521299E-2</v>
      </c>
      <c r="AH18" s="32">
        <f t="shared" si="5"/>
        <v>0.13484869971100016</v>
      </c>
      <c r="AI18" s="32">
        <f t="shared" si="5"/>
        <v>0.10670028653838731</v>
      </c>
      <c r="AJ18" s="32">
        <f t="shared" si="5"/>
        <v>0.44386856802633406</v>
      </c>
      <c r="AK18" s="32">
        <f t="shared" si="5"/>
        <v>1.8945892936602586E-2</v>
      </c>
      <c r="AL18" s="32">
        <f t="shared" si="5"/>
        <v>2.3926539106703677E-2</v>
      </c>
      <c r="AM18" s="32">
        <f t="shared" si="5"/>
        <v>0.14881313435266083</v>
      </c>
      <c r="AN18" s="32">
        <f t="shared" si="5"/>
        <v>4.3323956174612287E-2</v>
      </c>
      <c r="AO18" s="32">
        <f t="shared" si="5"/>
        <v>5.1637922128267166E-6</v>
      </c>
      <c r="AP18" s="32">
        <f t="shared" si="5"/>
        <v>0.17001203328121503</v>
      </c>
      <c r="AQ18" s="32">
        <f t="shared" si="5"/>
        <v>1.4455957475987377E-3</v>
      </c>
      <c r="AR18" s="32">
        <f t="shared" si="5"/>
        <v>4.3297350123823702E-4</v>
      </c>
    </row>
    <row r="19" spans="1:44" ht="14.25" customHeight="1" x14ac:dyDescent="0.35">
      <c r="A19" s="21">
        <v>42719</v>
      </c>
      <c r="B19" s="22">
        <f>(SUMIFS('PMG %LQF'!$C$3:$C$34,'PMG %LQF'!$M$3:$M$34,$A19,'PMG %LQF'!$D$3:$D$34,B$1&amp;"*")+SUMIFS('PMG %LQF'!$E$3:$E$34,'PMG %LQF'!$M$3:$M$34,$A19,'PMG %LQF'!$F$3:$F$34,B$1&amp;"*")+SUMIFS('PMG %LQF'!$G$3:$G$34,'PMG %LQF'!$M$3:$M$34,$A19,'PMG %LQF'!$H$3:$H$34,B$1&amp;"*"))/(SUMIFS('PMG %LQF'!$C$3:$C$34,'PMG %LQF'!$M$3:$M$34,$A19)+SUMIFS('PMG %LQF'!$E$3:$E$34,'PMG %LQF'!$M$3:$M$34,$A19)+SUMIFS('PMG %LQF'!$G$3:$G$34,'PMG %LQF'!$M$3:$M$34,$A19))</f>
        <v>7.3256397390868033E-2</v>
      </c>
      <c r="C19" s="22">
        <f>(SUMIFS('PMG %LQF'!$C$3:$C$34,'PMG %LQF'!$M$3:$M$34,$A19,'PMG %LQF'!$D$3:$D$34,C$1&amp;"*")+SUMIFS('PMG %LQF'!$E$3:$E$34,'PMG %LQF'!$M$3:$M$34,$A19,'PMG %LQF'!$F$3:$F$34,C$1&amp;"*")+SUMIFS('PMG %LQF'!$G$3:$G$34,'PMG %LQF'!$M$3:$M$34,$A19,'PMG %LQF'!$H$3:$H$34,C$1&amp;"*"))/(SUMIFS('PMG %LQF'!$C$3:$C$34,'PMG %LQF'!$M$3:$M$34,$A19)+SUMIFS('PMG %LQF'!$E$3:$E$34,'PMG %LQF'!$M$3:$M$34,$A19)+SUMIFS('PMG %LQF'!$G$3:$G$34,'PMG %LQF'!$M$3:$M$34,$A19))</f>
        <v>0.49673858504766688</v>
      </c>
      <c r="D19" s="22">
        <f>(SUMIFS('PMG %LQF'!$C$3:$C$34,'PMG %LQF'!$M$3:$M$34,$A19,'PMG %LQF'!$D$3:$D$34,D$1&amp;"*")+SUMIFS('PMG %LQF'!$E$3:$E$34,'PMG %LQF'!$M$3:$M$34,$A19,'PMG %LQF'!$F$3:$F$34,D$1&amp;"*")+SUMIFS('PMG %LQF'!$G$3:$G$34,'PMG %LQF'!$M$3:$M$34,$A19,'PMG %LQF'!$H$3:$H$34,D$1&amp;"*"))/(SUMIFS('PMG %LQF'!$C$3:$C$34,'PMG %LQF'!$M$3:$M$34,$A19)+SUMIFS('PMG %LQF'!$E$3:$E$34,'PMG %LQF'!$M$3:$M$34,$A19)+SUMIFS('PMG %LQF'!$G$3:$G$34,'PMG %LQF'!$M$3:$M$34,$A19))</f>
        <v>0.43000501756146514</v>
      </c>
      <c r="E19" s="22">
        <f>(SUMIFS('PMG %LQF'!$C$3:$C$34,'PMG %LQF'!$M$3:$M$34,$A19,'PMG %LQF'!$D$3:$D$34,E$1&amp;"*")+SUMIFS('PMG %LQF'!$E$3:$E$34,'PMG %LQF'!$M$3:$M$34,$A19,'PMG %LQF'!$F$3:$F$34,E$1&amp;"*")+SUMIFS('PMG %LQF'!$G$3:$G$34,'PMG %LQF'!$M$3:$M$34,$A19,'PMG %LQF'!$H$3:$H$34,E$1&amp;"*"))/(SUMIFS('PMG %LQF'!$C$3:$C$34,'PMG %LQF'!$M$3:$M$34,$A19)+SUMIFS('PMG %LQF'!$E$3:$E$34,'PMG %LQF'!$M$3:$M$34,$A19)+SUMIFS('PMG %LQF'!$G$3:$G$34,'PMG %LQF'!$M$3:$M$34,$A19))</f>
        <v>0</v>
      </c>
      <c r="F19" s="22">
        <f t="shared" ref="F19:F29" si="6">SUM(B19:E19)</f>
        <v>1</v>
      </c>
      <c r="G19" s="1">
        <f>SUMIFS('Sol total by day'!$A$4:$A$14,'Sol total by day'!C$4:C$14,$A19)</f>
        <v>2.4767503246007019</v>
      </c>
      <c r="H19" s="1">
        <f>SUMIFS('Sol total by day'!$B$4:$B$14,'Sol total by day'!C$4:C$14,$A19)</f>
        <v>380.53464210393162</v>
      </c>
      <c r="I19" s="32">
        <f>RSQ($G19:$G29,$B19:$B29)</f>
        <v>9.3816695060652024E-3</v>
      </c>
      <c r="AA19" s="1" t="s">
        <v>42</v>
      </c>
      <c r="AB19" s="32"/>
      <c r="AC19" s="32"/>
      <c r="AD19" s="32"/>
      <c r="AE19" s="32"/>
      <c r="AF19" s="32"/>
      <c r="AG19" s="32">
        <f t="shared" ref="AG19:AR19" si="7">RSQ($AF$3:$AF$13,AG$3:AG$13)</f>
        <v>0.21309947177967756</v>
      </c>
      <c r="AH19" s="32">
        <f t="shared" si="7"/>
        <v>0.2180606322660055</v>
      </c>
      <c r="AI19" s="32">
        <f t="shared" si="7"/>
        <v>0.11700948011517802</v>
      </c>
      <c r="AJ19" s="32">
        <f t="shared" si="7"/>
        <v>0.20507064195784414</v>
      </c>
      <c r="AK19" s="32">
        <f t="shared" si="7"/>
        <v>8.1194964756503993E-2</v>
      </c>
      <c r="AL19" s="32">
        <f t="shared" si="7"/>
        <v>0.22255834030686666</v>
      </c>
      <c r="AM19" s="32">
        <f t="shared" si="7"/>
        <v>0.20349452858895947</v>
      </c>
      <c r="AN19" s="32">
        <f t="shared" si="7"/>
        <v>4.7509840441715814E-2</v>
      </c>
      <c r="AO19" s="32">
        <f t="shared" si="7"/>
        <v>5.8083375777191457E-2</v>
      </c>
      <c r="AP19" s="32">
        <f t="shared" si="7"/>
        <v>6.298333427052083E-2</v>
      </c>
      <c r="AQ19" s="32">
        <f t="shared" si="7"/>
        <v>6.7364511356703987E-6</v>
      </c>
      <c r="AR19" s="32">
        <f t="shared" si="7"/>
        <v>7.8664292804870264E-2</v>
      </c>
    </row>
    <row r="20" spans="1:44" ht="14.25" customHeight="1" x14ac:dyDescent="0.35">
      <c r="A20" s="21">
        <v>42721</v>
      </c>
      <c r="B20" s="22">
        <f>(SUMIFS('PMG %LQF'!$C$3:$C$34,'PMG %LQF'!$M$3:$M$34,$A20,'PMG %LQF'!$D$3:$D$34,B$1&amp;"*")+SUMIFS('PMG %LQF'!$E$3:$E$34,'PMG %LQF'!$M$3:$M$34,$A20,'PMG %LQF'!$F$3:$F$34,B$1&amp;"*")+SUMIFS('PMG %LQF'!$G$3:$G$34,'PMG %LQF'!$M$3:$M$34,$A20,'PMG %LQF'!$H$3:$H$34,B$1&amp;"*"))/(SUMIFS('PMG %LQF'!$C$3:$C$34,'PMG %LQF'!$M$3:$M$34,$A20)+SUMIFS('PMG %LQF'!$E$3:$E$34,'PMG %LQF'!$M$3:$M$34,$A20)+SUMIFS('PMG %LQF'!$G$3:$G$34,'PMG %LQF'!$M$3:$M$34,$A20))</f>
        <v>1.8030050083472457E-2</v>
      </c>
      <c r="C20" s="22">
        <f>(SUMIFS('PMG %LQF'!$C$3:$C$34,'PMG %LQF'!$M$3:$M$34,$A20,'PMG %LQF'!$D$3:$D$34,C$1&amp;"*")+SUMIFS('PMG %LQF'!$E$3:$E$34,'PMG %LQF'!$M$3:$M$34,$A20,'PMG %LQF'!$F$3:$F$34,C$1&amp;"*")+SUMIFS('PMG %LQF'!$G$3:$G$34,'PMG %LQF'!$M$3:$M$34,$A20,'PMG %LQF'!$H$3:$H$34,C$1&amp;"*"))/(SUMIFS('PMG %LQF'!$C$3:$C$34,'PMG %LQF'!$M$3:$M$34,$A20)+SUMIFS('PMG %LQF'!$E$3:$E$34,'PMG %LQF'!$M$3:$M$34,$A20)+SUMIFS('PMG %LQF'!$G$3:$G$34,'PMG %LQF'!$M$3:$M$34,$A20))</f>
        <v>0.17161936560934893</v>
      </c>
      <c r="D20" s="22">
        <f>(SUMIFS('PMG %LQF'!$C$3:$C$34,'PMG %LQF'!$M$3:$M$34,$A20,'PMG %LQF'!$D$3:$D$34,D$1&amp;"*")+SUMIFS('PMG %LQF'!$E$3:$E$34,'PMG %LQF'!$M$3:$M$34,$A20,'PMG %LQF'!$F$3:$F$34,D$1&amp;"*")+SUMIFS('PMG %LQF'!$G$3:$G$34,'PMG %LQF'!$M$3:$M$34,$A20,'PMG %LQF'!$H$3:$H$34,D$1&amp;"*"))/(SUMIFS('PMG %LQF'!$C$3:$C$34,'PMG %LQF'!$M$3:$M$34,$A20)+SUMIFS('PMG %LQF'!$E$3:$E$34,'PMG %LQF'!$M$3:$M$34,$A20)+SUMIFS('PMG %LQF'!$G$3:$G$34,'PMG %LQF'!$M$3:$M$34,$A20))</f>
        <v>0.81035058430717855</v>
      </c>
      <c r="E20" s="22">
        <f>(SUMIFS('PMG %LQF'!$C$3:$C$34,'PMG %LQF'!$M$3:$M$34,$A20,'PMG %LQF'!$D$3:$D$34,E$1&amp;"*")+SUMIFS('PMG %LQF'!$E$3:$E$34,'PMG %LQF'!$M$3:$M$34,$A20,'PMG %LQF'!$F$3:$F$34,E$1&amp;"*")+SUMIFS('PMG %LQF'!$G$3:$G$34,'PMG %LQF'!$M$3:$M$34,$A20,'PMG %LQF'!$H$3:$H$34,E$1&amp;"*"))/(SUMIFS('PMG %LQF'!$C$3:$C$34,'PMG %LQF'!$M$3:$M$34,$A20)+SUMIFS('PMG %LQF'!$E$3:$E$34,'PMG %LQF'!$M$3:$M$34,$A20)+SUMIFS('PMG %LQF'!$G$3:$G$34,'PMG %LQF'!$M$3:$M$34,$A20))</f>
        <v>0</v>
      </c>
      <c r="F20" s="22">
        <f t="shared" si="6"/>
        <v>1</v>
      </c>
      <c r="G20" s="1">
        <f>SUMIFS('Sol total by day'!$A$4:$A$14,'Sol total by day'!C$4:C$14,$A20)</f>
        <v>4.0032506927525056</v>
      </c>
      <c r="H20" s="1">
        <f>SUMIFS('Sol total by day'!$B$4:$B$14,'Sol total by day'!C$4:C$14,$A20)</f>
        <v>80.760490190015645</v>
      </c>
      <c r="I20" s="32">
        <f>RSQ($G19:$G29,$C19:$C29)</f>
        <v>9.4734112167331047E-2</v>
      </c>
      <c r="AA20" s="1" t="s">
        <v>48</v>
      </c>
      <c r="AB20" s="32"/>
      <c r="AC20" s="32"/>
      <c r="AD20" s="32"/>
      <c r="AE20" s="32"/>
      <c r="AF20" s="32"/>
      <c r="AG20" s="32"/>
      <c r="AH20" s="32">
        <f t="shared" ref="AH20:AR20" si="8">RSQ($AG$3:$AG$13,AH$3:AH$13)</f>
        <v>0.10356700247738951</v>
      </c>
      <c r="AI20" s="32">
        <f t="shared" si="8"/>
        <v>5.0827035723873823E-3</v>
      </c>
      <c r="AJ20" s="32">
        <f t="shared" si="8"/>
        <v>0.16005666381571526</v>
      </c>
      <c r="AK20" s="32">
        <f t="shared" si="8"/>
        <v>7.3725239753829219E-2</v>
      </c>
      <c r="AL20" s="32">
        <f t="shared" si="8"/>
        <v>0.23041479411015131</v>
      </c>
      <c r="AM20" s="32">
        <f t="shared" si="8"/>
        <v>6.3479374646868439E-2</v>
      </c>
      <c r="AN20" s="32">
        <f t="shared" si="8"/>
        <v>0.16655929971597683</v>
      </c>
      <c r="AO20" s="32">
        <f t="shared" si="8"/>
        <v>3.4934039593401143E-3</v>
      </c>
      <c r="AP20" s="32">
        <f t="shared" si="8"/>
        <v>1.3812455937131218E-2</v>
      </c>
      <c r="AQ20" s="32">
        <f t="shared" si="8"/>
        <v>0.14936852424217484</v>
      </c>
      <c r="AR20" s="32">
        <f t="shared" si="8"/>
        <v>6.3499579960572775E-2</v>
      </c>
    </row>
    <row r="21" spans="1:44" ht="14.25" customHeight="1" x14ac:dyDescent="0.35">
      <c r="A21" s="21">
        <v>42725</v>
      </c>
      <c r="B21" s="22">
        <f>(SUMIFS('PMG %LQF'!$C$3:$C$34,'PMG %LQF'!$M$3:$M$34,$A21,'PMG %LQF'!$D$3:$D$34,B$1&amp;"*")+SUMIFS('PMG %LQF'!$E$3:$E$34,'PMG %LQF'!$M$3:$M$34,$A21,'PMG %LQF'!$F$3:$F$34,B$1&amp;"*")+SUMIFS('PMG %LQF'!$G$3:$G$34,'PMG %LQF'!$M$3:$M$34,$A21,'PMG %LQF'!$H$3:$H$34,B$1&amp;"*"))/(SUMIFS('PMG %LQF'!$C$3:$C$34,'PMG %LQF'!$M$3:$M$34,$A21)+SUMIFS('PMG %LQF'!$E$3:$E$34,'PMG %LQF'!$M$3:$M$34,$A21)+SUMIFS('PMG %LQF'!$G$3:$G$34,'PMG %LQF'!$M$3:$M$34,$A21))</f>
        <v>0.4520650813516896</v>
      </c>
      <c r="C21" s="22">
        <f>(SUMIFS('PMG %LQF'!$C$3:$C$34,'PMG %LQF'!$M$3:$M$34,$A21,'PMG %LQF'!$D$3:$D$34,C$1&amp;"*")+SUMIFS('PMG %LQF'!$E$3:$E$34,'PMG %LQF'!$M$3:$M$34,$A21,'PMG %LQF'!$F$3:$F$34,C$1&amp;"*")+SUMIFS('PMG %LQF'!$G$3:$G$34,'PMG %LQF'!$M$3:$M$34,$A21,'PMG %LQF'!$H$3:$H$34,C$1&amp;"*"))/(SUMIFS('PMG %LQF'!$C$3:$C$34,'PMG %LQF'!$M$3:$M$34,$A21)+SUMIFS('PMG %LQF'!$E$3:$E$34,'PMG %LQF'!$M$3:$M$34,$A21)+SUMIFS('PMG %LQF'!$G$3:$G$34,'PMG %LQF'!$M$3:$M$34,$A21))</f>
        <v>0.25481852315394243</v>
      </c>
      <c r="D21" s="22">
        <f>(SUMIFS('PMG %LQF'!$C$3:$C$34,'PMG %LQF'!$M$3:$M$34,$A21,'PMG %LQF'!$D$3:$D$34,D$1&amp;"*")+SUMIFS('PMG %LQF'!$E$3:$E$34,'PMG %LQF'!$M$3:$M$34,$A21,'PMG %LQF'!$F$3:$F$34,D$1&amp;"*")+SUMIFS('PMG %LQF'!$G$3:$G$34,'PMG %LQF'!$M$3:$M$34,$A21,'PMG %LQF'!$H$3:$H$34,D$1&amp;"*"))/(SUMIFS('PMG %LQF'!$C$3:$C$34,'PMG %LQF'!$M$3:$M$34,$A21)+SUMIFS('PMG %LQF'!$E$3:$E$34,'PMG %LQF'!$M$3:$M$34,$A21)+SUMIFS('PMG %LQF'!$G$3:$G$34,'PMG %LQF'!$M$3:$M$34,$A21))</f>
        <v>0.12565707133917398</v>
      </c>
      <c r="E21" s="22">
        <f>(SUMIFS('PMG %LQF'!$C$3:$C$34,'PMG %LQF'!$M$3:$M$34,$A21,'PMG %LQF'!$D$3:$D$34,E$1&amp;"*")+SUMIFS('PMG %LQF'!$E$3:$E$34,'PMG %LQF'!$M$3:$M$34,$A21,'PMG %LQF'!$F$3:$F$34,E$1&amp;"*")+SUMIFS('PMG %LQF'!$G$3:$G$34,'PMG %LQF'!$M$3:$M$34,$A21,'PMG %LQF'!$H$3:$H$34,E$1&amp;"*"))/(SUMIFS('PMG %LQF'!$C$3:$C$34,'PMG %LQF'!$M$3:$M$34,$A21)+SUMIFS('PMG %LQF'!$E$3:$E$34,'PMG %LQF'!$M$3:$M$34,$A21)+SUMIFS('PMG %LQF'!$G$3:$G$34,'PMG %LQF'!$M$3:$M$34,$A21))</f>
        <v>6.8085106382978725E-2</v>
      </c>
      <c r="F21" s="22">
        <f t="shared" si="6"/>
        <v>0.90062578222778467</v>
      </c>
      <c r="G21" s="1">
        <f>SUMIFS('Sol total by day'!$A$4:$A$14,'Sol total by day'!C$4:C$14,$A21)</f>
        <v>1.4398616037599901</v>
      </c>
      <c r="H21" s="1">
        <f>SUMIFS('Sol total by day'!$B$4:$B$14,'Sol total by day'!C$4:C$14,$A21)</f>
        <v>155.89874203340952</v>
      </c>
      <c r="I21" s="32">
        <f>RSQ($G19:$G29,$D19:$D29)</f>
        <v>9.4791671565314012E-2</v>
      </c>
      <c r="AA21" s="30" t="s">
        <v>55</v>
      </c>
      <c r="AB21" s="32"/>
      <c r="AC21" s="32"/>
      <c r="AD21" s="32"/>
      <c r="AE21" s="32"/>
      <c r="AF21" s="32"/>
      <c r="AG21" s="32"/>
      <c r="AH21" s="32"/>
      <c r="AI21" s="32">
        <f t="shared" ref="AI21:AR21" si="9">RSQ($AH$3:$AH$13,AI$3:AI$13)</f>
        <v>0.89269399948132699</v>
      </c>
      <c r="AJ21" s="32">
        <f t="shared" si="9"/>
        <v>0.24849248132339918</v>
      </c>
      <c r="AK21" s="32">
        <f t="shared" si="9"/>
        <v>8.5306662909467312E-2</v>
      </c>
      <c r="AL21" s="32">
        <f t="shared" si="9"/>
        <v>9.5000130831745841E-2</v>
      </c>
      <c r="AM21" s="32">
        <f t="shared" si="9"/>
        <v>0.33698184174261459</v>
      </c>
      <c r="AN21" s="32">
        <f t="shared" si="9"/>
        <v>4.58979929712705E-2</v>
      </c>
      <c r="AO21" s="32">
        <f t="shared" si="9"/>
        <v>0.61636074421310993</v>
      </c>
      <c r="AP21" s="32">
        <f t="shared" si="9"/>
        <v>7.7812991070218079E-4</v>
      </c>
      <c r="AQ21" s="32">
        <f t="shared" si="9"/>
        <v>3.7280357859032463E-4</v>
      </c>
      <c r="AR21" s="32">
        <f t="shared" si="9"/>
        <v>0.20735643948457805</v>
      </c>
    </row>
    <row r="22" spans="1:44" ht="14.25" customHeight="1" x14ac:dyDescent="0.35">
      <c r="A22" s="21">
        <v>42801</v>
      </c>
      <c r="B22" s="22">
        <f>(SUMIFS('PMG %LQF'!$C$3:$C$34,'PMG %LQF'!$M$3:$M$34,$A22,'PMG %LQF'!$D$3:$D$34,B$1&amp;"*")+SUMIFS('PMG %LQF'!$E$3:$E$34,'PMG %LQF'!$M$3:$M$34,$A22,'PMG %LQF'!$F$3:$F$34,B$1&amp;"*")+SUMIFS('PMG %LQF'!$G$3:$G$34,'PMG %LQF'!$M$3:$M$34,$A22,'PMG %LQF'!$H$3:$H$34,B$1&amp;"*"))/(SUMIFS('PMG %LQF'!$C$3:$C$34,'PMG %LQF'!$M$3:$M$34,$A22)+SUMIFS('PMG %LQF'!$E$3:$E$34,'PMG %LQF'!$M$3:$M$34,$A22)+SUMIFS('PMG %LQF'!$G$3:$G$34,'PMG %LQF'!$M$3:$M$34,$A22))</f>
        <v>0.10888738127544098</v>
      </c>
      <c r="C22" s="22">
        <f>(SUMIFS('PMG %LQF'!$C$3:$C$34,'PMG %LQF'!$M$3:$M$34,$A22,'PMG %LQF'!$D$3:$D$34,C$1&amp;"*")+SUMIFS('PMG %LQF'!$E$3:$E$34,'PMG %LQF'!$M$3:$M$34,$A22,'PMG %LQF'!$F$3:$F$34,C$1&amp;"*")+SUMIFS('PMG %LQF'!$G$3:$G$34,'PMG %LQF'!$M$3:$M$34,$A22,'PMG %LQF'!$H$3:$H$34,C$1&amp;"*"))/(SUMIFS('PMG %LQF'!$C$3:$C$34,'PMG %LQF'!$M$3:$M$34,$A22)+SUMIFS('PMG %LQF'!$E$3:$E$34,'PMG %LQF'!$M$3:$M$34,$A22)+SUMIFS('PMG %LQF'!$G$3:$G$34,'PMG %LQF'!$M$3:$M$34,$A22))</f>
        <v>0.53018995929443691</v>
      </c>
      <c r="D22" s="22">
        <f>(SUMIFS('PMG %LQF'!$C$3:$C$34,'PMG %LQF'!$M$3:$M$34,$A22,'PMG %LQF'!$D$3:$D$34,D$1&amp;"*")+SUMIFS('PMG %LQF'!$E$3:$E$34,'PMG %LQF'!$M$3:$M$34,$A22,'PMG %LQF'!$F$3:$F$34,D$1&amp;"*")+SUMIFS('PMG %LQF'!$G$3:$G$34,'PMG %LQF'!$M$3:$M$34,$A22,'PMG %LQF'!$H$3:$H$34,D$1&amp;"*"))/(SUMIFS('PMG %LQF'!$C$3:$C$34,'PMG %LQF'!$M$3:$M$34,$A22)+SUMIFS('PMG %LQF'!$E$3:$E$34,'PMG %LQF'!$M$3:$M$34,$A22)+SUMIFS('PMG %LQF'!$G$3:$G$34,'PMG %LQF'!$M$3:$M$34,$A22))</f>
        <v>0.30936227951153328</v>
      </c>
      <c r="E22" s="22">
        <f>(SUMIFS('PMG %LQF'!$C$3:$C$34,'PMG %LQF'!$M$3:$M$34,$A22,'PMG %LQF'!$D$3:$D$34,E$1&amp;"*")+SUMIFS('PMG %LQF'!$E$3:$E$34,'PMG %LQF'!$M$3:$M$34,$A22,'PMG %LQF'!$F$3:$F$34,E$1&amp;"*")+SUMIFS('PMG %LQF'!$G$3:$G$34,'PMG %LQF'!$M$3:$M$34,$A22,'PMG %LQF'!$H$3:$H$34,E$1&amp;"*"))/(SUMIFS('PMG %LQF'!$C$3:$C$34,'PMG %LQF'!$M$3:$M$34,$A22)+SUMIFS('PMG %LQF'!$E$3:$E$34,'PMG %LQF'!$M$3:$M$34,$A22)+SUMIFS('PMG %LQF'!$G$3:$G$34,'PMG %LQF'!$M$3:$M$34,$A22))</f>
        <v>5.1560379918588875E-2</v>
      </c>
      <c r="F22" s="22">
        <f t="shared" si="6"/>
        <v>1</v>
      </c>
      <c r="G22" s="1">
        <f>SUMIFS('Sol total by day'!$A$4:$A$14,'Sol total by day'!C$4:C$14,$A22)</f>
        <v>0.47901576963419762</v>
      </c>
      <c r="H22" s="1">
        <f>SUMIFS('Sol total by day'!$B$4:$B$14,'Sol total by day'!C$4:C$14,$A22)</f>
        <v>210.65432511183866</v>
      </c>
      <c r="I22" s="32">
        <f>RSQ($G19:$G29,$E19:$E29)</f>
        <v>0.1088790513810739</v>
      </c>
      <c r="AA22" s="30" t="s">
        <v>66</v>
      </c>
      <c r="AB22" s="32"/>
      <c r="AC22" s="32"/>
      <c r="AD22" s="32"/>
      <c r="AE22" s="32"/>
      <c r="AF22" s="32"/>
      <c r="AG22" s="32"/>
      <c r="AH22" s="32"/>
      <c r="AI22" s="32"/>
      <c r="AJ22" s="32">
        <f t="shared" ref="AJ22:AR22" si="10">RSQ($AI$3:$AI$13,AJ$3:AJ$13)</f>
        <v>0.14593540069732322</v>
      </c>
      <c r="AK22" s="32">
        <f t="shared" si="10"/>
        <v>9.449305809762569E-2</v>
      </c>
      <c r="AL22" s="32">
        <f t="shared" si="10"/>
        <v>8.6052491167261172E-2</v>
      </c>
      <c r="AM22" s="32">
        <f t="shared" si="10"/>
        <v>0.28138836606304468</v>
      </c>
      <c r="AN22" s="32">
        <f t="shared" si="10"/>
        <v>2.4628472549539093E-2</v>
      </c>
      <c r="AO22" s="32">
        <f t="shared" si="10"/>
        <v>0.66415182741713508</v>
      </c>
      <c r="AP22" s="32">
        <f t="shared" si="10"/>
        <v>7.6672613267974449E-3</v>
      </c>
      <c r="AQ22" s="32">
        <f t="shared" si="10"/>
        <v>2.7278825839191972E-2</v>
      </c>
      <c r="AR22" s="32">
        <f t="shared" si="10"/>
        <v>0.34705089783485338</v>
      </c>
    </row>
    <row r="23" spans="1:44" ht="14.25" customHeight="1" x14ac:dyDescent="0.35">
      <c r="A23" s="21">
        <v>42947</v>
      </c>
      <c r="B23" s="22">
        <f>(SUMIFS('PMG %LQF'!$C$3:$C$34,'PMG %LQF'!$M$3:$M$34,$A23,'PMG %LQF'!$D$3:$D$34,B$1&amp;"*")+SUMIFS('PMG %LQF'!$E$3:$E$34,'PMG %LQF'!$M$3:$M$34,$A23,'PMG %LQF'!$F$3:$F$34,B$1&amp;"*")+SUMIFS('PMG %LQF'!$G$3:$G$34,'PMG %LQF'!$M$3:$M$34,$A23,'PMG %LQF'!$H$3:$H$34,B$1&amp;"*"))/(SUMIFS('PMG %LQF'!$C$3:$C$34,'PMG %LQF'!$M$3:$M$34,$A23)+SUMIFS('PMG %LQF'!$E$3:$E$34,'PMG %LQF'!$M$3:$M$34,$A23)+SUMIFS('PMG %LQF'!$G$3:$G$34,'PMG %LQF'!$M$3:$M$34,$A23))</f>
        <v>0.56063150822976149</v>
      </c>
      <c r="C23" s="22">
        <f>(SUMIFS('PMG %LQF'!$C$3:$C$34,'PMG %LQF'!$M$3:$M$34,$A23,'PMG %LQF'!$D$3:$D$34,C$1&amp;"*")+SUMIFS('PMG %LQF'!$E$3:$E$34,'PMG %LQF'!$M$3:$M$34,$A23,'PMG %LQF'!$F$3:$F$34,C$1&amp;"*")+SUMIFS('PMG %LQF'!$G$3:$G$34,'PMG %LQF'!$M$3:$M$34,$A23,'PMG %LQF'!$H$3:$H$34,C$1&amp;"*"))/(SUMIFS('PMG %LQF'!$C$3:$C$34,'PMG %LQF'!$M$3:$M$34,$A23)+SUMIFS('PMG %LQF'!$E$3:$E$34,'PMG %LQF'!$M$3:$M$34,$A23)+SUMIFS('PMG %LQF'!$G$3:$G$34,'PMG %LQF'!$M$3:$M$34,$A23))</f>
        <v>0</v>
      </c>
      <c r="D23" s="22">
        <f>(SUMIFS('PMG %LQF'!$C$3:$C$34,'PMG %LQF'!$M$3:$M$34,$A23,'PMG %LQF'!$D$3:$D$34,D$1&amp;"*")+SUMIFS('PMG %LQF'!$E$3:$E$34,'PMG %LQF'!$M$3:$M$34,$A23,'PMG %LQF'!$F$3:$F$34,D$1&amp;"*")+SUMIFS('PMG %LQF'!$G$3:$G$34,'PMG %LQF'!$M$3:$M$34,$A23,'PMG %LQF'!$H$3:$H$34,D$1&amp;"*"))/(SUMIFS('PMG %LQF'!$C$3:$C$34,'PMG %LQF'!$M$3:$M$34,$A23)+SUMIFS('PMG %LQF'!$E$3:$E$34,'PMG %LQF'!$M$3:$M$34,$A23)+SUMIFS('PMG %LQF'!$G$3:$G$34,'PMG %LQF'!$M$3:$M$34,$A23))</f>
        <v>0.26234464225730597</v>
      </c>
      <c r="E23" s="22">
        <f>(SUMIFS('PMG %LQF'!$C$3:$C$34,'PMG %LQF'!$M$3:$M$34,$A23,'PMG %LQF'!$D$3:$D$34,E$1&amp;"*")+SUMIFS('PMG %LQF'!$E$3:$E$34,'PMG %LQF'!$M$3:$M$34,$A23,'PMG %LQF'!$F$3:$F$34,E$1&amp;"*")+SUMIFS('PMG %LQF'!$G$3:$G$34,'PMG %LQF'!$M$3:$M$34,$A23,'PMG %LQF'!$H$3:$H$34,E$1&amp;"*"))/(SUMIFS('PMG %LQF'!$C$3:$C$34,'PMG %LQF'!$M$3:$M$34,$A23)+SUMIFS('PMG %LQF'!$E$3:$E$34,'PMG %LQF'!$M$3:$M$34,$A23)+SUMIFS('PMG %LQF'!$G$3:$G$34,'PMG %LQF'!$M$3:$M$34,$A23))</f>
        <v>0</v>
      </c>
      <c r="F23" s="22">
        <f t="shared" si="6"/>
        <v>0.8229761504870674</v>
      </c>
      <c r="G23" s="1"/>
      <c r="H23" s="1">
        <f>SUMIFS('Sol total by day'!$B$4:$B$14,'Sol total by day'!C$4:C$14,$A23)</f>
        <v>96.718164347769843</v>
      </c>
      <c r="I23" s="32"/>
      <c r="AA23" s="29" t="s">
        <v>69</v>
      </c>
      <c r="AB23" s="32"/>
      <c r="AC23" s="32"/>
      <c r="AD23" s="32"/>
      <c r="AE23" s="32"/>
      <c r="AF23" s="32"/>
      <c r="AG23" s="32"/>
      <c r="AH23" s="32"/>
      <c r="AI23" s="32"/>
      <c r="AJ23" s="32"/>
      <c r="AK23" s="32">
        <f t="shared" ref="AK23:AR23" si="11">RSQ($AJ$3:$AJ$13,AK$3:AK$13)</f>
        <v>0.11428886278729888</v>
      </c>
      <c r="AL23" s="32">
        <f t="shared" si="11"/>
        <v>8.6782704013125926E-3</v>
      </c>
      <c r="AM23" s="32">
        <f t="shared" si="11"/>
        <v>1.2105039811866277E-2</v>
      </c>
      <c r="AN23" s="32">
        <f t="shared" si="11"/>
        <v>0.12236160838071386</v>
      </c>
      <c r="AO23" s="32">
        <f t="shared" si="11"/>
        <v>4.0165938521162958E-2</v>
      </c>
      <c r="AP23" s="32">
        <f t="shared" si="11"/>
        <v>8.3527983976589091E-3</v>
      </c>
      <c r="AQ23" s="32">
        <f t="shared" si="11"/>
        <v>4.5690974785744291E-2</v>
      </c>
      <c r="AR23" s="32">
        <f t="shared" si="11"/>
        <v>0.16506794794713725</v>
      </c>
    </row>
    <row r="24" spans="1:44" ht="14.25" customHeight="1" x14ac:dyDescent="0.35">
      <c r="A24" s="21">
        <v>42949</v>
      </c>
      <c r="B24" s="22">
        <f>(SUMIFS('PMG %LQF'!$C$3:$C$34,'PMG %LQF'!$M$3:$M$34,$A24,'PMG %LQF'!$D$3:$D$34,B$1&amp;"*")+SUMIFS('PMG %LQF'!$E$3:$E$34,'PMG %LQF'!$M$3:$M$34,$A24,'PMG %LQF'!$F$3:$F$34,B$1&amp;"*")+SUMIFS('PMG %LQF'!$G$3:$G$34,'PMG %LQF'!$M$3:$M$34,$A24,'PMG %LQF'!$H$3:$H$34,B$1&amp;"*"))/(SUMIFS('PMG %LQF'!$C$3:$C$34,'PMG %LQF'!$M$3:$M$34,$A24)+SUMIFS('PMG %LQF'!$E$3:$E$34,'PMG %LQF'!$M$3:$M$34,$A24)+SUMIFS('PMG %LQF'!$G$3:$G$34,'PMG %LQF'!$M$3:$M$34,$A24))</f>
        <v>0.20575443292070927</v>
      </c>
      <c r="C24" s="22">
        <f>(SUMIFS('PMG %LQF'!$C$3:$C$34,'PMG %LQF'!$M$3:$M$34,$A24,'PMG %LQF'!$D$3:$D$34,C$1&amp;"*")+SUMIFS('PMG %LQF'!$E$3:$E$34,'PMG %LQF'!$M$3:$M$34,$A24,'PMG %LQF'!$F$3:$F$34,C$1&amp;"*")+SUMIFS('PMG %LQF'!$G$3:$G$34,'PMG %LQF'!$M$3:$M$34,$A24,'PMG %LQF'!$H$3:$H$34,C$1&amp;"*"))/(SUMIFS('PMG %LQF'!$C$3:$C$34,'PMG %LQF'!$M$3:$M$34,$A24)+SUMIFS('PMG %LQF'!$E$3:$E$34,'PMG %LQF'!$M$3:$M$34,$A24)+SUMIFS('PMG %LQF'!$G$3:$G$34,'PMG %LQF'!$M$3:$M$34,$A24))</f>
        <v>0.21144195383071263</v>
      </c>
      <c r="D24" s="22">
        <f>(SUMIFS('PMG %LQF'!$C$3:$C$34,'PMG %LQF'!$M$3:$M$34,$A24,'PMG %LQF'!$D$3:$D$34,D$1&amp;"*")+SUMIFS('PMG %LQF'!$E$3:$E$34,'PMG %LQF'!$M$3:$M$34,$A24,'PMG %LQF'!$F$3:$F$34,D$1&amp;"*")+SUMIFS('PMG %LQF'!$G$3:$G$34,'PMG %LQF'!$M$3:$M$34,$A24,'PMG %LQF'!$H$3:$H$34,D$1&amp;"*"))/(SUMIFS('PMG %LQF'!$C$3:$C$34,'PMG %LQF'!$M$3:$M$34,$A24)+SUMIFS('PMG %LQF'!$E$3:$E$34,'PMG %LQF'!$M$3:$M$34,$A24)+SUMIFS('PMG %LQF'!$G$3:$G$34,'PMG %LQF'!$M$3:$M$34,$A24))</f>
        <v>0.5828036132485781</v>
      </c>
      <c r="E24" s="22">
        <f>(SUMIFS('PMG %LQF'!$C$3:$C$34,'PMG %LQF'!$M$3:$M$34,$A24,'PMG %LQF'!$D$3:$D$34,E$1&amp;"*")+SUMIFS('PMG %LQF'!$E$3:$E$34,'PMG %LQF'!$M$3:$M$34,$A24,'PMG %LQF'!$F$3:$F$34,E$1&amp;"*")+SUMIFS('PMG %LQF'!$G$3:$G$34,'PMG %LQF'!$M$3:$M$34,$A24,'PMG %LQF'!$H$3:$H$34,E$1&amp;"*"))/(SUMIFS('PMG %LQF'!$C$3:$C$34,'PMG %LQF'!$M$3:$M$34,$A24)+SUMIFS('PMG %LQF'!$E$3:$E$34,'PMG %LQF'!$M$3:$M$34,$A24)+SUMIFS('PMG %LQF'!$G$3:$G$34,'PMG %LQF'!$M$3:$M$34,$A24))</f>
        <v>0</v>
      </c>
      <c r="F24" s="22">
        <f t="shared" si="6"/>
        <v>1</v>
      </c>
      <c r="G24" s="1">
        <f>SUMIFS('Sol total by day'!$A$4:$A$14,'Sol total by day'!C$4:C$14,$A24)</f>
        <v>27.752981043171211</v>
      </c>
      <c r="H24" s="1">
        <f>SUMIFS('Sol total by day'!$B$4:$B$14,'Sol total by day'!C$4:C$14,$A24)</f>
        <v>231.11057834575271</v>
      </c>
      <c r="AA24" s="31" t="s">
        <v>71</v>
      </c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>
        <f t="shared" ref="AL24:AR24" si="12">RSQ($AK$3:$AK$13,AL$3:AL$13)</f>
        <v>0.23265431857571012</v>
      </c>
      <c r="AM24" s="32">
        <f t="shared" si="12"/>
        <v>1.4920063219884835E-2</v>
      </c>
      <c r="AN24" s="32">
        <f t="shared" si="12"/>
        <v>0.77614955858178925</v>
      </c>
      <c r="AO24" s="32">
        <f t="shared" si="12"/>
        <v>0.12136899005804114</v>
      </c>
      <c r="AP24" s="32">
        <f t="shared" si="12"/>
        <v>0.16265013280480961</v>
      </c>
      <c r="AQ24" s="32">
        <f t="shared" si="12"/>
        <v>7.4983794255511823E-3</v>
      </c>
      <c r="AR24" s="32">
        <f t="shared" si="12"/>
        <v>3.8151052749993232E-2</v>
      </c>
    </row>
    <row r="25" spans="1:44" ht="14.25" customHeight="1" x14ac:dyDescent="0.35">
      <c r="A25" s="21">
        <v>42959</v>
      </c>
      <c r="B25" s="22">
        <f>(SUMIFS('PMG %LQF'!$C$3:$C$34,'PMG %LQF'!$M$3:$M$34,$A25,'PMG %LQF'!$D$3:$D$34,B$1&amp;"*")+SUMIFS('PMG %LQF'!$E$3:$E$34,'PMG %LQF'!$M$3:$M$34,$A25,'PMG %LQF'!$F$3:$F$34,B$1&amp;"*")+SUMIFS('PMG %LQF'!$G$3:$G$34,'PMG %LQF'!$M$3:$M$34,$A25,'PMG %LQF'!$H$3:$H$34,B$1&amp;"*"))/(SUMIFS('PMG %LQF'!$C$3:$C$34,'PMG %LQF'!$M$3:$M$34,$A25)+SUMIFS('PMG %LQF'!$E$3:$E$34,'PMG %LQF'!$M$3:$M$34,$A25)+SUMIFS('PMG %LQF'!$G$3:$G$34,'PMG %LQF'!$M$3:$M$34,$A25))</f>
        <v>0.29852249832102079</v>
      </c>
      <c r="C25" s="22">
        <f>(SUMIFS('PMG %LQF'!$C$3:$C$34,'PMG %LQF'!$M$3:$M$34,$A25,'PMG %LQF'!$D$3:$D$34,C$1&amp;"*")+SUMIFS('PMG %LQF'!$E$3:$E$34,'PMG %LQF'!$M$3:$M$34,$A25,'PMG %LQF'!$F$3:$F$34,C$1&amp;"*")+SUMIFS('PMG %LQF'!$G$3:$G$34,'PMG %LQF'!$M$3:$M$34,$A25,'PMG %LQF'!$H$3:$H$34,C$1&amp;"*"))/(SUMIFS('PMG %LQF'!$C$3:$C$34,'PMG %LQF'!$M$3:$M$34,$A25)+SUMIFS('PMG %LQF'!$E$3:$E$34,'PMG %LQF'!$M$3:$M$34,$A25)+SUMIFS('PMG %LQF'!$G$3:$G$34,'PMG %LQF'!$M$3:$M$34,$A25))</f>
        <v>0.31631967763599733</v>
      </c>
      <c r="D25" s="22">
        <f>(SUMIFS('PMG %LQF'!$C$3:$C$34,'PMG %LQF'!$M$3:$M$34,$A25,'PMG %LQF'!$D$3:$D$34,D$1&amp;"*")+SUMIFS('PMG %LQF'!$E$3:$E$34,'PMG %LQF'!$M$3:$M$34,$A25,'PMG %LQF'!$F$3:$F$34,D$1&amp;"*")+SUMIFS('PMG %LQF'!$G$3:$G$34,'PMG %LQF'!$M$3:$M$34,$A25,'PMG %LQF'!$H$3:$H$34,D$1&amp;"*"))/(SUMIFS('PMG %LQF'!$C$3:$C$34,'PMG %LQF'!$M$3:$M$34,$A25)+SUMIFS('PMG %LQF'!$E$3:$E$34,'PMG %LQF'!$M$3:$M$34,$A25)+SUMIFS('PMG %LQF'!$G$3:$G$34,'PMG %LQF'!$M$3:$M$34,$A25))</f>
        <v>0.35493619879113497</v>
      </c>
      <c r="E25" s="22">
        <f>(SUMIFS('PMG %LQF'!$C$3:$C$34,'PMG %LQF'!$M$3:$M$34,$A25,'PMG %LQF'!$D$3:$D$34,E$1&amp;"*")+SUMIFS('PMG %LQF'!$E$3:$E$34,'PMG %LQF'!$M$3:$M$34,$A25,'PMG %LQF'!$F$3:$F$34,E$1&amp;"*")+SUMIFS('PMG %LQF'!$G$3:$G$34,'PMG %LQF'!$M$3:$M$34,$A25,'PMG %LQF'!$H$3:$H$34,E$1&amp;"*"))/(SUMIFS('PMG %LQF'!$C$3:$C$34,'PMG %LQF'!$M$3:$M$34,$A25)+SUMIFS('PMG %LQF'!$E$3:$E$34,'PMG %LQF'!$M$3:$M$34,$A25)+SUMIFS('PMG %LQF'!$G$3:$G$34,'PMG %LQF'!$M$3:$M$34,$A25))</f>
        <v>3.0221625251846875E-2</v>
      </c>
      <c r="F25" s="22">
        <f t="shared" si="6"/>
        <v>1</v>
      </c>
      <c r="G25" s="1">
        <f>SUMIFS('Sol total by day'!$A$4:$A$14,'Sol total by day'!C$4:C$14,$A25)</f>
        <v>12.587119289431767</v>
      </c>
      <c r="H25" s="1"/>
      <c r="AA25" s="1" t="s">
        <v>74</v>
      </c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>
        <f t="shared" ref="AM25:AR25" si="13">RSQ($AL$3:$AL$13,AM$3:AM$13)</f>
        <v>6.4304263605991924E-2</v>
      </c>
      <c r="AN25" s="32">
        <f t="shared" si="13"/>
        <v>0.12714299470664481</v>
      </c>
      <c r="AO25" s="32">
        <f t="shared" si="13"/>
        <v>7.8918933879175174E-2</v>
      </c>
      <c r="AP25" s="32">
        <f t="shared" si="13"/>
        <v>7.2057740998854712E-6</v>
      </c>
      <c r="AQ25" s="32">
        <f t="shared" si="13"/>
        <v>4.6129629558445719E-3</v>
      </c>
      <c r="AR25" s="32">
        <f t="shared" si="13"/>
        <v>4.232715090802238E-2</v>
      </c>
    </row>
    <row r="26" spans="1:44" ht="14.25" customHeight="1" x14ac:dyDescent="0.35">
      <c r="A26" s="21">
        <v>42961</v>
      </c>
      <c r="B26" s="22">
        <f>(SUMIFS('PMG %LQF'!$C$3:$C$34,'PMG %LQF'!$M$3:$M$34,$A26,'PMG %LQF'!$D$3:$D$34,B$1&amp;"*")+SUMIFS('PMG %LQF'!$E$3:$E$34,'PMG %LQF'!$M$3:$M$34,$A26,'PMG %LQF'!$F$3:$F$34,B$1&amp;"*")+SUMIFS('PMG %LQF'!$G$3:$G$34,'PMG %LQF'!$M$3:$M$34,$A26,'PMG %LQF'!$H$3:$H$34,B$1&amp;"*"))/(SUMIFS('PMG %LQF'!$C$3:$C$34,'PMG %LQF'!$M$3:$M$34,$A26)+SUMIFS('PMG %LQF'!$E$3:$E$34,'PMG %LQF'!$M$3:$M$34,$A26)+SUMIFS('PMG %LQF'!$G$3:$G$34,'PMG %LQF'!$M$3:$M$34,$A26))</f>
        <v>6.2181447502548413E-2</v>
      </c>
      <c r="C26" s="22">
        <f>(SUMIFS('PMG %LQF'!$C$3:$C$34,'PMG %LQF'!$M$3:$M$34,$A26,'PMG %LQF'!$D$3:$D$34,C$1&amp;"*")+SUMIFS('PMG %LQF'!$E$3:$E$34,'PMG %LQF'!$M$3:$M$34,$A26,'PMG %LQF'!$F$3:$F$34,C$1&amp;"*")+SUMIFS('PMG %LQF'!$G$3:$G$34,'PMG %LQF'!$M$3:$M$34,$A26,'PMG %LQF'!$H$3:$H$34,C$1&amp;"*"))/(SUMIFS('PMG %LQF'!$C$3:$C$34,'PMG %LQF'!$M$3:$M$34,$A26)+SUMIFS('PMG %LQF'!$E$3:$E$34,'PMG %LQF'!$M$3:$M$34,$A26)+SUMIFS('PMG %LQF'!$G$3:$G$34,'PMG %LQF'!$M$3:$M$34,$A26))</f>
        <v>0.81447502548419981</v>
      </c>
      <c r="D26" s="22">
        <f>(SUMIFS('PMG %LQF'!$C$3:$C$34,'PMG %LQF'!$M$3:$M$34,$A26,'PMG %LQF'!$D$3:$D$34,D$1&amp;"*")+SUMIFS('PMG %LQF'!$E$3:$E$34,'PMG %LQF'!$M$3:$M$34,$A26,'PMG %LQF'!$F$3:$F$34,D$1&amp;"*")+SUMIFS('PMG %LQF'!$G$3:$G$34,'PMG %LQF'!$M$3:$M$34,$A26,'PMG %LQF'!$H$3:$H$34,D$1&amp;"*"))/(SUMIFS('PMG %LQF'!$C$3:$C$34,'PMG %LQF'!$M$3:$M$34,$A26)+SUMIFS('PMG %LQF'!$E$3:$E$34,'PMG %LQF'!$M$3:$M$34,$A26)+SUMIFS('PMG %LQF'!$G$3:$G$34,'PMG %LQF'!$M$3:$M$34,$A26))</f>
        <v>0</v>
      </c>
      <c r="E26" s="22">
        <f>(SUMIFS('PMG %LQF'!$C$3:$C$34,'PMG %LQF'!$M$3:$M$34,$A26,'PMG %LQF'!$D$3:$D$34,E$1&amp;"*")+SUMIFS('PMG %LQF'!$E$3:$E$34,'PMG %LQF'!$M$3:$M$34,$A26,'PMG %LQF'!$F$3:$F$34,E$1&amp;"*")+SUMIFS('PMG %LQF'!$G$3:$G$34,'PMG %LQF'!$M$3:$M$34,$A26,'PMG %LQF'!$H$3:$H$34,E$1&amp;"*"))/(SUMIFS('PMG %LQF'!$C$3:$C$34,'PMG %LQF'!$M$3:$M$34,$A26)+SUMIFS('PMG %LQF'!$E$3:$E$34,'PMG %LQF'!$M$3:$M$34,$A26)+SUMIFS('PMG %LQF'!$G$3:$G$34,'PMG %LQF'!$M$3:$M$34,$A26))</f>
        <v>0.12334352701325177</v>
      </c>
      <c r="F26" s="22">
        <f t="shared" si="6"/>
        <v>1</v>
      </c>
      <c r="G26" s="1">
        <f>SUMIFS('Sol total by day'!$A$4:$A$14,'Sol total by day'!C$4:C$14,$A26)</f>
        <v>6.0446130246857228</v>
      </c>
      <c r="H26" s="1">
        <f>SUMIFS('Sol total by day'!$B$4:$B$14,'Sol total by day'!C$4:C$14,$A26)</f>
        <v>144.15707064079368</v>
      </c>
      <c r="AA26" s="1" t="s">
        <v>83</v>
      </c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>
        <f t="shared" ref="AN26:AR26" si="14">RSQ($AM$3:$AM$13,AN$3:AN$13)</f>
        <v>4.2832079985324921E-2</v>
      </c>
      <c r="AO26" s="32">
        <f t="shared" si="14"/>
        <v>5.8446669504969857E-2</v>
      </c>
      <c r="AP26" s="32">
        <f t="shared" si="14"/>
        <v>4.2602758055943678E-2</v>
      </c>
      <c r="AQ26" s="32">
        <f t="shared" si="14"/>
        <v>7.1489416047637477E-2</v>
      </c>
      <c r="AR26" s="32">
        <f t="shared" si="14"/>
        <v>1.9633216995942932E-3</v>
      </c>
    </row>
    <row r="27" spans="1:44" ht="14.25" customHeight="1" x14ac:dyDescent="0.35">
      <c r="A27" s="21">
        <v>42967</v>
      </c>
      <c r="B27" s="22">
        <f>(SUMIFS('PMG %LQF'!$C$3:$C$34,'PMG %LQF'!$M$3:$M$34,$A27,'PMG %LQF'!$D$3:$D$34,B$1&amp;"*")+SUMIFS('PMG %LQF'!$E$3:$E$34,'PMG %LQF'!$M$3:$M$34,$A27,'PMG %LQF'!$F$3:$F$34,B$1&amp;"*")+SUMIFS('PMG %LQF'!$G$3:$G$34,'PMG %LQF'!$M$3:$M$34,$A27,'PMG %LQF'!$H$3:$H$34,B$1&amp;"*"))/(SUMIFS('PMG %LQF'!$C$3:$C$34,'PMG %LQF'!$M$3:$M$34,$A27)+SUMIFS('PMG %LQF'!$E$3:$E$34,'PMG %LQF'!$M$3:$M$34,$A27)+SUMIFS('PMG %LQF'!$G$3:$G$34,'PMG %LQF'!$M$3:$M$34,$A27))</f>
        <v>0.26379542395693134</v>
      </c>
      <c r="C27" s="22">
        <f>(SUMIFS('PMG %LQF'!$C$3:$C$34,'PMG %LQF'!$M$3:$M$34,$A27,'PMG %LQF'!$D$3:$D$34,C$1&amp;"*")+SUMIFS('PMG %LQF'!$E$3:$E$34,'PMG %LQF'!$M$3:$M$34,$A27,'PMG %LQF'!$F$3:$F$34,C$1&amp;"*")+SUMIFS('PMG %LQF'!$G$3:$G$34,'PMG %LQF'!$M$3:$M$34,$A27,'PMG %LQF'!$H$3:$H$34,C$1&amp;"*"))/(SUMIFS('PMG %LQF'!$C$3:$C$34,'PMG %LQF'!$M$3:$M$34,$A27)+SUMIFS('PMG %LQF'!$E$3:$E$34,'PMG %LQF'!$M$3:$M$34,$A27)+SUMIFS('PMG %LQF'!$G$3:$G$34,'PMG %LQF'!$M$3:$M$34,$A27))</f>
        <v>0.57806191117092853</v>
      </c>
      <c r="D27" s="22">
        <f>(SUMIFS('PMG %LQF'!$C$3:$C$34,'PMG %LQF'!$M$3:$M$34,$A27,'PMG %LQF'!$D$3:$D$34,D$1&amp;"*")+SUMIFS('PMG %LQF'!$E$3:$E$34,'PMG %LQF'!$M$3:$M$34,$A27,'PMG %LQF'!$F$3:$F$34,D$1&amp;"*")+SUMIFS('PMG %LQF'!$G$3:$G$34,'PMG %LQF'!$M$3:$M$34,$A27,'PMG %LQF'!$H$3:$H$34,D$1&amp;"*"))/(SUMIFS('PMG %LQF'!$C$3:$C$34,'PMG %LQF'!$M$3:$M$34,$A27)+SUMIFS('PMG %LQF'!$E$3:$E$34,'PMG %LQF'!$M$3:$M$34,$A27)+SUMIFS('PMG %LQF'!$G$3:$G$34,'PMG %LQF'!$M$3:$M$34,$A27))</f>
        <v>4.6769851951547779E-2</v>
      </c>
      <c r="E27" s="22">
        <f>(SUMIFS('PMG %LQF'!$C$3:$C$34,'PMG %LQF'!$M$3:$M$34,$A27,'PMG %LQF'!$D$3:$D$34,E$1&amp;"*")+SUMIFS('PMG %LQF'!$E$3:$E$34,'PMG %LQF'!$M$3:$M$34,$A27,'PMG %LQF'!$F$3:$F$34,E$1&amp;"*")+SUMIFS('PMG %LQF'!$G$3:$G$34,'PMG %LQF'!$M$3:$M$34,$A27,'PMG %LQF'!$H$3:$H$34,E$1&amp;"*"))/(SUMIFS('PMG %LQF'!$C$3:$C$34,'PMG %LQF'!$M$3:$M$34,$A27)+SUMIFS('PMG %LQF'!$E$3:$E$34,'PMG %LQF'!$M$3:$M$34,$A27)+SUMIFS('PMG %LQF'!$G$3:$G$34,'PMG %LQF'!$M$3:$M$34,$A27))</f>
        <v>0.11137281292059219</v>
      </c>
      <c r="F27" s="22">
        <f t="shared" si="6"/>
        <v>0.99999999999999989</v>
      </c>
      <c r="G27" s="1">
        <f>SUMIFS('Sol total by day'!$A$4:$A$14,'Sol total by day'!C$4:C$14,$A27)</f>
        <v>5.5564612507852456</v>
      </c>
      <c r="H27" s="1">
        <f>SUMIFS('Sol total by day'!$B$4:$B$14,'Sol total by day'!C$4:C$14,$A27)</f>
        <v>83.863355523772015</v>
      </c>
      <c r="AA27" s="31" t="s">
        <v>96</v>
      </c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>
        <f t="shared" ref="AO27:AR27" si="15">RSQ($AN$3:$AN$13,AO$3:AO$13)</f>
        <v>8.3713590775416874E-2</v>
      </c>
      <c r="AP27" s="32">
        <f t="shared" si="15"/>
        <v>0.38267882211049103</v>
      </c>
      <c r="AQ27" s="32">
        <f t="shared" si="15"/>
        <v>2.3421225775090498E-4</v>
      </c>
      <c r="AR27" s="32">
        <f t="shared" si="15"/>
        <v>0.13125468568207244</v>
      </c>
    </row>
    <row r="28" spans="1:44" ht="14.25" customHeight="1" x14ac:dyDescent="0.35">
      <c r="A28" s="21">
        <v>42976</v>
      </c>
      <c r="B28" s="22">
        <f>(SUMIFS('PMG %LQF'!$C$3:$C$34,'PMG %LQF'!$M$3:$M$34,$A28,'PMG %LQF'!$D$3:$D$34,B$1&amp;"*")+SUMIFS('PMG %LQF'!$E$3:$E$34,'PMG %LQF'!$M$3:$M$34,$A28,'PMG %LQF'!$F$3:$F$34,B$1&amp;"*")+SUMIFS('PMG %LQF'!$G$3:$G$34,'PMG %LQF'!$M$3:$M$34,$A28,'PMG %LQF'!$H$3:$H$34,B$1&amp;"*"))/(SUMIFS('PMG %LQF'!$C$3:$C$34,'PMG %LQF'!$M$3:$M$34,$A28)+SUMIFS('PMG %LQF'!$E$3:$E$34,'PMG %LQF'!$M$3:$M$34,$A28)+SUMIFS('PMG %LQF'!$G$3:$G$34,'PMG %LQF'!$M$3:$M$34,$A28))</f>
        <v>6.7983924983255201E-2</v>
      </c>
      <c r="C28" s="22">
        <f>(SUMIFS('PMG %LQF'!$C$3:$C$34,'PMG %LQF'!$M$3:$M$34,$A28,'PMG %LQF'!$D$3:$D$34,C$1&amp;"*")+SUMIFS('PMG %LQF'!$E$3:$E$34,'PMG %LQF'!$M$3:$M$34,$A28,'PMG %LQF'!$F$3:$F$34,C$1&amp;"*")+SUMIFS('PMG %LQF'!$G$3:$G$34,'PMG %LQF'!$M$3:$M$34,$A28,'PMG %LQF'!$H$3:$H$34,C$1&amp;"*"))/(SUMIFS('PMG %LQF'!$C$3:$C$34,'PMG %LQF'!$M$3:$M$34,$A28)+SUMIFS('PMG %LQF'!$E$3:$E$34,'PMG %LQF'!$M$3:$M$34,$A28)+SUMIFS('PMG %LQF'!$G$3:$G$34,'PMG %LQF'!$M$3:$M$34,$A28))</f>
        <v>0.66744809109176162</v>
      </c>
      <c r="D28" s="22">
        <f>(SUMIFS('PMG %LQF'!$C$3:$C$34,'PMG %LQF'!$M$3:$M$34,$A28,'PMG %LQF'!$D$3:$D$34,D$1&amp;"*")+SUMIFS('PMG %LQF'!$E$3:$E$34,'PMG %LQF'!$M$3:$M$34,$A28,'PMG %LQF'!$F$3:$F$34,D$1&amp;"*")+SUMIFS('PMG %LQF'!$G$3:$G$34,'PMG %LQF'!$M$3:$M$34,$A28,'PMG %LQF'!$H$3:$H$34,D$1&amp;"*"))/(SUMIFS('PMG %LQF'!$C$3:$C$34,'PMG %LQF'!$M$3:$M$34,$A28)+SUMIFS('PMG %LQF'!$E$3:$E$34,'PMG %LQF'!$M$3:$M$34,$A28)+SUMIFS('PMG %LQF'!$G$3:$G$34,'PMG %LQF'!$M$3:$M$34,$A28))</f>
        <v>0.26456798392498326</v>
      </c>
      <c r="E28" s="22">
        <f>(SUMIFS('PMG %LQF'!$C$3:$C$34,'PMG %LQF'!$M$3:$M$34,$A28,'PMG %LQF'!$D$3:$D$34,E$1&amp;"*")+SUMIFS('PMG %LQF'!$E$3:$E$34,'PMG %LQF'!$M$3:$M$34,$A28,'PMG %LQF'!$F$3:$F$34,E$1&amp;"*")+SUMIFS('PMG %LQF'!$G$3:$G$34,'PMG %LQF'!$M$3:$M$34,$A28,'PMG %LQF'!$H$3:$H$34,E$1&amp;"*"))/(SUMIFS('PMG %LQF'!$C$3:$C$34,'PMG %LQF'!$M$3:$M$34,$A28)+SUMIFS('PMG %LQF'!$E$3:$E$34,'PMG %LQF'!$M$3:$M$34,$A28)+SUMIFS('PMG %LQF'!$G$3:$G$34,'PMG %LQF'!$M$3:$M$34,$A28))</f>
        <v>0</v>
      </c>
      <c r="F28" s="22">
        <f t="shared" si="6"/>
        <v>1</v>
      </c>
      <c r="G28" s="1">
        <f>SUMIFS('Sol total by day'!$A$4:$A$14,'Sol total by day'!C$4:C$14,$A28)</f>
        <v>8.9739961417873531</v>
      </c>
      <c r="H28" s="1">
        <f>SUMIFS('Sol total by day'!$B$4:$B$14,'Sol total by day'!C$4:C$14,$A28)</f>
        <v>247.24346908381921</v>
      </c>
      <c r="AA28" s="30" t="s">
        <v>98</v>
      </c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>
        <f t="shared" ref="AP28:AR28" si="16">RSQ($AO$3:$AO$13,AP$3:AP$13)</f>
        <v>7.8066631284519891E-2</v>
      </c>
      <c r="AQ28" s="32">
        <f t="shared" si="16"/>
        <v>0.15784580441701088</v>
      </c>
      <c r="AR28" s="32">
        <f t="shared" si="16"/>
        <v>0.13405989088664527</v>
      </c>
    </row>
    <row r="29" spans="1:44" ht="14.25" customHeight="1" x14ac:dyDescent="0.35">
      <c r="A29" s="21" t="s">
        <v>384</v>
      </c>
      <c r="B29" s="22">
        <f>(SUMIFS('PMG %LQF'!$C$3:$C$34,'PMG %LQF'!$M$3:$M$34,$A29,'PMG %LQF'!$D$3:$D$34,B$1&amp;"*")+SUMIFS('PMG %LQF'!$E$3:$E$34,'PMG %LQF'!$M$3:$M$34,$A29,'PMG %LQF'!$F$3:$F$34,B$1&amp;"*")+SUMIFS('PMG %LQF'!$G$3:$G$34,'PMG %LQF'!$M$3:$M$34,$A29,'PMG %LQF'!$H$3:$H$34,B$1&amp;"*"))/(SUMIFS('PMG %LQF'!$C$3:$C$34,'PMG %LQF'!$M$3:$M$34,$A29)+SUMIFS('PMG %LQF'!$E$3:$E$34,'PMG %LQF'!$M$3:$M$34,$A29)+SUMIFS('PMG %LQF'!$G$3:$G$34,'PMG %LQF'!$M$3:$M$34,$A29))</f>
        <v>0</v>
      </c>
      <c r="C29" s="22">
        <f>(SUMIFS('PMG %LQF'!$C$3:$C$34,'PMG %LQF'!$M$3:$M$34,$A29,'PMG %LQF'!$D$3:$D$34,C$1&amp;"*")+SUMIFS('PMG %LQF'!$E$3:$E$34,'PMG %LQF'!$M$3:$M$34,$A29,'PMG %LQF'!$F$3:$F$34,C$1&amp;"*")+SUMIFS('PMG %LQF'!$G$3:$G$34,'PMG %LQF'!$M$3:$M$34,$A29,'PMG %LQF'!$H$3:$H$34,C$1&amp;"*"))/(SUMIFS('PMG %LQF'!$C$3:$C$34,'PMG %LQF'!$M$3:$M$34,$A29)+SUMIFS('PMG %LQF'!$E$3:$E$34,'PMG %LQF'!$M$3:$M$34,$A29)+SUMIFS('PMG %LQF'!$G$3:$G$34,'PMG %LQF'!$M$3:$M$34,$A29))</f>
        <v>0.61776581426648725</v>
      </c>
      <c r="D29" s="22">
        <f>(SUMIFS('PMG %LQF'!$C$3:$C$34,'PMG %LQF'!$M$3:$M$34,$A29,'PMG %LQF'!$D$3:$D$34,D$1&amp;"*")+SUMIFS('PMG %LQF'!$E$3:$E$34,'PMG %LQF'!$M$3:$M$34,$A29,'PMG %LQF'!$F$3:$F$34,D$1&amp;"*")+SUMIFS('PMG %LQF'!$G$3:$G$34,'PMG %LQF'!$M$3:$M$34,$A29,'PMG %LQF'!$H$3:$H$34,D$1&amp;"*"))/(SUMIFS('PMG %LQF'!$C$3:$C$34,'PMG %LQF'!$M$3:$M$34,$A29)+SUMIFS('PMG %LQF'!$E$3:$E$34,'PMG %LQF'!$M$3:$M$34,$A29)+SUMIFS('PMG %LQF'!$G$3:$G$34,'PMG %LQF'!$M$3:$M$34,$A29))</f>
        <v>0.38223418573351275</v>
      </c>
      <c r="E29" s="22">
        <f>(SUMIFS('PMG %LQF'!$C$3:$C$34,'PMG %LQF'!$M$3:$M$34,$A29,'PMG %LQF'!$D$3:$D$34,E$1&amp;"*")+SUMIFS('PMG %LQF'!$E$3:$E$34,'PMG %LQF'!$M$3:$M$34,$A29,'PMG %LQF'!$F$3:$F$34,E$1&amp;"*")+SUMIFS('PMG %LQF'!$G$3:$G$34,'PMG %LQF'!$M$3:$M$34,$A29,'PMG %LQF'!$H$3:$H$34,E$1&amp;"*"))/(SUMIFS('PMG %LQF'!$C$3:$C$34,'PMG %LQF'!$M$3:$M$34,$A29)+SUMIFS('PMG %LQF'!$E$3:$E$34,'PMG %LQF'!$M$3:$M$34,$A29)+SUMIFS('PMG %LQF'!$G$3:$G$34,'PMG %LQF'!$M$3:$M$34,$A29))</f>
        <v>0</v>
      </c>
      <c r="F29" s="22">
        <f t="shared" si="6"/>
        <v>1</v>
      </c>
      <c r="G29" s="1"/>
      <c r="H29" s="1">
        <f>SUMIFS('Sol total by day'!$B$4:$B$14,'Sol total by day'!C$4:C$14,$A29)</f>
        <v>97.685449657644483</v>
      </c>
      <c r="AA29" s="1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>
        <f t="shared" ref="AQ29:AR29" si="17">RSQ($AP$3:$AP$13,AQ$3:AQ$13)</f>
        <v>3.9073210606456119E-3</v>
      </c>
      <c r="AR29" s="32">
        <f t="shared" si="17"/>
        <v>3.2039391151847216E-2</v>
      </c>
    </row>
    <row r="30" spans="1:44" ht="14.25" customHeight="1" x14ac:dyDescent="0.35">
      <c r="A30" s="1" t="s">
        <v>385</v>
      </c>
      <c r="B30" s="22">
        <f>(SUMIFS('PMG %LQF'!$C$3:$C$34,'PMG %LQF'!$D$3:$D$34,B$1&amp;"*")+SUMIFS('PMG %LQF'!$E$3:$E$34,'PMG %LQF'!$F$3:$F$34,B$1&amp;"*")+SUMIFS('PMG %LQF'!$G$3:$G$34,'PMG %LQF'!$H$3:$H$34,B$1&amp;"*"))/(SUM('PMG %LQF'!$C$3:$C$34)+SUM('PMG %LQF'!$E$3:$E$34)+SUM('PMG %LQF'!$G$3:$G$34))</f>
        <v>0.21269408172545962</v>
      </c>
      <c r="C30" s="22">
        <f>(SUMIFS('PMG %LQF'!$C$3:$C$34,'PMG %LQF'!$D$3:$D$34,C$1&amp;"*")+SUMIFS('PMG %LQF'!$E$3:$E$34,'PMG %LQF'!$F$3:$F$34,C$1&amp;"*")+SUMIFS('PMG %LQF'!$G$3:$G$34,'PMG %LQF'!$H$3:$H$34,C$1&amp;"*"))/(SUM('PMG %LQF'!$C$3:$C$34)+SUM('PMG %LQF'!$E$3:$E$34)+SUM('PMG %LQF'!$G$3:$G$34))</f>
        <v>0.38994997726239194</v>
      </c>
      <c r="D30" s="22">
        <f>(SUMIFS('PMG %LQF'!$C$3:$C$34,'PMG %LQF'!$D$3:$D$34,D$1&amp;"*")+SUMIFS('PMG %LQF'!$E$3:$E$34,'PMG %LQF'!$F$3:$F$34,D$1&amp;"*")+SUMIFS('PMG %LQF'!$G$3:$G$34,'PMG %LQF'!$H$3:$H$34,D$1&amp;"*"))/(SUM('PMG %LQF'!$C$3:$C$34)+SUM('PMG %LQF'!$E$3:$E$34)+SUM('PMG %LQF'!$G$3:$G$34))</f>
        <v>0.3359643994023257</v>
      </c>
      <c r="E30" s="22">
        <f>(SUMIFS('PMG %LQF'!$C$3:$C$34,'PMG %LQF'!$D$3:$D$34,E$1&amp;"*")+SUMIFS('PMG %LQF'!$E$3:$E$34,'PMG %LQF'!$F$3:$F$34,E$1&amp;"*")+SUMIFS('PMG %LQF'!$G$3:$G$34,'PMG %LQF'!$H$3:$H$34,E$1&amp;"*"))/(SUM('PMG %LQF'!$C$3:$C$34)+SUM('PMG %LQF'!$E$3:$E$34)+SUM('PMG %LQF'!$G$3:$G$34))</f>
        <v>3.137789904502046E-2</v>
      </c>
      <c r="F30" s="22">
        <f>(SUMIFS('PMG %LQF'!$C:$C,'PMG %LQF'!$D:$D,F$1&amp;"*")+SUMIFS('PMG %LQF'!$E:$E,'PMG %LQF'!$F:$F,F$1&amp;"*")+SUMIFS('PMG %LQF'!$G:$G,'PMG %LQF'!$H:$H,F$1&amp;"*"))/(SUM('PMG %LQF'!$C:$C)+SUM('PMG %LQF'!$E:$E)+SUM('PMG %LQF'!$G:$G))</f>
        <v>1</v>
      </c>
      <c r="G30" s="1"/>
      <c r="H30" s="1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</row>
    <row r="31" spans="1:44" ht="14.25" customHeight="1" x14ac:dyDescent="0.35">
      <c r="Z31" s="2" t="s">
        <v>13</v>
      </c>
    </row>
    <row r="32" spans="1:44" ht="14.25" customHeight="1" x14ac:dyDescent="0.35">
      <c r="Z32" s="21" t="s">
        <v>12</v>
      </c>
      <c r="AA32" s="28" t="s">
        <v>3</v>
      </c>
      <c r="AB32" s="28" t="s">
        <v>17</v>
      </c>
      <c r="AC32" s="28" t="s">
        <v>20</v>
      </c>
      <c r="AD32" s="1" t="s">
        <v>22</v>
      </c>
      <c r="AE32" s="29" t="s">
        <v>37</v>
      </c>
      <c r="AF32" s="1" t="s">
        <v>42</v>
      </c>
      <c r="AG32" s="1" t="s">
        <v>48</v>
      </c>
      <c r="AH32" s="30" t="s">
        <v>55</v>
      </c>
      <c r="AI32" s="30" t="s">
        <v>66</v>
      </c>
      <c r="AJ32" s="29" t="s">
        <v>69</v>
      </c>
      <c r="AK32" s="31" t="s">
        <v>71</v>
      </c>
      <c r="AL32" s="1" t="s">
        <v>74</v>
      </c>
      <c r="AM32" s="1" t="s">
        <v>83</v>
      </c>
      <c r="AN32" s="31" t="s">
        <v>96</v>
      </c>
      <c r="AO32" s="30" t="s">
        <v>98</v>
      </c>
      <c r="AP32" s="1" t="s">
        <v>104</v>
      </c>
      <c r="AQ32" s="1" t="s">
        <v>382</v>
      </c>
      <c r="AR32" s="1"/>
    </row>
    <row r="33" spans="1:44" ht="14.25" customHeight="1" x14ac:dyDescent="0.35">
      <c r="A33" s="1" t="s">
        <v>152</v>
      </c>
      <c r="Z33" s="21" t="s">
        <v>25</v>
      </c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14.25" customHeight="1" x14ac:dyDescent="0.35">
      <c r="A34" s="21" t="s">
        <v>12</v>
      </c>
      <c r="B34" s="1" t="s">
        <v>69</v>
      </c>
      <c r="C34" s="1" t="s">
        <v>122</v>
      </c>
      <c r="D34" s="1" t="s">
        <v>381</v>
      </c>
      <c r="E34" s="1" t="s">
        <v>48</v>
      </c>
      <c r="F34" s="1"/>
      <c r="G34" s="1" t="s">
        <v>382</v>
      </c>
      <c r="H34" s="1" t="s">
        <v>383</v>
      </c>
      <c r="Z34" s="33">
        <v>42719</v>
      </c>
      <c r="AA34" s="34">
        <f>(SUMIFS('PMG %LQF'!$C$3:$C$34,'PMG %LQF'!$M$3:$M$34,$Z34,'PMG %LQF'!$D$3:$D$34,AA$1&amp;"*")+SUMIFS('PMG %LQF'!$E$3:$E$34,'PMG %LQF'!$M$3:$M$34,$Z34,'PMG %LQF'!$F$3:$F$34,AA$1&amp;"*")+SUMIFS('PMG %LQF'!$G$3:$G$34,'PMG %LQF'!$M$3:$M$34,$Z34,'PMG %LQF'!$H$3:$H$34,AA$1&amp;"*"))/(SUMIFS('PMG %LQF'!$C$3:$C$34,'PMG %LQF'!$M$3:$M$34,$Z34)+SUMIFS('PMG %LQF'!$E$3:$E$34,'PMG %LQF'!$M$3:$M$34,$Z34)+SUMIFS('PMG %LQF'!$G$3:$G$34,'PMG %LQF'!$M$3:$M$34,$Z34))</f>
        <v>0.23983943803311591</v>
      </c>
      <c r="AB34" s="34">
        <f>(SUMIFS('PMG %LQF'!$C$3:$C$34,'PMG %LQF'!$M$3:$M$34,$Z34,'PMG %LQF'!$D$3:$D$34,AB$1&amp;"*")+SUMIFS('PMG %LQF'!$E$3:$E$34,'PMG %LQF'!$M$3:$M$34,$Z34,'PMG %LQF'!$F$3:$F$34,AB$1&amp;"*")+SUMIFS('PMG %LQF'!$G$3:$G$34,'PMG %LQF'!$M$3:$M$34,$Z34,'PMG %LQF'!$H$3:$H$34,AB$1&amp;"*"))/(SUMIFS('PMG %LQF'!$C$3:$C$34,'PMG %LQF'!$M$3:$M$34,$Z34)+SUMIFS('PMG %LQF'!$E$3:$E$34,'PMG %LQF'!$M$3:$M$34,$Z34)+SUMIFS('PMG %LQF'!$G$3:$G$34,'PMG %LQF'!$M$3:$M$34,$Z34))</f>
        <v>0.19016557952834923</v>
      </c>
      <c r="AC34" s="34">
        <f>(SUMIFS('PMG %LQF'!$C$3:$C$34,'PMG %LQF'!$M$3:$M$34,$Z34,'PMG %LQF'!$D$3:$D$34,AC$1&amp;"*")+SUMIFS('PMG %LQF'!$E$3:$E$34,'PMG %LQF'!$M$3:$M$34,$Z34,'PMG %LQF'!$F$3:$F$34,AC$1&amp;"*")+SUMIFS('PMG %LQF'!$G$3:$G$34,'PMG %LQF'!$M$3:$M$34,$Z34,'PMG %LQF'!$H$3:$H$34,AC$1&amp;"*"))/(SUMIFS('PMG %LQF'!$C$3:$C$34,'PMG %LQF'!$M$3:$M$34,$Z34)+SUMIFS('PMG %LQF'!$E$3:$E$34,'PMG %LQF'!$M$3:$M$34,$Z34)+SUMIFS('PMG %LQF'!$G$3:$G$34,'PMG %LQF'!$M$3:$M$34,$Z34))</f>
        <v>0.39688911189162068</v>
      </c>
      <c r="AD34" s="34">
        <f>(SUMIFS('PMG %LQF'!$C$3:$C$34,'PMG %LQF'!$M$3:$M$34,$Z34,'PMG %LQF'!$D$3:$D$34,AD$1&amp;"*")+SUMIFS('PMG %LQF'!$E$3:$E$34,'PMG %LQF'!$M$3:$M$34,$Z34,'PMG %LQF'!$F$3:$F$34,AD$1&amp;"*")+SUMIFS('PMG %LQF'!$G$3:$G$34,'PMG %LQF'!$M$3:$M$34,$Z34,'PMG %LQF'!$H$3:$H$34,AD$1&amp;"*"))/(SUMIFS('PMG %LQF'!$C$3:$C$34,'PMG %LQF'!$M$3:$M$34,$Z34)+SUMIFS('PMG %LQF'!$E$3:$E$34,'PMG %LQF'!$M$3:$M$34,$Z34)+SUMIFS('PMG %LQF'!$G$3:$G$34,'PMG %LQF'!$M$3:$M$34,$Z34))</f>
        <v>0</v>
      </c>
      <c r="AE34" s="34">
        <f>(SUMIFS('PMG %LQF'!$C$3:$C$34,'PMG %LQF'!$M$3:$M$34,$Z34,'PMG %LQF'!$D$3:$D$34,AE$1&amp;"*")+SUMIFS('PMG %LQF'!$E$3:$E$34,'PMG %LQF'!$M$3:$M$34,$Z34,'PMG %LQF'!$F$3:$F$34,AE$1&amp;"*")+SUMIFS('PMG %LQF'!$G$3:$G$34,'PMG %LQF'!$M$3:$M$34,$Z34,'PMG %LQF'!$H$3:$H$34,AE$1&amp;"*"))/(SUMIFS('PMG %LQF'!$C$3:$C$34,'PMG %LQF'!$M$3:$M$34,$Z34)+SUMIFS('PMG %LQF'!$E$3:$E$34,'PMG %LQF'!$M$3:$M$34,$Z34)+SUMIFS('PMG %LQF'!$G$3:$G$34,'PMG %LQF'!$M$3:$M$34,$Z34))</f>
        <v>0</v>
      </c>
      <c r="AF34" s="34">
        <f>(SUMIFS('PMG %LQF'!$C$3:$C$34,'PMG %LQF'!$M$3:$M$34,$Z34,'PMG %LQF'!$D$3:$D$34,AF$1&amp;"*")+SUMIFS('PMG %LQF'!$E$3:$E$34,'PMG %LQF'!$M$3:$M$34,$Z34,'PMG %LQF'!$F$3:$F$34,AF$1&amp;"*")+SUMIFS('PMG %LQF'!$G$3:$G$34,'PMG %LQF'!$M$3:$M$34,$Z34,'PMG %LQF'!$H$3:$H$34,AF$1&amp;"*"))/(SUMIFS('PMG %LQF'!$C$3:$C$34,'PMG %LQF'!$M$3:$M$34,$Z34)+SUMIFS('PMG %LQF'!$E$3:$E$34,'PMG %LQF'!$M$3:$M$34,$Z34)+SUMIFS('PMG %LQF'!$G$3:$G$34,'PMG %LQF'!$M$3:$M$34,$Z34))</f>
        <v>0</v>
      </c>
      <c r="AG34" s="34">
        <f>(SUMIFS('PMG %LQF'!$C$3:$C$34,'PMG %LQF'!$M$3:$M$34,$Z34,'PMG %LQF'!$D$3:$D$34,AG$1&amp;"*")+SUMIFS('PMG %LQF'!$E$3:$E$34,'PMG %LQF'!$M$3:$M$34,$Z34,'PMG %LQF'!$F$3:$F$34,AG$1&amp;"*")+SUMIFS('PMG %LQF'!$G$3:$G$34,'PMG %LQF'!$M$3:$M$34,$Z34,'PMG %LQF'!$H$3:$H$34,AG$1&amp;"*"))/(SUMIFS('PMG %LQF'!$C$3:$C$34,'PMG %LQF'!$M$3:$M$34,$Z34)+SUMIFS('PMG %LQF'!$E$3:$E$34,'PMG %LQF'!$M$3:$M$34,$Z34)+SUMIFS('PMG %LQF'!$G$3:$G$34,'PMG %LQF'!$M$3:$M$34,$Z34))</f>
        <v>0</v>
      </c>
      <c r="AH34" s="34">
        <f>(SUMIFS('PMG %LQF'!$C$3:$C$34,'PMG %LQF'!$M$3:$M$34,$Z34,'PMG %LQF'!$D$3:$D$34,AH$1&amp;"*")+SUMIFS('PMG %LQF'!$E$3:$E$34,'PMG %LQF'!$M$3:$M$34,$Z34,'PMG %LQF'!$F$3:$F$34,AH$1&amp;"*")+SUMIFS('PMG %LQF'!$G$3:$G$34,'PMG %LQF'!$M$3:$M$34,$Z34,'PMG %LQF'!$H$3:$H$34,AH$1&amp;"*"))/(SUMIFS('PMG %LQF'!$C$3:$C$34,'PMG %LQF'!$M$3:$M$34,$Z34)+SUMIFS('PMG %LQF'!$E$3:$E$34,'PMG %LQF'!$M$3:$M$34,$Z34)+SUMIFS('PMG %LQF'!$G$3:$G$34,'PMG %LQF'!$M$3:$M$34,$Z34))</f>
        <v>0</v>
      </c>
      <c r="AI34" s="34">
        <f>(SUMIFS('PMG %LQF'!$C$3:$C$34,'PMG %LQF'!$M$3:$M$34,$Z34,'PMG %LQF'!$D$3:$D$34,AI$1&amp;"*")+SUMIFS('PMG %LQF'!$E$3:$E$34,'PMG %LQF'!$M$3:$M$34,$Z34,'PMG %LQF'!$F$3:$F$34,AI$1&amp;"*")+SUMIFS('PMG %LQF'!$G$3:$G$34,'PMG %LQF'!$M$3:$M$34,$Z34,'PMG %LQF'!$H$3:$H$34,AI$1&amp;"*"))/(SUMIFS('PMG %LQF'!$C$3:$C$34,'PMG %LQF'!$M$3:$M$34,$Z34)+SUMIFS('PMG %LQF'!$E$3:$E$34,'PMG %LQF'!$M$3:$M$34,$Z34)+SUMIFS('PMG %LQF'!$G$3:$G$34,'PMG %LQF'!$M$3:$M$34,$Z34))</f>
        <v>9.984947315604617E-2</v>
      </c>
      <c r="AJ34" s="34">
        <f>(SUMIFS('PMG %LQF'!$C$3:$C$34,'PMG %LQF'!$M$3:$M$34,$Z34,'PMG %LQF'!$D$3:$D$34,AJ$1&amp;"*")+SUMIFS('PMG %LQF'!$E$3:$E$34,'PMG %LQF'!$M$3:$M$34,$Z34,'PMG %LQF'!$F$3:$F$34,AJ$1&amp;"*")+SUMIFS('PMG %LQF'!$G$3:$G$34,'PMG %LQF'!$M$3:$M$34,$Z34,'PMG %LQF'!$H$3:$H$34,AJ$1&amp;"*"))/(SUMIFS('PMG %LQF'!$C$3:$C$34,'PMG %LQF'!$M$3:$M$34,$Z34)+SUMIFS('PMG %LQF'!$E$3:$E$34,'PMG %LQF'!$M$3:$M$34,$Z34)+SUMIFS('PMG %LQF'!$G$3:$G$34,'PMG %LQF'!$M$3:$M$34,$Z34))</f>
        <v>7.3256397390868033E-2</v>
      </c>
      <c r="AK34" s="34">
        <f>(SUMIFS('PMG %LQF'!$C$3:$C$34,'PMG %LQF'!$M$3:$M$34,$Z34,'PMG %LQF'!$D$3:$D$34,AK$1&amp;"*")+SUMIFS('PMG %LQF'!$E$3:$E$34,'PMG %LQF'!$M$3:$M$34,$Z34,'PMG %LQF'!$F$3:$F$34,AK$1&amp;"*")+SUMIFS('PMG %LQF'!$G$3:$G$34,'PMG %LQF'!$M$3:$M$34,$Z34,'PMG %LQF'!$H$3:$H$34,AK$1&amp;"*"))/(SUMIFS('PMG %LQF'!$C$3:$C$34,'PMG %LQF'!$M$3:$M$34,$Z34)+SUMIFS('PMG %LQF'!$E$3:$E$34,'PMG %LQF'!$M$3:$M$34,$Z34)+SUMIFS('PMG %LQF'!$G$3:$G$34,'PMG %LQF'!$M$3:$M$34,$Z34))</f>
        <v>0</v>
      </c>
      <c r="AL34" s="34">
        <f>(SUMIFS('PMG %LQF'!$C$3:$C$34,'PMG %LQF'!$M$3:$M$34,$Z34,'PMG %LQF'!$D$3:$D$34,AL$1&amp;"*")+SUMIFS('PMG %LQF'!$E$3:$E$34,'PMG %LQF'!$M$3:$M$34,$Z34,'PMG %LQF'!$F$3:$F$34,AL$1&amp;"*")+SUMIFS('PMG %LQF'!$G$3:$G$34,'PMG %LQF'!$M$3:$M$34,$Z34,'PMG %LQF'!$H$3:$H$34,AL$1&amp;"*"))/(SUMIFS('PMG %LQF'!$C$3:$C$34,'PMG %LQF'!$M$3:$M$34,$Z34)+SUMIFS('PMG %LQF'!$E$3:$E$34,'PMG %LQF'!$M$3:$M$34,$Z34)+SUMIFS('PMG %LQF'!$G$3:$G$34,'PMG %LQF'!$M$3:$M$34,$Z34))</f>
        <v>0</v>
      </c>
      <c r="AM34" s="34">
        <f>(SUMIFS('PMG %LQF'!$C$3:$C$34,'PMG %LQF'!$M$3:$M$34,$Z34,'PMG %LQF'!$D$3:$D$34,AM$1&amp;"*")+SUMIFS('PMG %LQF'!$E$3:$E$34,'PMG %LQF'!$M$3:$M$34,$Z34,'PMG %LQF'!$F$3:$F$34,AM$1&amp;"*")+SUMIFS('PMG %LQF'!$G$3:$G$34,'PMG %LQF'!$M$3:$M$34,$Z34,'PMG %LQF'!$H$3:$H$34,AM$1&amp;"*"))/(SUMIFS('PMG %LQF'!$C$3:$C$34,'PMG %LQF'!$M$3:$M$34,$Z34)+SUMIFS('PMG %LQF'!$E$3:$E$34,'PMG %LQF'!$M$3:$M$34,$Z34)+SUMIFS('PMG %LQF'!$G$3:$G$34,'PMG %LQF'!$M$3:$M$34,$Z34))</f>
        <v>0</v>
      </c>
      <c r="AN34" s="34">
        <f>(SUMIFS('PMG %LQF'!$C$3:$C$34,'PMG %LQF'!$M$3:$M$34,$Z34,'PMG %LQF'!$D$3:$D$34,AN$1&amp;"*")+SUMIFS('PMG %LQF'!$E$3:$E$34,'PMG %LQF'!$M$3:$M$34,$Z34,'PMG %LQF'!$F$3:$F$34,AN$1&amp;"*")+SUMIFS('PMG %LQF'!$G$3:$G$34,'PMG %LQF'!$M$3:$M$34,$Z34,'PMG %LQF'!$H$3:$H$34,AN$1&amp;"*"))/(SUMIFS('PMG %LQF'!$C$3:$C$34,'PMG %LQF'!$M$3:$M$34,$Z34)+SUMIFS('PMG %LQF'!$E$3:$E$34,'PMG %LQF'!$M$3:$M$34,$Z34)+SUMIFS('PMG %LQF'!$G$3:$G$34,'PMG %LQF'!$M$3:$M$34,$Z34))</f>
        <v>0</v>
      </c>
      <c r="AO34" s="34">
        <f>(SUMIFS('PMG %LQF'!$C$3:$C$34,'PMG %LQF'!$M$3:$M$34,$Z34,'PMG %LQF'!$D$3:$D$34,AO$1&amp;"*")+SUMIFS('PMG %LQF'!$E$3:$E$34,'PMG %LQF'!$M$3:$M$34,$Z34,'PMG %LQF'!$F$3:$F$34,AO$1&amp;"*")+SUMIFS('PMG %LQF'!$G$3:$G$34,'PMG %LQF'!$M$3:$M$34,$Z34,'PMG %LQF'!$H$3:$H$34,AO$1&amp;"*"))/(SUMIFS('PMG %LQF'!$C$3:$C$34,'PMG %LQF'!$M$3:$M$34,$Z34)+SUMIFS('PMG %LQF'!$E$3:$E$34,'PMG %LQF'!$M$3:$M$34,$Z34)+SUMIFS('PMG %LQF'!$G$3:$G$34,'PMG %LQF'!$M$3:$M$34,$Z34))</f>
        <v>0</v>
      </c>
      <c r="AP34" s="34">
        <f>(SUMIFS('PMG %LQF'!$C$3:$C$34,'PMG %LQF'!$M$3:$M$34,$Z34,'PMG %LQF'!$D$3:$D$34,AP$1&amp;"*")+SUMIFS('PMG %LQF'!$E$3:$E$34,'PMG %LQF'!$M$3:$M$34,$Z34,'PMG %LQF'!$F$3:$F$34,AP$1&amp;"*")+SUMIFS('PMG %LQF'!$G$3:$G$34,'PMG %LQF'!$M$3:$M$34,$Z34,'PMG %LQF'!$H$3:$H$34,AP$1&amp;"*"))/(SUMIFS('PMG %LQF'!$C$3:$C$34,'PMG %LQF'!$M$3:$M$34,$Z34)+SUMIFS('PMG %LQF'!$E$3:$E$34,'PMG %LQF'!$M$3:$M$34,$Z34)+SUMIFS('PMG %LQF'!$G$3:$G$34,'PMG %LQF'!$M$3:$M$34,$Z34))</f>
        <v>0</v>
      </c>
      <c r="AQ34" s="1">
        <v>2.4767503246007019</v>
      </c>
      <c r="AR34" s="1">
        <v>380.53464210393162</v>
      </c>
    </row>
    <row r="35" spans="1:44" ht="14.25" customHeight="1" x14ac:dyDescent="0.35">
      <c r="A35" s="21" t="s">
        <v>25</v>
      </c>
      <c r="B35" s="1"/>
      <c r="C35" s="1"/>
      <c r="D35" s="1"/>
      <c r="E35" s="1"/>
      <c r="F35" s="1"/>
      <c r="G35" s="1"/>
      <c r="H35" s="1"/>
      <c r="Z35" s="33">
        <v>42721</v>
      </c>
      <c r="AA35" s="34">
        <f>(SUMIFS('PMG %LQF'!$C$3:$C$34,'PMG %LQF'!$M$3:$M$34,$Z35,'PMG %LQF'!$D$3:$D$34,AA$1&amp;"*")+SUMIFS('PMG %LQF'!$E$3:$E$34,'PMG %LQF'!$M$3:$M$34,$Z35,'PMG %LQF'!$F$3:$F$34,AA$1&amp;"*")+SUMIFS('PMG %LQF'!$G$3:$G$34,'PMG %LQF'!$M$3:$M$34,$Z35,'PMG %LQF'!$H$3:$H$34,AA$1&amp;"*"))/(SUMIFS('PMG %LQF'!$C$3:$C$34,'PMG %LQF'!$M$3:$M$34,$Z35)+SUMIFS('PMG %LQF'!$E$3:$E$34,'PMG %LQF'!$M$3:$M$34,$Z35)+SUMIFS('PMG %LQF'!$G$3:$G$34,'PMG %LQF'!$M$3:$M$34,$Z35))</f>
        <v>0.28180300500834732</v>
      </c>
      <c r="AB35" s="34">
        <f>(SUMIFS('PMG %LQF'!$C$3:$C$34,'PMG %LQF'!$M$3:$M$34,$Z35,'PMG %LQF'!$D$3:$D$34,AB$1&amp;"*")+SUMIFS('PMG %LQF'!$E$3:$E$34,'PMG %LQF'!$M$3:$M$34,$Z35,'PMG %LQF'!$F$3:$F$34,AB$1&amp;"*")+SUMIFS('PMG %LQF'!$G$3:$G$34,'PMG %LQF'!$M$3:$M$34,$Z35,'PMG %LQF'!$H$3:$H$34,AB$1&amp;"*"))/(SUMIFS('PMG %LQF'!$C$3:$C$34,'PMG %LQF'!$M$3:$M$34,$Z35)+SUMIFS('PMG %LQF'!$E$3:$E$34,'PMG %LQF'!$M$3:$M$34,$Z35)+SUMIFS('PMG %LQF'!$G$3:$G$34,'PMG %LQF'!$M$3:$M$34,$Z35))</f>
        <v>0.21268781302170287</v>
      </c>
      <c r="AC35" s="34">
        <f>(SUMIFS('PMG %LQF'!$C$3:$C$34,'PMG %LQF'!$M$3:$M$34,$Z35,'PMG %LQF'!$D$3:$D$34,AC$1&amp;"*")+SUMIFS('PMG %LQF'!$E$3:$E$34,'PMG %LQF'!$M$3:$M$34,$Z35,'PMG %LQF'!$F$3:$F$34,AC$1&amp;"*")+SUMIFS('PMG %LQF'!$G$3:$G$34,'PMG %LQF'!$M$3:$M$34,$Z35,'PMG %LQF'!$H$3:$H$34,AC$1&amp;"*"))/(SUMIFS('PMG %LQF'!$C$3:$C$34,'PMG %LQF'!$M$3:$M$34,$Z35)+SUMIFS('PMG %LQF'!$E$3:$E$34,'PMG %LQF'!$M$3:$M$34,$Z35)+SUMIFS('PMG %LQF'!$G$3:$G$34,'PMG %LQF'!$M$3:$M$34,$Z35))</f>
        <v>0</v>
      </c>
      <c r="AD35" s="34">
        <f>(SUMIFS('PMG %LQF'!$C$3:$C$34,'PMG %LQF'!$M$3:$M$34,$Z35,'PMG %LQF'!$D$3:$D$34,AD$1&amp;"*")+SUMIFS('PMG %LQF'!$E$3:$E$34,'PMG %LQF'!$M$3:$M$34,$Z35,'PMG %LQF'!$F$3:$F$34,AD$1&amp;"*")+SUMIFS('PMG %LQF'!$G$3:$G$34,'PMG %LQF'!$M$3:$M$34,$Z35,'PMG %LQF'!$H$3:$H$34,AD$1&amp;"*"))/(SUMIFS('PMG %LQF'!$C$3:$C$34,'PMG %LQF'!$M$3:$M$34,$Z35)+SUMIFS('PMG %LQF'!$E$3:$E$34,'PMG %LQF'!$M$3:$M$34,$Z35)+SUMIFS('PMG %LQF'!$G$3:$G$34,'PMG %LQF'!$M$3:$M$34,$Z35))</f>
        <v>0</v>
      </c>
      <c r="AE35" s="34">
        <f>(SUMIFS('PMG %LQF'!$C$3:$C$34,'PMG %LQF'!$M$3:$M$34,$Z35,'PMG %LQF'!$D$3:$D$34,AE$1&amp;"*")+SUMIFS('PMG %LQF'!$E$3:$E$34,'PMG %LQF'!$M$3:$M$34,$Z35,'PMG %LQF'!$F$3:$F$34,AE$1&amp;"*")+SUMIFS('PMG %LQF'!$G$3:$G$34,'PMG %LQF'!$M$3:$M$34,$Z35,'PMG %LQF'!$H$3:$H$34,AE$1&amp;"*"))/(SUMIFS('PMG %LQF'!$C$3:$C$34,'PMG %LQF'!$M$3:$M$34,$Z35)+SUMIFS('PMG %LQF'!$E$3:$E$34,'PMG %LQF'!$M$3:$M$34,$Z35)+SUMIFS('PMG %LQF'!$G$3:$G$34,'PMG %LQF'!$M$3:$M$34,$Z35))</f>
        <v>0.20267111853088482</v>
      </c>
      <c r="AF35" s="34">
        <f>(SUMIFS('PMG %LQF'!$C$3:$C$34,'PMG %LQF'!$M$3:$M$34,$Z35,'PMG %LQF'!$D$3:$D$34,AF$1&amp;"*")+SUMIFS('PMG %LQF'!$E$3:$E$34,'PMG %LQF'!$M$3:$M$34,$Z35,'PMG %LQF'!$F$3:$F$34,AF$1&amp;"*")+SUMIFS('PMG %LQF'!$G$3:$G$34,'PMG %LQF'!$M$3:$M$34,$Z35,'PMG %LQF'!$H$3:$H$34,AF$1&amp;"*"))/(SUMIFS('PMG %LQF'!$C$3:$C$34,'PMG %LQF'!$M$3:$M$34,$Z35)+SUMIFS('PMG %LQF'!$E$3:$E$34,'PMG %LQF'!$M$3:$M$34,$Z35)+SUMIFS('PMG %LQF'!$G$3:$G$34,'PMG %LQF'!$M$3:$M$34,$Z35))</f>
        <v>0</v>
      </c>
      <c r="AG35" s="34">
        <f>(SUMIFS('PMG %LQF'!$C$3:$C$34,'PMG %LQF'!$M$3:$M$34,$Z35,'PMG %LQF'!$D$3:$D$34,AG$1&amp;"*")+SUMIFS('PMG %LQF'!$E$3:$E$34,'PMG %LQF'!$M$3:$M$34,$Z35,'PMG %LQF'!$F$3:$F$34,AG$1&amp;"*")+SUMIFS('PMG %LQF'!$G$3:$G$34,'PMG %LQF'!$M$3:$M$34,$Z35,'PMG %LQF'!$H$3:$H$34,AG$1&amp;"*"))/(SUMIFS('PMG %LQF'!$C$3:$C$34,'PMG %LQF'!$M$3:$M$34,$Z35)+SUMIFS('PMG %LQF'!$E$3:$E$34,'PMG %LQF'!$M$3:$M$34,$Z35)+SUMIFS('PMG %LQF'!$G$3:$G$34,'PMG %LQF'!$M$3:$M$34,$Z35))</f>
        <v>0</v>
      </c>
      <c r="AH35" s="34">
        <f>(SUMIFS('PMG %LQF'!$C$3:$C$34,'PMG %LQF'!$M$3:$M$34,$Z35,'PMG %LQF'!$D$3:$D$34,AH$1&amp;"*")+SUMIFS('PMG %LQF'!$E$3:$E$34,'PMG %LQF'!$M$3:$M$34,$Z35,'PMG %LQF'!$F$3:$F$34,AH$1&amp;"*")+SUMIFS('PMG %LQF'!$G$3:$G$34,'PMG %LQF'!$M$3:$M$34,$Z35,'PMG %LQF'!$H$3:$H$34,AH$1&amp;"*"))/(SUMIFS('PMG %LQF'!$C$3:$C$34,'PMG %LQF'!$M$3:$M$34,$Z35)+SUMIFS('PMG %LQF'!$E$3:$E$34,'PMG %LQF'!$M$3:$M$34,$Z35)+SUMIFS('PMG %LQF'!$G$3:$G$34,'PMG %LQF'!$M$3:$M$34,$Z35))</f>
        <v>0</v>
      </c>
      <c r="AI35" s="34">
        <f>(SUMIFS('PMG %LQF'!$C$3:$C$34,'PMG %LQF'!$M$3:$M$34,$Z35,'PMG %LQF'!$D$3:$D$34,AI$1&amp;"*")+SUMIFS('PMG %LQF'!$E$3:$E$34,'PMG %LQF'!$M$3:$M$34,$Z35,'PMG %LQF'!$F$3:$F$34,AI$1&amp;"*")+SUMIFS('PMG %LQF'!$G$3:$G$34,'PMG %LQF'!$M$3:$M$34,$Z35,'PMG %LQF'!$H$3:$H$34,AI$1&amp;"*"))/(SUMIFS('PMG %LQF'!$C$3:$C$34,'PMG %LQF'!$M$3:$M$34,$Z35)+SUMIFS('PMG %LQF'!$E$3:$E$34,'PMG %LQF'!$M$3:$M$34,$Z35)+SUMIFS('PMG %LQF'!$G$3:$G$34,'PMG %LQF'!$M$3:$M$34,$Z35))</f>
        <v>0</v>
      </c>
      <c r="AJ35" s="34">
        <f>(SUMIFS('PMG %LQF'!$C$3:$C$34,'PMG %LQF'!$M$3:$M$34,$Z35,'PMG %LQF'!$D$3:$D$34,AJ$1&amp;"*")+SUMIFS('PMG %LQF'!$E$3:$E$34,'PMG %LQF'!$M$3:$M$34,$Z35,'PMG %LQF'!$F$3:$F$34,AJ$1&amp;"*")+SUMIFS('PMG %LQF'!$G$3:$G$34,'PMG %LQF'!$M$3:$M$34,$Z35,'PMG %LQF'!$H$3:$H$34,AJ$1&amp;"*"))/(SUMIFS('PMG %LQF'!$C$3:$C$34,'PMG %LQF'!$M$3:$M$34,$Z35)+SUMIFS('PMG %LQF'!$E$3:$E$34,'PMG %LQF'!$M$3:$M$34,$Z35)+SUMIFS('PMG %LQF'!$G$3:$G$34,'PMG %LQF'!$M$3:$M$34,$Z35))</f>
        <v>1.8030050083472457E-2</v>
      </c>
      <c r="AK35" s="34">
        <f>(SUMIFS('PMG %LQF'!$C$3:$C$34,'PMG %LQF'!$M$3:$M$34,$Z35,'PMG %LQF'!$D$3:$D$34,AK$1&amp;"*")+SUMIFS('PMG %LQF'!$E$3:$E$34,'PMG %LQF'!$M$3:$M$34,$Z35,'PMG %LQF'!$F$3:$F$34,AK$1&amp;"*")+SUMIFS('PMG %LQF'!$G$3:$G$34,'PMG %LQF'!$M$3:$M$34,$Z35,'PMG %LQF'!$H$3:$H$34,AK$1&amp;"*"))/(SUMIFS('PMG %LQF'!$C$3:$C$34,'PMG %LQF'!$M$3:$M$34,$Z35)+SUMIFS('PMG %LQF'!$E$3:$E$34,'PMG %LQF'!$M$3:$M$34,$Z35)+SUMIFS('PMG %LQF'!$G$3:$G$34,'PMG %LQF'!$M$3:$M$34,$Z35))</f>
        <v>0.13589315525876461</v>
      </c>
      <c r="AL35" s="34">
        <f>(SUMIFS('PMG %LQF'!$C$3:$C$34,'PMG %LQF'!$M$3:$M$34,$Z35,'PMG %LQF'!$D$3:$D$34,AL$1&amp;"*")+SUMIFS('PMG %LQF'!$E$3:$E$34,'PMG %LQF'!$M$3:$M$34,$Z35,'PMG %LQF'!$F$3:$F$34,AL$1&amp;"*")+SUMIFS('PMG %LQF'!$G$3:$G$34,'PMG %LQF'!$M$3:$M$34,$Z35,'PMG %LQF'!$H$3:$H$34,AL$1&amp;"*"))/(SUMIFS('PMG %LQF'!$C$3:$C$34,'PMG %LQF'!$M$3:$M$34,$Z35)+SUMIFS('PMG %LQF'!$E$3:$E$34,'PMG %LQF'!$M$3:$M$34,$Z35)+SUMIFS('PMG %LQF'!$G$3:$G$34,'PMG %LQF'!$M$3:$M$34,$Z35))</f>
        <v>3.5726210350584313E-2</v>
      </c>
      <c r="AM35" s="34">
        <f>(SUMIFS('PMG %LQF'!$C$3:$C$34,'PMG %LQF'!$M$3:$M$34,$Z35,'PMG %LQF'!$D$3:$D$34,AM$1&amp;"*")+SUMIFS('PMG %LQF'!$E$3:$E$34,'PMG %LQF'!$M$3:$M$34,$Z35,'PMG %LQF'!$F$3:$F$34,AM$1&amp;"*")+SUMIFS('PMG %LQF'!$G$3:$G$34,'PMG %LQF'!$M$3:$M$34,$Z35,'PMG %LQF'!$H$3:$H$34,AM$1&amp;"*"))/(SUMIFS('PMG %LQF'!$C$3:$C$34,'PMG %LQF'!$M$3:$M$34,$Z35)+SUMIFS('PMG %LQF'!$E$3:$E$34,'PMG %LQF'!$M$3:$M$34,$Z35)+SUMIFS('PMG %LQF'!$G$3:$G$34,'PMG %LQF'!$M$3:$M$34,$Z35))</f>
        <v>0</v>
      </c>
      <c r="AN35" s="34">
        <f>(SUMIFS('PMG %LQF'!$C$3:$C$34,'PMG %LQF'!$M$3:$M$34,$Z35,'PMG %LQF'!$D$3:$D$34,AN$1&amp;"*")+SUMIFS('PMG %LQF'!$E$3:$E$34,'PMG %LQF'!$M$3:$M$34,$Z35,'PMG %LQF'!$F$3:$F$34,AN$1&amp;"*")+SUMIFS('PMG %LQF'!$G$3:$G$34,'PMG %LQF'!$M$3:$M$34,$Z35,'PMG %LQF'!$H$3:$H$34,AN$1&amp;"*"))/(SUMIFS('PMG %LQF'!$C$3:$C$34,'PMG %LQF'!$M$3:$M$34,$Z35)+SUMIFS('PMG %LQF'!$E$3:$E$34,'PMG %LQF'!$M$3:$M$34,$Z35)+SUMIFS('PMG %LQF'!$G$3:$G$34,'PMG %LQF'!$M$3:$M$34,$Z35))</f>
        <v>0</v>
      </c>
      <c r="AO35" s="34">
        <f>(SUMIFS('PMG %LQF'!$C$3:$C$34,'PMG %LQF'!$M$3:$M$34,$Z35,'PMG %LQF'!$D$3:$D$34,AO$1&amp;"*")+SUMIFS('PMG %LQF'!$E$3:$E$34,'PMG %LQF'!$M$3:$M$34,$Z35,'PMG %LQF'!$F$3:$F$34,AO$1&amp;"*")+SUMIFS('PMG %LQF'!$G$3:$G$34,'PMG %LQF'!$M$3:$M$34,$Z35,'PMG %LQF'!$H$3:$H$34,AO$1&amp;"*"))/(SUMIFS('PMG %LQF'!$C$3:$C$34,'PMG %LQF'!$M$3:$M$34,$Z35)+SUMIFS('PMG %LQF'!$E$3:$E$34,'PMG %LQF'!$M$3:$M$34,$Z35)+SUMIFS('PMG %LQF'!$G$3:$G$34,'PMG %LQF'!$M$3:$M$34,$Z35))</f>
        <v>0.11318864774624376</v>
      </c>
      <c r="AP35" s="34">
        <f>(SUMIFS('PMG %LQF'!$C$3:$C$34,'PMG %LQF'!$M$3:$M$34,$Z35,'PMG %LQF'!$D$3:$D$34,AP$1&amp;"*")+SUMIFS('PMG %LQF'!$E$3:$E$34,'PMG %LQF'!$M$3:$M$34,$Z35,'PMG %LQF'!$F$3:$F$34,AP$1&amp;"*")+SUMIFS('PMG %LQF'!$G$3:$G$34,'PMG %LQF'!$M$3:$M$34,$Z35,'PMG %LQF'!$H$3:$H$34,AP$1&amp;"*"))/(SUMIFS('PMG %LQF'!$C$3:$C$34,'PMG %LQF'!$M$3:$M$34,$Z35)+SUMIFS('PMG %LQF'!$E$3:$E$34,'PMG %LQF'!$M$3:$M$34,$Z35)+SUMIFS('PMG %LQF'!$G$3:$G$34,'PMG %LQF'!$M$3:$M$34,$Z35))</f>
        <v>0</v>
      </c>
      <c r="AQ35" s="1">
        <v>4.0032506927525056</v>
      </c>
      <c r="AR35" s="1">
        <v>80.760490190015645</v>
      </c>
    </row>
    <row r="36" spans="1:44" ht="14.25" customHeight="1" x14ac:dyDescent="0.35">
      <c r="A36" s="21">
        <v>42719</v>
      </c>
      <c r="B36" s="22">
        <f>(SUMIFS('PMG %LQF'!$C$34:$C$70,'PMG %LQF'!$M$34:$M$70,$A36,'PMG %LQF'!$D$34:$D$70,B$1&amp;"*")+SUMIFS('PMG %LQF'!$E$34:$E$70,'PMG %LQF'!$M$34:$M$70,$A36,'PMG %LQF'!$F$34:$F$70,B$1&amp;"*")+SUMIFS('PMG %LQF'!$G$34:$G$70,'PMG %LQF'!$M$34:$M$70,$A36,'PMG %LQF'!$H$34:$H$70,B$1&amp;"*"))/(SUMIFS('PMG %LQF'!$C$34:$C$70,'PMG %LQF'!$M$34:$M$70,$A36)+SUMIFS('PMG %LQF'!$E$34:$E$70,'PMG %LQF'!$M$34:$M$70,$A36)+SUMIFS('PMG %LQF'!$G$34:$G$70,'PMG %LQF'!$M$34:$M$70,$A36))</f>
        <v>0</v>
      </c>
      <c r="C36" s="22">
        <f>(SUMIFS('PMG %LQF'!$C$34:$C$70,'PMG %LQF'!$M$34:$M$70,$A36,'PMG %LQF'!$D$34:$D$70,C$1&amp;"*")+SUMIFS('PMG %LQF'!$E$34:$E$70,'PMG %LQF'!$M$34:$M$70,$A36,'PMG %LQF'!$F$34:$F$70,C$1&amp;"*")+SUMIFS('PMG %LQF'!$G$34:$G$70,'PMG %LQF'!$M$34:$M$70,$A36,'PMG %LQF'!$H$34:$H$70,C$1&amp;"*"))/(SUMIFS('PMG %LQF'!$C$34:$C$70,'PMG %LQF'!$M$34:$M$70,$A36)+SUMIFS('PMG %LQF'!$E$34:$E$70,'PMG %LQF'!$M$34:$M$70,$A36)+SUMIFS('PMG %LQF'!$G$34:$G$70,'PMG %LQF'!$M$34:$M$70,$A36))</f>
        <v>0.55499153976311344</v>
      </c>
      <c r="D36" s="22">
        <f>(SUMIFS('PMG %LQF'!$C$34:$C$70,'PMG %LQF'!$M$34:$M$70,$A36,'PMG %LQF'!$D$34:$D$70,D$1&amp;"*")+SUMIFS('PMG %LQF'!$E$34:$E$70,'PMG %LQF'!$M$34:$M$70,$A36,'PMG %LQF'!$F$34:$F$70,D$1&amp;"*")+SUMIFS('PMG %LQF'!$G$34:$G$70,'PMG %LQF'!$M$34:$M$70,$A36,'PMG %LQF'!$H$34:$H$70,D$1&amp;"*"))/(SUMIFS('PMG %LQF'!$C$34:$C$70,'PMG %LQF'!$M$34:$M$70,$A36)+SUMIFS('PMG %LQF'!$E$34:$E$70,'PMG %LQF'!$M$34:$M$70,$A36)+SUMIFS('PMG %LQF'!$G$34:$G$70,'PMG %LQF'!$M$34:$M$70,$A36))</f>
        <v>0.22707275803722504</v>
      </c>
      <c r="E36" s="22">
        <f>(SUMIFS('PMG %LQF'!$C$34:$C$70,'PMG %LQF'!$M$34:$M$70,$A36,'PMG %LQF'!$D$34:$D$70,E$1&amp;"*")+SUMIFS('PMG %LQF'!$E$34:$E$70,'PMG %LQF'!$M$34:$M$70,$A36,'PMG %LQF'!$F$34:$F$70,E$1&amp;"*")+SUMIFS('PMG %LQF'!$G$34:$G$70,'PMG %LQF'!$M$34:$M$70,$A36,'PMG %LQF'!$H$34:$H$70,E$1&amp;"*"))/(SUMIFS('PMG %LQF'!$C$34:$C$70,'PMG %LQF'!$M$34:$M$70,$A36)+SUMIFS('PMG %LQF'!$E$34:$E$70,'PMG %LQF'!$M$34:$M$70,$A36)+SUMIFS('PMG %LQF'!$G$34:$G$70,'PMG %LQF'!$M$34:$M$70,$A36))</f>
        <v>0.2179357021996616</v>
      </c>
      <c r="F36" s="22">
        <f t="shared" ref="F36:F46" si="18">SUM(B36:E36)</f>
        <v>1</v>
      </c>
      <c r="G36" s="1">
        <f>SUMIFS('Sol total by day'!A$15:A$27,'Sol total by day'!$C$15:$C$27,$A36)</f>
        <v>5.3352918484000549</v>
      </c>
      <c r="H36" s="1">
        <f>SUMIFS('Sol total by day'!B$15:B$27,'Sol total by day'!$C$15:$C$27,$A36)</f>
        <v>78.041827238758614</v>
      </c>
      <c r="I36" s="32">
        <f>RSQ($G36:$G46,$B36:$B46)</f>
        <v>3.7635840656253475E-3</v>
      </c>
      <c r="Z36" s="33">
        <v>42725</v>
      </c>
      <c r="AA36" s="34">
        <f>(SUMIFS('PMG %LQF'!$C$3:$C$34,'PMG %LQF'!$M$3:$M$34,$Z36,'PMG %LQF'!$D$3:$D$34,AA$1&amp;"*")+SUMIFS('PMG %LQF'!$E$3:$E$34,'PMG %LQF'!$M$3:$M$34,$Z36,'PMG %LQF'!$F$3:$F$34,AA$1&amp;"*")+SUMIFS('PMG %LQF'!$G$3:$G$34,'PMG %LQF'!$M$3:$M$34,$Z36,'PMG %LQF'!$H$3:$H$34,AA$1&amp;"*"))/(SUMIFS('PMG %LQF'!$C$3:$C$34,'PMG %LQF'!$M$3:$M$34,$Z36)+SUMIFS('PMG %LQF'!$E$3:$E$34,'PMG %LQF'!$M$3:$M$34,$Z36)+SUMIFS('PMG %LQF'!$G$3:$G$34,'PMG %LQF'!$M$3:$M$34,$Z36))</f>
        <v>0.12565707133917398</v>
      </c>
      <c r="AB36" s="34">
        <f>(SUMIFS('PMG %LQF'!$C$3:$C$34,'PMG %LQF'!$M$3:$M$34,$Z36,'PMG %LQF'!$D$3:$D$34,AB$1&amp;"*")+SUMIFS('PMG %LQF'!$E$3:$E$34,'PMG %LQF'!$M$3:$M$34,$Z36,'PMG %LQF'!$F$3:$F$34,AB$1&amp;"*")+SUMIFS('PMG %LQF'!$G$3:$G$34,'PMG %LQF'!$M$3:$M$34,$Z36,'PMG %LQF'!$H$3:$H$34,AB$1&amp;"*"))/(SUMIFS('PMG %LQF'!$C$3:$C$34,'PMG %LQF'!$M$3:$M$34,$Z36)+SUMIFS('PMG %LQF'!$E$3:$E$34,'PMG %LQF'!$M$3:$M$34,$Z36)+SUMIFS('PMG %LQF'!$G$3:$G$34,'PMG %LQF'!$M$3:$M$34,$Z36))</f>
        <v>0</v>
      </c>
      <c r="AC36" s="34">
        <f>(SUMIFS('PMG %LQF'!$C$3:$C$34,'PMG %LQF'!$M$3:$M$34,$Z36,'PMG %LQF'!$D$3:$D$34,AC$1&amp;"*")+SUMIFS('PMG %LQF'!$E$3:$E$34,'PMG %LQF'!$M$3:$M$34,$Z36,'PMG %LQF'!$F$3:$F$34,AC$1&amp;"*")+SUMIFS('PMG %LQF'!$G$3:$G$34,'PMG %LQF'!$M$3:$M$34,$Z36,'PMG %LQF'!$H$3:$H$34,AC$1&amp;"*"))/(SUMIFS('PMG %LQF'!$C$3:$C$34,'PMG %LQF'!$M$3:$M$34,$Z36)+SUMIFS('PMG %LQF'!$E$3:$E$34,'PMG %LQF'!$M$3:$M$34,$Z36)+SUMIFS('PMG %LQF'!$G$3:$G$34,'PMG %LQF'!$M$3:$M$34,$Z36))</f>
        <v>0</v>
      </c>
      <c r="AD36" s="34">
        <f>(SUMIFS('PMG %LQF'!$C$3:$C$34,'PMG %LQF'!$M$3:$M$34,$Z36,'PMG %LQF'!$D$3:$D$34,AD$1&amp;"*")+SUMIFS('PMG %LQF'!$E$3:$E$34,'PMG %LQF'!$M$3:$M$34,$Z36,'PMG %LQF'!$F$3:$F$34,AD$1&amp;"*")+SUMIFS('PMG %LQF'!$G$3:$G$34,'PMG %LQF'!$M$3:$M$34,$Z36,'PMG %LQF'!$H$3:$H$34,AD$1&amp;"*"))/(SUMIFS('PMG %LQF'!$C$3:$C$34,'PMG %LQF'!$M$3:$M$34,$Z36)+SUMIFS('PMG %LQF'!$E$3:$E$34,'PMG %LQF'!$M$3:$M$34,$Z36)+SUMIFS('PMG %LQF'!$G$3:$G$34,'PMG %LQF'!$M$3:$M$34,$Z36))</f>
        <v>0</v>
      </c>
      <c r="AE36" s="34">
        <f>(SUMIFS('PMG %LQF'!$C$3:$C$34,'PMG %LQF'!$M$3:$M$34,$Z36,'PMG %LQF'!$D$3:$D$34,AE$1&amp;"*")+SUMIFS('PMG %LQF'!$E$3:$E$34,'PMG %LQF'!$M$3:$M$34,$Z36,'PMG %LQF'!$F$3:$F$34,AE$1&amp;"*")+SUMIFS('PMG %LQF'!$G$3:$G$34,'PMG %LQF'!$M$3:$M$34,$Z36,'PMG %LQF'!$H$3:$H$34,AE$1&amp;"*"))/(SUMIFS('PMG %LQF'!$C$3:$C$34,'PMG %LQF'!$M$3:$M$34,$Z36)+SUMIFS('PMG %LQF'!$E$3:$E$34,'PMG %LQF'!$M$3:$M$34,$Z36)+SUMIFS('PMG %LQF'!$G$3:$G$34,'PMG %LQF'!$M$3:$M$34,$Z36))</f>
        <v>0</v>
      </c>
      <c r="AF36" s="34">
        <f>(SUMIFS('PMG %LQF'!$C$3:$C$34,'PMG %LQF'!$M$3:$M$34,$Z36,'PMG %LQF'!$D$3:$D$34,AF$1&amp;"*")+SUMIFS('PMG %LQF'!$E$3:$E$34,'PMG %LQF'!$M$3:$M$34,$Z36,'PMG %LQF'!$F$3:$F$34,AF$1&amp;"*")+SUMIFS('PMG %LQF'!$G$3:$G$34,'PMG %LQF'!$M$3:$M$34,$Z36,'PMG %LQF'!$H$3:$H$34,AF$1&amp;"*"))/(SUMIFS('PMG %LQF'!$C$3:$C$34,'PMG %LQF'!$M$3:$M$34,$Z36)+SUMIFS('PMG %LQF'!$E$3:$E$34,'PMG %LQF'!$M$3:$M$34,$Z36)+SUMIFS('PMG %LQF'!$G$3:$G$34,'PMG %LQF'!$M$3:$M$34,$Z36))</f>
        <v>0</v>
      </c>
      <c r="AG36" s="34">
        <f>(SUMIFS('PMG %LQF'!$C$3:$C$34,'PMG %LQF'!$M$3:$M$34,$Z36,'PMG %LQF'!$D$3:$D$34,AG$1&amp;"*")+SUMIFS('PMG %LQF'!$E$3:$E$34,'PMG %LQF'!$M$3:$M$34,$Z36,'PMG %LQF'!$F$3:$F$34,AG$1&amp;"*")+SUMIFS('PMG %LQF'!$G$3:$G$34,'PMG %LQF'!$M$3:$M$34,$Z36,'PMG %LQF'!$H$3:$H$34,AG$1&amp;"*"))/(SUMIFS('PMG %LQF'!$C$3:$C$34,'PMG %LQF'!$M$3:$M$34,$Z36)+SUMIFS('PMG %LQF'!$E$3:$E$34,'PMG %LQF'!$M$3:$M$34,$Z36)+SUMIFS('PMG %LQF'!$G$3:$G$34,'PMG %LQF'!$M$3:$M$34,$Z36))</f>
        <v>6.8085106382978725E-2</v>
      </c>
      <c r="AH36" s="34">
        <f>(SUMIFS('PMG %LQF'!$C$3:$C$34,'PMG %LQF'!$M$3:$M$34,$Z36,'PMG %LQF'!$D$3:$D$34,AH$1&amp;"*")+SUMIFS('PMG %LQF'!$E$3:$E$34,'PMG %LQF'!$M$3:$M$34,$Z36,'PMG %LQF'!$F$3:$F$34,AH$1&amp;"*")+SUMIFS('PMG %LQF'!$G$3:$G$34,'PMG %LQF'!$M$3:$M$34,$Z36,'PMG %LQF'!$H$3:$H$34,AH$1&amp;"*"))/(SUMIFS('PMG %LQF'!$C$3:$C$34,'PMG %LQF'!$M$3:$M$34,$Z36)+SUMIFS('PMG %LQF'!$E$3:$E$34,'PMG %LQF'!$M$3:$M$34,$Z36)+SUMIFS('PMG %LQF'!$G$3:$G$34,'PMG %LQF'!$M$3:$M$34,$Z36))</f>
        <v>0</v>
      </c>
      <c r="AI36" s="34">
        <f>(SUMIFS('PMG %LQF'!$C$3:$C$34,'PMG %LQF'!$M$3:$M$34,$Z36,'PMG %LQF'!$D$3:$D$34,AI$1&amp;"*")+SUMIFS('PMG %LQF'!$E$3:$E$34,'PMG %LQF'!$M$3:$M$34,$Z36,'PMG %LQF'!$F$3:$F$34,AI$1&amp;"*")+SUMIFS('PMG %LQF'!$G$3:$G$34,'PMG %LQF'!$M$3:$M$34,$Z36,'PMG %LQF'!$H$3:$H$34,AI$1&amp;"*"))/(SUMIFS('PMG %LQF'!$C$3:$C$34,'PMG %LQF'!$M$3:$M$34,$Z36)+SUMIFS('PMG %LQF'!$E$3:$E$34,'PMG %LQF'!$M$3:$M$34,$Z36)+SUMIFS('PMG %LQF'!$G$3:$G$34,'PMG %LQF'!$M$3:$M$34,$Z36))</f>
        <v>7.9599499374217772E-2</v>
      </c>
      <c r="AJ36" s="34">
        <f>(SUMIFS('PMG %LQF'!$C$3:$C$34,'PMG %LQF'!$M$3:$M$34,$Z36,'PMG %LQF'!$D$3:$D$34,AJ$1&amp;"*")+SUMIFS('PMG %LQF'!$E$3:$E$34,'PMG %LQF'!$M$3:$M$34,$Z36,'PMG %LQF'!$F$3:$F$34,AJ$1&amp;"*")+SUMIFS('PMG %LQF'!$G$3:$G$34,'PMG %LQF'!$M$3:$M$34,$Z36,'PMG %LQF'!$H$3:$H$34,AJ$1&amp;"*"))/(SUMIFS('PMG %LQF'!$C$3:$C$34,'PMG %LQF'!$M$3:$M$34,$Z36)+SUMIFS('PMG %LQF'!$E$3:$E$34,'PMG %LQF'!$M$3:$M$34,$Z36)+SUMIFS('PMG %LQF'!$G$3:$G$34,'PMG %LQF'!$M$3:$M$34,$Z36))</f>
        <v>0.4520650813516896</v>
      </c>
      <c r="AK36" s="34">
        <f>(SUMIFS('PMG %LQF'!$C$3:$C$34,'PMG %LQF'!$M$3:$M$34,$Z36,'PMG %LQF'!$D$3:$D$34,AK$1&amp;"*")+SUMIFS('PMG %LQF'!$E$3:$E$34,'PMG %LQF'!$M$3:$M$34,$Z36,'PMG %LQF'!$F$3:$F$34,AK$1&amp;"*")+SUMIFS('PMG %LQF'!$G$3:$G$34,'PMG %LQF'!$M$3:$M$34,$Z36,'PMG %LQF'!$H$3:$H$34,AK$1&amp;"*"))/(SUMIFS('PMG %LQF'!$C$3:$C$34,'PMG %LQF'!$M$3:$M$34,$Z36)+SUMIFS('PMG %LQF'!$E$3:$E$34,'PMG %LQF'!$M$3:$M$34,$Z36)+SUMIFS('PMG %LQF'!$G$3:$G$34,'PMG %LQF'!$M$3:$M$34,$Z36))</f>
        <v>0.13516896120150187</v>
      </c>
      <c r="AL36" s="34">
        <f>(SUMIFS('PMG %LQF'!$C$3:$C$34,'PMG %LQF'!$M$3:$M$34,$Z36,'PMG %LQF'!$D$3:$D$34,AL$1&amp;"*")+SUMIFS('PMG %LQF'!$E$3:$E$34,'PMG %LQF'!$M$3:$M$34,$Z36,'PMG %LQF'!$F$3:$F$34,AL$1&amp;"*")+SUMIFS('PMG %LQF'!$G$3:$G$34,'PMG %LQF'!$M$3:$M$34,$Z36,'PMG %LQF'!$H$3:$H$34,AL$1&amp;"*"))/(SUMIFS('PMG %LQF'!$C$3:$C$34,'PMG %LQF'!$M$3:$M$34,$Z36)+SUMIFS('PMG %LQF'!$E$3:$E$34,'PMG %LQF'!$M$3:$M$34,$Z36)+SUMIFS('PMG %LQF'!$G$3:$G$34,'PMG %LQF'!$M$3:$M$34,$Z36))</f>
        <v>0</v>
      </c>
      <c r="AM36" s="34">
        <f>(SUMIFS('PMG %LQF'!$C$3:$C$34,'PMG %LQF'!$M$3:$M$34,$Z36,'PMG %LQF'!$D$3:$D$34,AM$1&amp;"*")+SUMIFS('PMG %LQF'!$E$3:$E$34,'PMG %LQF'!$M$3:$M$34,$Z36,'PMG %LQF'!$F$3:$F$34,AM$1&amp;"*")+SUMIFS('PMG %LQF'!$G$3:$G$34,'PMG %LQF'!$M$3:$M$34,$Z36,'PMG %LQF'!$H$3:$H$34,AM$1&amp;"*"))/(SUMIFS('PMG %LQF'!$C$3:$C$34,'PMG %LQF'!$M$3:$M$34,$Z36)+SUMIFS('PMG %LQF'!$E$3:$E$34,'PMG %LQF'!$M$3:$M$34,$Z36)+SUMIFS('PMG %LQF'!$G$3:$G$34,'PMG %LQF'!$M$3:$M$34,$Z36))</f>
        <v>4.005006257822278E-2</v>
      </c>
      <c r="AN36" s="34">
        <f>(SUMIFS('PMG %LQF'!$C$3:$C$34,'PMG %LQF'!$M$3:$M$34,$Z36,'PMG %LQF'!$D$3:$D$34,AN$1&amp;"*")+SUMIFS('PMG %LQF'!$E$3:$E$34,'PMG %LQF'!$M$3:$M$34,$Z36,'PMG %LQF'!$F$3:$F$34,AN$1&amp;"*")+SUMIFS('PMG %LQF'!$G$3:$G$34,'PMG %LQF'!$M$3:$M$34,$Z36,'PMG %LQF'!$H$3:$H$34,AN$1&amp;"*"))/(SUMIFS('PMG %LQF'!$C$3:$C$34,'PMG %LQF'!$M$3:$M$34,$Z36)+SUMIFS('PMG %LQF'!$E$3:$E$34,'PMG %LQF'!$M$3:$M$34,$Z36)+SUMIFS('PMG %LQF'!$G$3:$G$34,'PMG %LQF'!$M$3:$M$34,$Z36))</f>
        <v>0</v>
      </c>
      <c r="AO36" s="34">
        <f>(SUMIFS('PMG %LQF'!$C$3:$C$34,'PMG %LQF'!$M$3:$M$34,$Z36,'PMG %LQF'!$D$3:$D$34,AO$1&amp;"*")+SUMIFS('PMG %LQF'!$E$3:$E$34,'PMG %LQF'!$M$3:$M$34,$Z36,'PMG %LQF'!$F$3:$F$34,AO$1&amp;"*")+SUMIFS('PMG %LQF'!$G$3:$G$34,'PMG %LQF'!$M$3:$M$34,$Z36,'PMG %LQF'!$H$3:$H$34,AO$1&amp;"*"))/(SUMIFS('PMG %LQF'!$C$3:$C$34,'PMG %LQF'!$M$3:$M$34,$Z36)+SUMIFS('PMG %LQF'!$E$3:$E$34,'PMG %LQF'!$M$3:$M$34,$Z36)+SUMIFS('PMG %LQF'!$G$3:$G$34,'PMG %LQF'!$M$3:$M$34,$Z36))</f>
        <v>0</v>
      </c>
      <c r="AP36" s="34">
        <f>(SUMIFS('PMG %LQF'!$C$3:$C$34,'PMG %LQF'!$M$3:$M$34,$Z36,'PMG %LQF'!$D$3:$D$34,AP$1&amp;"*")+SUMIFS('PMG %LQF'!$E$3:$E$34,'PMG %LQF'!$M$3:$M$34,$Z36,'PMG %LQF'!$F$3:$F$34,AP$1&amp;"*")+SUMIFS('PMG %LQF'!$G$3:$G$34,'PMG %LQF'!$M$3:$M$34,$Z36,'PMG %LQF'!$H$3:$H$34,AP$1&amp;"*"))/(SUMIFS('PMG %LQF'!$C$3:$C$34,'PMG %LQF'!$M$3:$M$34,$Z36)+SUMIFS('PMG %LQF'!$E$3:$E$34,'PMG %LQF'!$M$3:$M$34,$Z36)+SUMIFS('PMG %LQF'!$G$3:$G$34,'PMG %LQF'!$M$3:$M$34,$Z36))</f>
        <v>9.9374217772215265E-2</v>
      </c>
      <c r="AQ36" s="1">
        <v>1.4398616037599901</v>
      </c>
      <c r="AR36" s="1">
        <v>155.89874203340952</v>
      </c>
    </row>
    <row r="37" spans="1:44" ht="14.25" customHeight="1" x14ac:dyDescent="0.35">
      <c r="A37" s="21">
        <v>42721</v>
      </c>
      <c r="B37" s="22">
        <f>(SUMIFS('PMG %LQF'!$C$34:$C$70,'PMG %LQF'!$M$34:$M$70,$A37,'PMG %LQF'!$D$34:$D$70,B$1&amp;"*")+SUMIFS('PMG %LQF'!$E$34:$E$70,'PMG %LQF'!$M$34:$M$70,$A37,'PMG %LQF'!$F$34:$F$70,B$1&amp;"*")+SUMIFS('PMG %LQF'!$G$34:$G$70,'PMG %LQF'!$M$34:$M$70,$A37,'PMG %LQF'!$H$34:$H$70,B$1&amp;"*"))/(SUMIFS('PMG %LQF'!$C$34:$C$70,'PMG %LQF'!$M$34:$M$70,$A37)+SUMIFS('PMG %LQF'!$E$34:$E$70,'PMG %LQF'!$M$34:$M$70,$A37)+SUMIFS('PMG %LQF'!$G$34:$G$70,'PMG %LQF'!$M$34:$M$70,$A37))</f>
        <v>0.31352253756260434</v>
      </c>
      <c r="C37" s="22">
        <f>(SUMIFS('PMG %LQF'!$C$34:$C$70,'PMG %LQF'!$M$34:$M$70,$A37,'PMG %LQF'!$D$34:$D$70,C$1&amp;"*")+SUMIFS('PMG %LQF'!$E$34:$E$70,'PMG %LQF'!$M$34:$M$70,$A37,'PMG %LQF'!$F$34:$F$70,C$1&amp;"*")+SUMIFS('PMG %LQF'!$G$34:$G$70,'PMG %LQF'!$M$34:$M$70,$A37,'PMG %LQF'!$H$34:$H$70,C$1&amp;"*"))/(SUMIFS('PMG %LQF'!$C$34:$C$70,'PMG %LQF'!$M$34:$M$70,$A37)+SUMIFS('PMG %LQF'!$E$34:$E$70,'PMG %LQF'!$M$34:$M$70,$A37)+SUMIFS('PMG %LQF'!$G$34:$G$70,'PMG %LQF'!$M$34:$M$70,$A37))</f>
        <v>0.15893155258764607</v>
      </c>
      <c r="D37" s="22">
        <f>(SUMIFS('PMG %LQF'!$C$34:$C$70,'PMG %LQF'!$M$34:$M$70,$A37,'PMG %LQF'!$D$34:$D$70,D$1&amp;"*")+SUMIFS('PMG %LQF'!$E$34:$E$70,'PMG %LQF'!$M$34:$M$70,$A37,'PMG %LQF'!$F$34:$F$70,D$1&amp;"*")+SUMIFS('PMG %LQF'!$G$34:$G$70,'PMG %LQF'!$M$34:$M$70,$A37,'PMG %LQF'!$H$34:$H$70,D$1&amp;"*"))/(SUMIFS('PMG %LQF'!$C$34:$C$70,'PMG %LQF'!$M$34:$M$70,$A37)+SUMIFS('PMG %LQF'!$E$34:$E$70,'PMG %LQF'!$M$34:$M$70,$A37)+SUMIFS('PMG %LQF'!$G$34:$G$70,'PMG %LQF'!$M$34:$M$70,$A37))</f>
        <v>0.52754590984974958</v>
      </c>
      <c r="E37" s="22">
        <f>(SUMIFS('PMG %LQF'!$C$34:$C$70,'PMG %LQF'!$M$34:$M$70,$A37,'PMG %LQF'!$D$34:$D$70,E$1&amp;"*")+SUMIFS('PMG %LQF'!$E$34:$E$70,'PMG %LQF'!$M$34:$M$70,$A37,'PMG %LQF'!$F$34:$F$70,E$1&amp;"*")+SUMIFS('PMG %LQF'!$G$34:$G$70,'PMG %LQF'!$M$34:$M$70,$A37,'PMG %LQF'!$H$34:$H$70,E$1&amp;"*"))/(SUMIFS('PMG %LQF'!$C$34:$C$70,'PMG %LQF'!$M$34:$M$70,$A37)+SUMIFS('PMG %LQF'!$E$34:$E$70,'PMG %LQF'!$M$34:$M$70,$A37)+SUMIFS('PMG %LQF'!$G$34:$G$70,'PMG %LQF'!$M$34:$M$70,$A37))</f>
        <v>0</v>
      </c>
      <c r="F37" s="22">
        <f t="shared" si="18"/>
        <v>1</v>
      </c>
      <c r="G37" s="1">
        <f>SUMIFS('Sol total by day'!A$15:A$27,'Sol total by day'!$C$15:$C$27,$A37)</f>
        <v>3.3496935658736682</v>
      </c>
      <c r="H37" s="1">
        <f>SUMIFS('Sol total by day'!B$15:B$27,'Sol total by day'!$C$15:$C$27,$A37)</f>
        <v>9.6223505124173325</v>
      </c>
      <c r="I37" s="32">
        <f>RSQ($G36:$G46,$C36:$C46)</f>
        <v>7.5433571848272096E-2</v>
      </c>
      <c r="Z37" s="33">
        <v>42801</v>
      </c>
      <c r="AA37" s="34">
        <f>(SUMIFS('PMG %LQF'!$C$3:$C$34,'PMG %LQF'!$M$3:$M$34,$Z37,'PMG %LQF'!$D$3:$D$34,AA$1&amp;"*")+SUMIFS('PMG %LQF'!$E$3:$E$34,'PMG %LQF'!$M$3:$M$34,$Z37,'PMG %LQF'!$F$3:$F$34,AA$1&amp;"*")+SUMIFS('PMG %LQF'!$G$3:$G$34,'PMG %LQF'!$M$3:$M$34,$Z37,'PMG %LQF'!$H$3:$H$34,AA$1&amp;"*"))/(SUMIFS('PMG %LQF'!$C$3:$C$34,'PMG %LQF'!$M$3:$M$34,$Z37)+SUMIFS('PMG %LQF'!$E$3:$E$34,'PMG %LQF'!$M$3:$M$34,$Z37)+SUMIFS('PMG %LQF'!$G$3:$G$34,'PMG %LQF'!$M$3:$M$34,$Z37))</f>
        <v>0.21913161465400272</v>
      </c>
      <c r="AB37" s="34">
        <f>(SUMIFS('PMG %LQF'!$C$3:$C$34,'PMG %LQF'!$M$3:$M$34,$Z37,'PMG %LQF'!$D$3:$D$34,AB$1&amp;"*")+SUMIFS('PMG %LQF'!$E$3:$E$34,'PMG %LQF'!$M$3:$M$34,$Z37,'PMG %LQF'!$F$3:$F$34,AB$1&amp;"*")+SUMIFS('PMG %LQF'!$G$3:$G$34,'PMG %LQF'!$M$3:$M$34,$Z37,'PMG %LQF'!$H$3:$H$34,AB$1&amp;"*"))/(SUMIFS('PMG %LQF'!$C$3:$C$34,'PMG %LQF'!$M$3:$M$34,$Z37)+SUMIFS('PMG %LQF'!$E$3:$E$34,'PMG %LQF'!$M$3:$M$34,$Z37)+SUMIFS('PMG %LQF'!$G$3:$G$34,'PMG %LQF'!$M$3:$M$34,$Z37))</f>
        <v>0</v>
      </c>
      <c r="AC37" s="34">
        <f>(SUMIFS('PMG %LQF'!$C$3:$C$34,'PMG %LQF'!$M$3:$M$34,$Z37,'PMG %LQF'!$D$3:$D$34,AC$1&amp;"*")+SUMIFS('PMG %LQF'!$E$3:$E$34,'PMG %LQF'!$M$3:$M$34,$Z37,'PMG %LQF'!$F$3:$F$34,AC$1&amp;"*")+SUMIFS('PMG %LQF'!$G$3:$G$34,'PMG %LQF'!$M$3:$M$34,$Z37,'PMG %LQF'!$H$3:$H$34,AC$1&amp;"*"))/(SUMIFS('PMG %LQF'!$C$3:$C$34,'PMG %LQF'!$M$3:$M$34,$Z37)+SUMIFS('PMG %LQF'!$E$3:$E$34,'PMG %LQF'!$M$3:$M$34,$Z37)+SUMIFS('PMG %LQF'!$G$3:$G$34,'PMG %LQF'!$M$3:$M$34,$Z37))</f>
        <v>0.53018995929443691</v>
      </c>
      <c r="AD37" s="34">
        <f>(SUMIFS('PMG %LQF'!$C$3:$C$34,'PMG %LQF'!$M$3:$M$34,$Z37,'PMG %LQF'!$D$3:$D$34,AD$1&amp;"*")+SUMIFS('PMG %LQF'!$E$3:$E$34,'PMG %LQF'!$M$3:$M$34,$Z37,'PMG %LQF'!$F$3:$F$34,AD$1&amp;"*")+SUMIFS('PMG %LQF'!$G$3:$G$34,'PMG %LQF'!$M$3:$M$34,$Z37,'PMG %LQF'!$H$3:$H$34,AD$1&amp;"*"))/(SUMIFS('PMG %LQF'!$C$3:$C$34,'PMG %LQF'!$M$3:$M$34,$Z37)+SUMIFS('PMG %LQF'!$E$3:$E$34,'PMG %LQF'!$M$3:$M$34,$Z37)+SUMIFS('PMG %LQF'!$G$3:$G$34,'PMG %LQF'!$M$3:$M$34,$Z37))</f>
        <v>0</v>
      </c>
      <c r="AE37" s="34">
        <f>(SUMIFS('PMG %LQF'!$C$3:$C$34,'PMG %LQF'!$M$3:$M$34,$Z37,'PMG %LQF'!$D$3:$D$34,AE$1&amp;"*")+SUMIFS('PMG %LQF'!$E$3:$E$34,'PMG %LQF'!$M$3:$M$34,$Z37,'PMG %LQF'!$F$3:$F$34,AE$1&amp;"*")+SUMIFS('PMG %LQF'!$G$3:$G$34,'PMG %LQF'!$M$3:$M$34,$Z37,'PMG %LQF'!$H$3:$H$34,AE$1&amp;"*"))/(SUMIFS('PMG %LQF'!$C$3:$C$34,'PMG %LQF'!$M$3:$M$34,$Z37)+SUMIFS('PMG %LQF'!$E$3:$E$34,'PMG %LQF'!$M$3:$M$34,$Z37)+SUMIFS('PMG %LQF'!$G$3:$G$34,'PMG %LQF'!$M$3:$M$34,$Z37))</f>
        <v>9.0230664857530535E-2</v>
      </c>
      <c r="AF37" s="34">
        <f>(SUMIFS('PMG %LQF'!$C$3:$C$34,'PMG %LQF'!$M$3:$M$34,$Z37,'PMG %LQF'!$D$3:$D$34,AF$1&amp;"*")+SUMIFS('PMG %LQF'!$E$3:$E$34,'PMG %LQF'!$M$3:$M$34,$Z37,'PMG %LQF'!$F$3:$F$34,AF$1&amp;"*")+SUMIFS('PMG %LQF'!$G$3:$G$34,'PMG %LQF'!$M$3:$M$34,$Z37,'PMG %LQF'!$H$3:$H$34,AF$1&amp;"*"))/(SUMIFS('PMG %LQF'!$C$3:$C$34,'PMG %LQF'!$M$3:$M$34,$Z37)+SUMIFS('PMG %LQF'!$E$3:$E$34,'PMG %LQF'!$M$3:$M$34,$Z37)+SUMIFS('PMG %LQF'!$G$3:$G$34,'PMG %LQF'!$M$3:$M$34,$Z37))</f>
        <v>0</v>
      </c>
      <c r="AG37" s="34">
        <f>(SUMIFS('PMG %LQF'!$C$3:$C$34,'PMG %LQF'!$M$3:$M$34,$Z37,'PMG %LQF'!$D$3:$D$34,AG$1&amp;"*")+SUMIFS('PMG %LQF'!$E$3:$E$34,'PMG %LQF'!$M$3:$M$34,$Z37,'PMG %LQF'!$F$3:$F$34,AG$1&amp;"*")+SUMIFS('PMG %LQF'!$G$3:$G$34,'PMG %LQF'!$M$3:$M$34,$Z37,'PMG %LQF'!$H$3:$H$34,AG$1&amp;"*"))/(SUMIFS('PMG %LQF'!$C$3:$C$34,'PMG %LQF'!$M$3:$M$34,$Z37)+SUMIFS('PMG %LQF'!$E$3:$E$34,'PMG %LQF'!$M$3:$M$34,$Z37)+SUMIFS('PMG %LQF'!$G$3:$G$34,'PMG %LQF'!$M$3:$M$34,$Z37))</f>
        <v>5.1560379918588875E-2</v>
      </c>
      <c r="AH37" s="34">
        <f>(SUMIFS('PMG %LQF'!$C$3:$C$34,'PMG %LQF'!$M$3:$M$34,$Z37,'PMG %LQF'!$D$3:$D$34,AH$1&amp;"*")+SUMIFS('PMG %LQF'!$E$3:$E$34,'PMG %LQF'!$M$3:$M$34,$Z37,'PMG %LQF'!$F$3:$F$34,AH$1&amp;"*")+SUMIFS('PMG %LQF'!$G$3:$G$34,'PMG %LQF'!$M$3:$M$34,$Z37,'PMG %LQF'!$H$3:$H$34,AH$1&amp;"*"))/(SUMIFS('PMG %LQF'!$C$3:$C$34,'PMG %LQF'!$M$3:$M$34,$Z37)+SUMIFS('PMG %LQF'!$E$3:$E$34,'PMG %LQF'!$M$3:$M$34,$Z37)+SUMIFS('PMG %LQF'!$G$3:$G$34,'PMG %LQF'!$M$3:$M$34,$Z37))</f>
        <v>0</v>
      </c>
      <c r="AI37" s="34">
        <f>(SUMIFS('PMG %LQF'!$C$3:$C$34,'PMG %LQF'!$M$3:$M$34,$Z37,'PMG %LQF'!$D$3:$D$34,AI$1&amp;"*")+SUMIFS('PMG %LQF'!$E$3:$E$34,'PMG %LQF'!$M$3:$M$34,$Z37,'PMG %LQF'!$F$3:$F$34,AI$1&amp;"*")+SUMIFS('PMG %LQF'!$G$3:$G$34,'PMG %LQF'!$M$3:$M$34,$Z37,'PMG %LQF'!$H$3:$H$34,AI$1&amp;"*"))/(SUMIFS('PMG %LQF'!$C$3:$C$34,'PMG %LQF'!$M$3:$M$34,$Z37)+SUMIFS('PMG %LQF'!$E$3:$E$34,'PMG %LQF'!$M$3:$M$34,$Z37)+SUMIFS('PMG %LQF'!$G$3:$G$34,'PMG %LQF'!$M$3:$M$34,$Z37))</f>
        <v>0</v>
      </c>
      <c r="AJ37" s="34">
        <f>(SUMIFS('PMG %LQF'!$C$3:$C$34,'PMG %LQF'!$M$3:$M$34,$Z37,'PMG %LQF'!$D$3:$D$34,AJ$1&amp;"*")+SUMIFS('PMG %LQF'!$E$3:$E$34,'PMG %LQF'!$M$3:$M$34,$Z37,'PMG %LQF'!$F$3:$F$34,AJ$1&amp;"*")+SUMIFS('PMG %LQF'!$G$3:$G$34,'PMG %LQF'!$M$3:$M$34,$Z37,'PMG %LQF'!$H$3:$H$34,AJ$1&amp;"*"))/(SUMIFS('PMG %LQF'!$C$3:$C$34,'PMG %LQF'!$M$3:$M$34,$Z37)+SUMIFS('PMG %LQF'!$E$3:$E$34,'PMG %LQF'!$M$3:$M$34,$Z37)+SUMIFS('PMG %LQF'!$G$3:$G$34,'PMG %LQF'!$M$3:$M$34,$Z37))</f>
        <v>0.10888738127544098</v>
      </c>
      <c r="AK37" s="34">
        <f>(SUMIFS('PMG %LQF'!$C$3:$C$34,'PMG %LQF'!$M$3:$M$34,$Z37,'PMG %LQF'!$D$3:$D$34,AK$1&amp;"*")+SUMIFS('PMG %LQF'!$E$3:$E$34,'PMG %LQF'!$M$3:$M$34,$Z37,'PMG %LQF'!$F$3:$F$34,AK$1&amp;"*")+SUMIFS('PMG %LQF'!$G$3:$G$34,'PMG %LQF'!$M$3:$M$34,$Z37,'PMG %LQF'!$H$3:$H$34,AK$1&amp;"*"))/(SUMIFS('PMG %LQF'!$C$3:$C$34,'PMG %LQF'!$M$3:$M$34,$Z37)+SUMIFS('PMG %LQF'!$E$3:$E$34,'PMG %LQF'!$M$3:$M$34,$Z37)+SUMIFS('PMG %LQF'!$G$3:$G$34,'PMG %LQF'!$M$3:$M$34,$Z37))</f>
        <v>0</v>
      </c>
      <c r="AL37" s="34">
        <f>(SUMIFS('PMG %LQF'!$C$3:$C$34,'PMG %LQF'!$M$3:$M$34,$Z37,'PMG %LQF'!$D$3:$D$34,AL$1&amp;"*")+SUMIFS('PMG %LQF'!$E$3:$E$34,'PMG %LQF'!$M$3:$M$34,$Z37,'PMG %LQF'!$F$3:$F$34,AL$1&amp;"*")+SUMIFS('PMG %LQF'!$G$3:$G$34,'PMG %LQF'!$M$3:$M$34,$Z37,'PMG %LQF'!$H$3:$H$34,AL$1&amp;"*"))/(SUMIFS('PMG %LQF'!$C$3:$C$34,'PMG %LQF'!$M$3:$M$34,$Z37)+SUMIFS('PMG %LQF'!$E$3:$E$34,'PMG %LQF'!$M$3:$M$34,$Z37)+SUMIFS('PMG %LQF'!$G$3:$G$34,'PMG %LQF'!$M$3:$M$34,$Z37))</f>
        <v>0</v>
      </c>
      <c r="AM37" s="34">
        <f>(SUMIFS('PMG %LQF'!$C$3:$C$34,'PMG %LQF'!$M$3:$M$34,$Z37,'PMG %LQF'!$D$3:$D$34,AM$1&amp;"*")+SUMIFS('PMG %LQF'!$E$3:$E$34,'PMG %LQF'!$M$3:$M$34,$Z37,'PMG %LQF'!$F$3:$F$34,AM$1&amp;"*")+SUMIFS('PMG %LQF'!$G$3:$G$34,'PMG %LQF'!$M$3:$M$34,$Z37,'PMG %LQF'!$H$3:$H$34,AM$1&amp;"*"))/(SUMIFS('PMG %LQF'!$C$3:$C$34,'PMG %LQF'!$M$3:$M$34,$Z37)+SUMIFS('PMG %LQF'!$E$3:$E$34,'PMG %LQF'!$M$3:$M$34,$Z37)+SUMIFS('PMG %LQF'!$G$3:$G$34,'PMG %LQF'!$M$3:$M$34,$Z37))</f>
        <v>0</v>
      </c>
      <c r="AN37" s="34">
        <f>(SUMIFS('PMG %LQF'!$C$3:$C$34,'PMG %LQF'!$M$3:$M$34,$Z37,'PMG %LQF'!$D$3:$D$34,AN$1&amp;"*")+SUMIFS('PMG %LQF'!$E$3:$E$34,'PMG %LQF'!$M$3:$M$34,$Z37,'PMG %LQF'!$F$3:$F$34,AN$1&amp;"*")+SUMIFS('PMG %LQF'!$G$3:$G$34,'PMG %LQF'!$M$3:$M$34,$Z37,'PMG %LQF'!$H$3:$H$34,AN$1&amp;"*"))/(SUMIFS('PMG %LQF'!$C$3:$C$34,'PMG %LQF'!$M$3:$M$34,$Z37)+SUMIFS('PMG %LQF'!$E$3:$E$34,'PMG %LQF'!$M$3:$M$34,$Z37)+SUMIFS('PMG %LQF'!$G$3:$G$34,'PMG %LQF'!$M$3:$M$34,$Z37))</f>
        <v>0</v>
      </c>
      <c r="AO37" s="34">
        <f>(SUMIFS('PMG %LQF'!$C$3:$C$34,'PMG %LQF'!$M$3:$M$34,$Z37,'PMG %LQF'!$D$3:$D$34,AO$1&amp;"*")+SUMIFS('PMG %LQF'!$E$3:$E$34,'PMG %LQF'!$M$3:$M$34,$Z37,'PMG %LQF'!$F$3:$F$34,AO$1&amp;"*")+SUMIFS('PMG %LQF'!$G$3:$G$34,'PMG %LQF'!$M$3:$M$34,$Z37,'PMG %LQF'!$H$3:$H$34,AO$1&amp;"*"))/(SUMIFS('PMG %LQF'!$C$3:$C$34,'PMG %LQF'!$M$3:$M$34,$Z37)+SUMIFS('PMG %LQF'!$E$3:$E$34,'PMG %LQF'!$M$3:$M$34,$Z37)+SUMIFS('PMG %LQF'!$G$3:$G$34,'PMG %LQF'!$M$3:$M$34,$Z37))</f>
        <v>0</v>
      </c>
      <c r="AP37" s="34">
        <f>(SUMIFS('PMG %LQF'!$C$3:$C$34,'PMG %LQF'!$M$3:$M$34,$Z37,'PMG %LQF'!$D$3:$D$34,AP$1&amp;"*")+SUMIFS('PMG %LQF'!$E$3:$E$34,'PMG %LQF'!$M$3:$M$34,$Z37,'PMG %LQF'!$F$3:$F$34,AP$1&amp;"*")+SUMIFS('PMG %LQF'!$G$3:$G$34,'PMG %LQF'!$M$3:$M$34,$Z37,'PMG %LQF'!$H$3:$H$34,AP$1&amp;"*"))/(SUMIFS('PMG %LQF'!$C$3:$C$34,'PMG %LQF'!$M$3:$M$34,$Z37)+SUMIFS('PMG %LQF'!$E$3:$E$34,'PMG %LQF'!$M$3:$M$34,$Z37)+SUMIFS('PMG %LQF'!$G$3:$G$34,'PMG %LQF'!$M$3:$M$34,$Z37))</f>
        <v>0</v>
      </c>
      <c r="AQ37" s="1">
        <v>0.47901576963419762</v>
      </c>
      <c r="AR37" s="1">
        <v>210.65432511183866</v>
      </c>
    </row>
    <row r="38" spans="1:44" ht="14.25" customHeight="1" x14ac:dyDescent="0.35">
      <c r="A38" s="21">
        <v>42725</v>
      </c>
      <c r="B38" s="22">
        <f>(SUMIFS('PMG %LQF'!$C$34:$C$70,'PMG %LQF'!$M$34:$M$70,$A38,'PMG %LQF'!$D$34:$D$70,B$1&amp;"*")+SUMIFS('PMG %LQF'!$E$34:$E$70,'PMG %LQF'!$M$34:$M$70,$A38,'PMG %LQF'!$F$34:$F$70,B$1&amp;"*")+SUMIFS('PMG %LQF'!$G$34:$G$70,'PMG %LQF'!$M$34:$M$70,$A38,'PMG %LQF'!$H$34:$H$70,B$1&amp;"*"))/(SUMIFS('PMG %LQF'!$C$34:$C$70,'PMG %LQF'!$M$34:$M$70,$A38)+SUMIFS('PMG %LQF'!$E$34:$E$70,'PMG %LQF'!$M$34:$M$70,$A38)+SUMIFS('PMG %LQF'!$G$34:$G$70,'PMG %LQF'!$M$34:$M$70,$A38))</f>
        <v>3.9508632138114216E-2</v>
      </c>
      <c r="C38" s="22">
        <f>(SUMIFS('PMG %LQF'!$C$34:$C$70,'PMG %LQF'!$M$34:$M$70,$A38,'PMG %LQF'!$D$34:$D$70,C$1&amp;"*")+SUMIFS('PMG %LQF'!$E$34:$E$70,'PMG %LQF'!$M$34:$M$70,$A38,'PMG %LQF'!$F$34:$F$70,C$1&amp;"*")+SUMIFS('PMG %LQF'!$G$34:$G$70,'PMG %LQF'!$M$34:$M$70,$A38,'PMG %LQF'!$H$34:$H$70,C$1&amp;"*"))/(SUMIFS('PMG %LQF'!$C$34:$C$70,'PMG %LQF'!$M$34:$M$70,$A38)+SUMIFS('PMG %LQF'!$E$34:$E$70,'PMG %LQF'!$M$34:$M$70,$A38)+SUMIFS('PMG %LQF'!$G$34:$G$70,'PMG %LQF'!$M$34:$M$70,$A38))</f>
        <v>0.18227091633466136</v>
      </c>
      <c r="D38" s="22">
        <f>(SUMIFS('PMG %LQF'!$C$34:$C$70,'PMG %LQF'!$M$34:$M$70,$A38,'PMG %LQF'!$D$34:$D$70,D$1&amp;"*")+SUMIFS('PMG %LQF'!$E$34:$E$70,'PMG %LQF'!$M$34:$M$70,$A38,'PMG %LQF'!$F$34:$F$70,D$1&amp;"*")+SUMIFS('PMG %LQF'!$G$34:$G$70,'PMG %LQF'!$M$34:$M$70,$A38,'PMG %LQF'!$H$34:$H$70,D$1&amp;"*"))/(SUMIFS('PMG %LQF'!$C$34:$C$70,'PMG %LQF'!$M$34:$M$70,$A38)+SUMIFS('PMG %LQF'!$E$34:$E$70,'PMG %LQF'!$M$34:$M$70,$A38)+SUMIFS('PMG %LQF'!$G$34:$G$70,'PMG %LQF'!$M$34:$M$70,$A38))</f>
        <v>0.71480743691899062</v>
      </c>
      <c r="E38" s="22">
        <f>(SUMIFS('PMG %LQF'!$C$34:$C$70,'PMG %LQF'!$M$34:$M$70,$A38,'PMG %LQF'!$D$34:$D$70,E$1&amp;"*")+SUMIFS('PMG %LQF'!$E$34:$E$70,'PMG %LQF'!$M$34:$M$70,$A38,'PMG %LQF'!$F$34:$F$70,E$1&amp;"*")+SUMIFS('PMG %LQF'!$G$34:$G$70,'PMG %LQF'!$M$34:$M$70,$A38,'PMG %LQF'!$H$34:$H$70,E$1&amp;"*"))/(SUMIFS('PMG %LQF'!$C$34:$C$70,'PMG %LQF'!$M$34:$M$70,$A38)+SUMIFS('PMG %LQF'!$E$34:$E$70,'PMG %LQF'!$M$34:$M$70,$A38)+SUMIFS('PMG %LQF'!$G$34:$G$70,'PMG %LQF'!$M$34:$M$70,$A38))</f>
        <v>6.3413014608233745E-2</v>
      </c>
      <c r="F38" s="22">
        <f t="shared" si="18"/>
        <v>1</v>
      </c>
      <c r="G38" s="1">
        <f>SUMIFS('Sol total by day'!A$15:A$27,'Sol total by day'!$C$15:$C$27,$A38)</f>
        <v>0.17484307158013218</v>
      </c>
      <c r="H38" s="1">
        <f>SUMIFS('Sol total by day'!B$15:B$27,'Sol total by day'!$C$15:$C$27,$A38)</f>
        <v>72.943377930570279</v>
      </c>
      <c r="I38" s="32">
        <f>RSQ($G36:$G46,$D36:$D46)</f>
        <v>0.10277477999128726</v>
      </c>
      <c r="Z38" s="21">
        <v>42947</v>
      </c>
      <c r="AA38" s="22">
        <f>(SUMIFS('PMG %LQF'!$C$3:$C$34,'PMG %LQF'!$M$3:$M$34,$Z38,'PMG %LQF'!$D$3:$D$34,AA$1&amp;"*")+SUMIFS('PMG %LQF'!$E$3:$E$34,'PMG %LQF'!$M$3:$M$34,$Z38,'PMG %LQF'!$F$3:$F$34,AA$1&amp;"*")+SUMIFS('PMG %LQF'!$G$3:$G$34,'PMG %LQF'!$M$3:$M$34,$Z38,'PMG %LQF'!$H$3:$H$34,AA$1&amp;"*"))/(SUMIFS('PMG %LQF'!$C$3:$C$34,'PMG %LQF'!$M$3:$M$34,$Z38)+SUMIFS('PMG %LQF'!$E$3:$E$34,'PMG %LQF'!$M$3:$M$34,$Z38)+SUMIFS('PMG %LQF'!$G$3:$G$34,'PMG %LQF'!$M$3:$M$34,$Z38))</f>
        <v>5.7776284850520651E-2</v>
      </c>
      <c r="AB38" s="22">
        <f>(SUMIFS('PMG %LQF'!$C$3:$C$34,'PMG %LQF'!$M$3:$M$34,$Z38,'PMG %LQF'!$D$3:$D$34,AB$1&amp;"*")+SUMIFS('PMG %LQF'!$E$3:$E$34,'PMG %LQF'!$M$3:$M$34,$Z38,'PMG %LQF'!$F$3:$F$34,AB$1&amp;"*")+SUMIFS('PMG %LQF'!$G$3:$G$34,'PMG %LQF'!$M$3:$M$34,$Z38,'PMG %LQF'!$H$3:$H$34,AB$1&amp;"*"))/(SUMIFS('PMG %LQF'!$C$3:$C$34,'PMG %LQF'!$M$3:$M$34,$Z38)+SUMIFS('PMG %LQF'!$E$3:$E$34,'PMG %LQF'!$M$3:$M$34,$Z38)+SUMIFS('PMG %LQF'!$G$3:$G$34,'PMG %LQF'!$M$3:$M$34,$Z38))</f>
        <v>0</v>
      </c>
      <c r="AC38" s="22">
        <f>(SUMIFS('PMG %LQF'!$C$3:$C$34,'PMG %LQF'!$M$3:$M$34,$Z38,'PMG %LQF'!$D$3:$D$34,AC$1&amp;"*")+SUMIFS('PMG %LQF'!$E$3:$E$34,'PMG %LQF'!$M$3:$M$34,$Z38,'PMG %LQF'!$F$3:$F$34,AC$1&amp;"*")+SUMIFS('PMG %LQF'!$G$3:$G$34,'PMG %LQF'!$M$3:$M$34,$Z38,'PMG %LQF'!$H$3:$H$34,AC$1&amp;"*"))/(SUMIFS('PMG %LQF'!$C$3:$C$34,'PMG %LQF'!$M$3:$M$34,$Z38)+SUMIFS('PMG %LQF'!$E$3:$E$34,'PMG %LQF'!$M$3:$M$34,$Z38)+SUMIFS('PMG %LQF'!$G$3:$G$34,'PMG %LQF'!$M$3:$M$34,$Z38))</f>
        <v>0</v>
      </c>
      <c r="AD38" s="22">
        <f>(SUMIFS('PMG %LQF'!$C$3:$C$34,'PMG %LQF'!$M$3:$M$34,$Z38,'PMG %LQF'!$D$3:$D$34,AD$1&amp;"*")+SUMIFS('PMG %LQF'!$E$3:$E$34,'PMG %LQF'!$M$3:$M$34,$Z38,'PMG %LQF'!$F$3:$F$34,AD$1&amp;"*")+SUMIFS('PMG %LQF'!$G$3:$G$34,'PMG %LQF'!$M$3:$M$34,$Z38,'PMG %LQF'!$H$3:$H$34,AD$1&amp;"*"))/(SUMIFS('PMG %LQF'!$C$3:$C$34,'PMG %LQF'!$M$3:$M$34,$Z38)+SUMIFS('PMG %LQF'!$E$3:$E$34,'PMG %LQF'!$M$3:$M$34,$Z38)+SUMIFS('PMG %LQF'!$G$3:$G$34,'PMG %LQF'!$M$3:$M$34,$Z38))</f>
        <v>0</v>
      </c>
      <c r="AE38" s="22">
        <f>(SUMIFS('PMG %LQF'!$C$3:$C$34,'PMG %LQF'!$M$3:$M$34,$Z38,'PMG %LQF'!$D$3:$D$34,AE$1&amp;"*")+SUMIFS('PMG %LQF'!$E$3:$E$34,'PMG %LQF'!$M$3:$M$34,$Z38,'PMG %LQF'!$F$3:$F$34,AE$1&amp;"*")+SUMIFS('PMG %LQF'!$G$3:$G$34,'PMG %LQF'!$M$3:$M$34,$Z38,'PMG %LQF'!$H$3:$H$34,AE$1&amp;"*"))/(SUMIFS('PMG %LQF'!$C$3:$C$34,'PMG %LQF'!$M$3:$M$34,$Z38)+SUMIFS('PMG %LQF'!$E$3:$E$34,'PMG %LQF'!$M$3:$M$34,$Z38)+SUMIFS('PMG %LQF'!$G$3:$G$34,'PMG %LQF'!$M$3:$M$34,$Z38))</f>
        <v>0.10648303661404097</v>
      </c>
      <c r="AF38" s="22">
        <f>(SUMIFS('PMG %LQF'!$C$3:$C$34,'PMG %LQF'!$M$3:$M$34,$Z38,'PMG %LQF'!$D$3:$D$34,AF$1&amp;"*")+SUMIFS('PMG %LQF'!$E$3:$E$34,'PMG %LQF'!$M$3:$M$34,$Z38,'PMG %LQF'!$F$3:$F$34,AF$1&amp;"*")+SUMIFS('PMG %LQF'!$G$3:$G$34,'PMG %LQF'!$M$3:$M$34,$Z38,'PMG %LQF'!$H$3:$H$34,AF$1&amp;"*"))/(SUMIFS('PMG %LQF'!$C$3:$C$34,'PMG %LQF'!$M$3:$M$34,$Z38)+SUMIFS('PMG %LQF'!$E$3:$E$34,'PMG %LQF'!$M$3:$M$34,$Z38)+SUMIFS('PMG %LQF'!$G$3:$G$34,'PMG %LQF'!$M$3:$M$34,$Z38))</f>
        <v>9.808532079274436E-2</v>
      </c>
      <c r="AG38" s="22">
        <f>(SUMIFS('PMG %LQF'!$C$3:$C$34,'PMG %LQF'!$M$3:$M$34,$Z38,'PMG %LQF'!$D$3:$D$34,AG$1&amp;"*")+SUMIFS('PMG %LQF'!$E$3:$E$34,'PMG %LQF'!$M$3:$M$34,$Z38,'PMG %LQF'!$F$3:$F$34,AG$1&amp;"*")+SUMIFS('PMG %LQF'!$G$3:$G$34,'PMG %LQF'!$M$3:$M$34,$Z38,'PMG %LQF'!$H$3:$H$34,AG$1&amp;"*"))/(SUMIFS('PMG %LQF'!$C$3:$C$34,'PMG %LQF'!$M$3:$M$34,$Z38)+SUMIFS('PMG %LQF'!$E$3:$E$34,'PMG %LQF'!$M$3:$M$34,$Z38)+SUMIFS('PMG %LQF'!$G$3:$G$34,'PMG %LQF'!$M$3:$M$34,$Z38))</f>
        <v>0</v>
      </c>
      <c r="AH38" s="22">
        <f>(SUMIFS('PMG %LQF'!$C$3:$C$34,'PMG %LQF'!$M$3:$M$34,$Z38,'PMG %LQF'!$D$3:$D$34,AH$1&amp;"*")+SUMIFS('PMG %LQF'!$E$3:$E$34,'PMG %LQF'!$M$3:$M$34,$Z38,'PMG %LQF'!$F$3:$F$34,AH$1&amp;"*")+SUMIFS('PMG %LQF'!$G$3:$G$34,'PMG %LQF'!$M$3:$M$34,$Z38,'PMG %LQF'!$H$3:$H$34,AH$1&amp;"*"))/(SUMIFS('PMG %LQF'!$C$3:$C$34,'PMG %LQF'!$M$3:$M$34,$Z38)+SUMIFS('PMG %LQF'!$E$3:$E$34,'PMG %LQF'!$M$3:$M$34,$Z38)+SUMIFS('PMG %LQF'!$G$3:$G$34,'PMG %LQF'!$M$3:$M$34,$Z38))</f>
        <v>0</v>
      </c>
      <c r="AI38" s="22">
        <f>(SUMIFS('PMG %LQF'!$C$3:$C$34,'PMG %LQF'!$M$3:$M$34,$Z38,'PMG %LQF'!$D$3:$D$34,AI$1&amp;"*")+SUMIFS('PMG %LQF'!$E$3:$E$34,'PMG %LQF'!$M$3:$M$34,$Z38,'PMG %LQF'!$F$3:$F$34,AI$1&amp;"*")+SUMIFS('PMG %LQF'!$G$3:$G$34,'PMG %LQF'!$M$3:$M$34,$Z38,'PMG %LQF'!$H$3:$H$34,AI$1&amp;"*"))/(SUMIFS('PMG %LQF'!$C$3:$C$34,'PMG %LQF'!$M$3:$M$34,$Z38)+SUMIFS('PMG %LQF'!$E$3:$E$34,'PMG %LQF'!$M$3:$M$34,$Z38)+SUMIFS('PMG %LQF'!$G$3:$G$34,'PMG %LQF'!$M$3:$M$34,$Z38))</f>
        <v>0</v>
      </c>
      <c r="AJ38" s="22">
        <f>(SUMIFS('PMG %LQF'!$C$3:$C$34,'PMG %LQF'!$M$3:$M$34,$Z38,'PMG %LQF'!$D$3:$D$34,AJ$1&amp;"*")+SUMIFS('PMG %LQF'!$E$3:$E$34,'PMG %LQF'!$M$3:$M$34,$Z38,'PMG %LQF'!$F$3:$F$34,AJ$1&amp;"*")+SUMIFS('PMG %LQF'!$G$3:$G$34,'PMG %LQF'!$M$3:$M$34,$Z38,'PMG %LQF'!$H$3:$H$34,AJ$1&amp;"*"))/(SUMIFS('PMG %LQF'!$C$3:$C$34,'PMG %LQF'!$M$3:$M$34,$Z38)+SUMIFS('PMG %LQF'!$E$3:$E$34,'PMG %LQF'!$M$3:$M$34,$Z38)+SUMIFS('PMG %LQF'!$G$3:$G$34,'PMG %LQF'!$M$3:$M$34,$Z38))</f>
        <v>0.56063150822976149</v>
      </c>
      <c r="AK38" s="22">
        <f>(SUMIFS('PMG %LQF'!$C$3:$C$34,'PMG %LQF'!$M$3:$M$34,$Z38,'PMG %LQF'!$D$3:$D$34,AK$1&amp;"*")+SUMIFS('PMG %LQF'!$E$3:$E$34,'PMG %LQF'!$M$3:$M$34,$Z38,'PMG %LQF'!$F$3:$F$34,AK$1&amp;"*")+SUMIFS('PMG %LQF'!$G$3:$G$34,'PMG %LQF'!$M$3:$M$34,$Z38,'PMG %LQF'!$H$3:$H$34,AK$1&amp;"*"))/(SUMIFS('PMG %LQF'!$C$3:$C$34,'PMG %LQF'!$M$3:$M$34,$Z38)+SUMIFS('PMG %LQF'!$E$3:$E$34,'PMG %LQF'!$M$3:$M$34,$Z38)+SUMIFS('PMG %LQF'!$G$3:$G$34,'PMG %LQF'!$M$3:$M$34,$Z38))</f>
        <v>0</v>
      </c>
      <c r="AL38" s="22">
        <f>(SUMIFS('PMG %LQF'!$C$3:$C$34,'PMG %LQF'!$M$3:$M$34,$Z38,'PMG %LQF'!$D$3:$D$34,AL$1&amp;"*")+SUMIFS('PMG %LQF'!$E$3:$E$34,'PMG %LQF'!$M$3:$M$34,$Z38,'PMG %LQF'!$F$3:$F$34,AL$1&amp;"*")+SUMIFS('PMG %LQF'!$G$3:$G$34,'PMG %LQF'!$M$3:$M$34,$Z38,'PMG %LQF'!$H$3:$H$34,AL$1&amp;"*"))/(SUMIFS('PMG %LQF'!$C$3:$C$34,'PMG %LQF'!$M$3:$M$34,$Z38)+SUMIFS('PMG %LQF'!$E$3:$E$34,'PMG %LQF'!$M$3:$M$34,$Z38)+SUMIFS('PMG %LQF'!$G$3:$G$34,'PMG %LQF'!$M$3:$M$34,$Z38))</f>
        <v>0</v>
      </c>
      <c r="AM38" s="22">
        <f>(SUMIFS('PMG %LQF'!$C$3:$C$34,'PMG %LQF'!$M$3:$M$34,$Z38,'PMG %LQF'!$D$3:$D$34,AM$1&amp;"*")+SUMIFS('PMG %LQF'!$E$3:$E$34,'PMG %LQF'!$M$3:$M$34,$Z38,'PMG %LQF'!$F$3:$F$34,AM$1&amp;"*")+SUMIFS('PMG %LQF'!$G$3:$G$34,'PMG %LQF'!$M$3:$M$34,$Z38,'PMG %LQF'!$H$3:$H$34,AM$1&amp;"*"))/(SUMIFS('PMG %LQF'!$C$3:$C$34,'PMG %LQF'!$M$3:$M$34,$Z38)+SUMIFS('PMG %LQF'!$E$3:$E$34,'PMG %LQF'!$M$3:$M$34,$Z38)+SUMIFS('PMG %LQF'!$G$3:$G$34,'PMG %LQF'!$M$3:$M$34,$Z38))</f>
        <v>0</v>
      </c>
      <c r="AN38" s="22">
        <f>(SUMIFS('PMG %LQF'!$C$3:$C$34,'PMG %LQF'!$M$3:$M$34,$Z38,'PMG %LQF'!$D$3:$D$34,AN$1&amp;"*")+SUMIFS('PMG %LQF'!$E$3:$E$34,'PMG %LQF'!$M$3:$M$34,$Z38,'PMG %LQF'!$F$3:$F$34,AN$1&amp;"*")+SUMIFS('PMG %LQF'!$G$3:$G$34,'PMG %LQF'!$M$3:$M$34,$Z38,'PMG %LQF'!$H$3:$H$34,AN$1&amp;"*"))/(SUMIFS('PMG %LQF'!$C$3:$C$34,'PMG %LQF'!$M$3:$M$34,$Z38)+SUMIFS('PMG %LQF'!$E$3:$E$34,'PMG %LQF'!$M$3:$M$34,$Z38)+SUMIFS('PMG %LQF'!$G$3:$G$34,'PMG %LQF'!$M$3:$M$34,$Z38))</f>
        <v>0</v>
      </c>
      <c r="AO38" s="22">
        <f>(SUMIFS('PMG %LQF'!$C$3:$C$34,'PMG %LQF'!$M$3:$M$34,$Z38,'PMG %LQF'!$D$3:$D$34,AO$1&amp;"*")+SUMIFS('PMG %LQF'!$E$3:$E$34,'PMG %LQF'!$M$3:$M$34,$Z38,'PMG %LQF'!$F$3:$F$34,AO$1&amp;"*")+SUMIFS('PMG %LQF'!$G$3:$G$34,'PMG %LQF'!$M$3:$M$34,$Z38,'PMG %LQF'!$H$3:$H$34,AO$1&amp;"*"))/(SUMIFS('PMG %LQF'!$C$3:$C$34,'PMG %LQF'!$M$3:$M$34,$Z38)+SUMIFS('PMG %LQF'!$E$3:$E$34,'PMG %LQF'!$M$3:$M$34,$Z38)+SUMIFS('PMG %LQF'!$G$3:$G$34,'PMG %LQF'!$M$3:$M$34,$Z38))</f>
        <v>0</v>
      </c>
      <c r="AP38" s="22">
        <f>(SUMIFS('PMG %LQF'!$C$3:$C$34,'PMG %LQF'!$M$3:$M$34,$Z38,'PMG %LQF'!$D$3:$D$34,AP$1&amp;"*")+SUMIFS('PMG %LQF'!$E$3:$E$34,'PMG %LQF'!$M$3:$M$34,$Z38,'PMG %LQF'!$F$3:$F$34,AP$1&amp;"*")+SUMIFS('PMG %LQF'!$G$3:$G$34,'PMG %LQF'!$M$3:$M$34,$Z38,'PMG %LQF'!$H$3:$H$34,AP$1&amp;"*"))/(SUMIFS('PMG %LQF'!$C$3:$C$34,'PMG %LQF'!$M$3:$M$34,$Z38)+SUMIFS('PMG %LQF'!$E$3:$E$34,'PMG %LQF'!$M$3:$M$34,$Z38)+SUMIFS('PMG %LQF'!$G$3:$G$34,'PMG %LQF'!$M$3:$M$34,$Z38))</f>
        <v>0.17702384951293249</v>
      </c>
      <c r="AQ38" s="1"/>
      <c r="AR38" s="1">
        <v>96.718164347769843</v>
      </c>
    </row>
    <row r="39" spans="1:44" ht="14.25" customHeight="1" x14ac:dyDescent="0.35">
      <c r="A39" s="21">
        <v>42801</v>
      </c>
      <c r="B39" s="22">
        <f>(SUMIFS('PMG %LQF'!$C$34:$C$70,'PMG %LQF'!$M$34:$M$70,$A39,'PMG %LQF'!$D$34:$D$70,B$1&amp;"*")+SUMIFS('PMG %LQF'!$E$34:$E$70,'PMG %LQF'!$M$34:$M$70,$A39,'PMG %LQF'!$F$34:$F$70,B$1&amp;"*")+SUMIFS('PMG %LQF'!$G$34:$G$70,'PMG %LQF'!$M$34:$M$70,$A39,'PMG %LQF'!$H$34:$H$70,B$1&amp;"*"))/(SUMIFS('PMG %LQF'!$C$34:$C$70,'PMG %LQF'!$M$34:$M$70,$A39)+SUMIFS('PMG %LQF'!$E$34:$E$70,'PMG %LQF'!$M$34:$M$70,$A39)+SUMIFS('PMG %LQF'!$G$34:$G$70,'PMG %LQF'!$M$34:$M$70,$A39))</f>
        <v>0.2034297242770679</v>
      </c>
      <c r="C39" s="22">
        <f>(SUMIFS('PMG %LQF'!$C$34:$C$70,'PMG %LQF'!$M$34:$M$70,$A39,'PMG %LQF'!$D$34:$D$70,C$1&amp;"*")+SUMIFS('PMG %LQF'!$E$34:$E$70,'PMG %LQF'!$M$34:$M$70,$A39,'PMG %LQF'!$F$34:$F$70,C$1&amp;"*")+SUMIFS('PMG %LQF'!$G$34:$G$70,'PMG %LQF'!$M$34:$M$70,$A39,'PMG %LQF'!$H$34:$H$70,C$1&amp;"*"))/(SUMIFS('PMG %LQF'!$C$34:$C$70,'PMG %LQF'!$M$34:$M$70,$A39)+SUMIFS('PMG %LQF'!$E$34:$E$70,'PMG %LQF'!$M$34:$M$70,$A39)+SUMIFS('PMG %LQF'!$G$34:$G$70,'PMG %LQF'!$M$34:$M$70,$A39))</f>
        <v>0.30497646267652989</v>
      </c>
      <c r="D39" s="22">
        <f>(SUMIFS('PMG %LQF'!$C$34:$C$70,'PMG %LQF'!$M$34:$M$70,$A39,'PMG %LQF'!$D$34:$D$70,D$1&amp;"*")+SUMIFS('PMG %LQF'!$E$34:$E$70,'PMG %LQF'!$M$34:$M$70,$A39,'PMG %LQF'!$F$34:$F$70,D$1&amp;"*")+SUMIFS('PMG %LQF'!$G$34:$G$70,'PMG %LQF'!$M$34:$M$70,$A39,'PMG %LQF'!$H$34:$H$70,D$1&amp;"*"))/(SUMIFS('PMG %LQF'!$C$34:$C$70,'PMG %LQF'!$M$34:$M$70,$A39)+SUMIFS('PMG %LQF'!$E$34:$E$70,'PMG %LQF'!$M$34:$M$70,$A39)+SUMIFS('PMG %LQF'!$G$34:$G$70,'PMG %LQF'!$M$34:$M$70,$A39))</f>
        <v>0.34835238735709478</v>
      </c>
      <c r="E39" s="22">
        <f>(SUMIFS('PMG %LQF'!$C$34:$C$70,'PMG %LQF'!$M$34:$M$70,$A39,'PMG %LQF'!$D$34:$D$70,E$1&amp;"*")+SUMIFS('PMG %LQF'!$E$34:$E$70,'PMG %LQF'!$M$34:$M$70,$A39,'PMG %LQF'!$F$34:$F$70,E$1&amp;"*")+SUMIFS('PMG %LQF'!$G$34:$G$70,'PMG %LQF'!$M$34:$M$70,$A39,'PMG %LQF'!$H$34:$H$70,E$1&amp;"*"))/(SUMIFS('PMG %LQF'!$C$34:$C$70,'PMG %LQF'!$M$34:$M$70,$A39)+SUMIFS('PMG %LQF'!$E$34:$E$70,'PMG %LQF'!$M$34:$M$70,$A39)+SUMIFS('PMG %LQF'!$G$34:$G$70,'PMG %LQF'!$M$34:$M$70,$A39))</f>
        <v>0.14324142568930731</v>
      </c>
      <c r="F39" s="22">
        <f t="shared" si="18"/>
        <v>1</v>
      </c>
      <c r="G39" s="1">
        <f>SUMIFS('Sol total by day'!A$15:A$27,'Sol total by day'!$C$15:$C$27,$A39)</f>
        <v>5.5663559135469942</v>
      </c>
      <c r="H39" s="1">
        <f>SUMIFS('Sol total by day'!B$15:B$27,'Sol total by day'!$C$15:$C$27,$A39)</f>
        <v>131.87512654603646</v>
      </c>
      <c r="I39" s="32">
        <f>RSQ($G36:$G46,$E36:$E46)</f>
        <v>8.7788203941606996E-2</v>
      </c>
      <c r="Z39" s="21">
        <v>42949</v>
      </c>
      <c r="AA39" s="22">
        <f>(SUMIFS('PMG %LQF'!$C$3:$C$34,'PMG %LQF'!$M$3:$M$34,$Z39,'PMG %LQF'!$D$3:$D$34,AA$1&amp;"*")+SUMIFS('PMG %LQF'!$E$3:$E$34,'PMG %LQF'!$M$3:$M$34,$Z39,'PMG %LQF'!$F$3:$F$34,AA$1&amp;"*")+SUMIFS('PMG %LQF'!$G$3:$G$34,'PMG %LQF'!$M$3:$M$34,$Z39,'PMG %LQF'!$H$3:$H$34,AA$1&amp;"*"))/(SUMIFS('PMG %LQF'!$C$3:$C$34,'PMG %LQF'!$M$3:$M$34,$Z39)+SUMIFS('PMG %LQF'!$E$3:$E$34,'PMG %LQF'!$M$3:$M$34,$Z39)+SUMIFS('PMG %LQF'!$G$3:$G$34,'PMG %LQF'!$M$3:$M$34,$Z39))</f>
        <v>0.19471395115423218</v>
      </c>
      <c r="AB39" s="22">
        <f>(SUMIFS('PMG %LQF'!$C$3:$C$34,'PMG %LQF'!$M$3:$M$34,$Z39,'PMG %LQF'!$D$3:$D$34,AB$1&amp;"*")+SUMIFS('PMG %LQF'!$E$3:$E$34,'PMG %LQF'!$M$3:$M$34,$Z39,'PMG %LQF'!$F$3:$F$34,AB$1&amp;"*")+SUMIFS('PMG %LQF'!$G$3:$G$34,'PMG %LQF'!$M$3:$M$34,$Z39,'PMG %LQF'!$H$3:$H$34,AB$1&amp;"*"))/(SUMIFS('PMG %LQF'!$C$3:$C$34,'PMG %LQF'!$M$3:$M$34,$Z39)+SUMIFS('PMG %LQF'!$E$3:$E$34,'PMG %LQF'!$M$3:$M$34,$Z39)+SUMIFS('PMG %LQF'!$G$3:$G$34,'PMG %LQF'!$M$3:$M$34,$Z39))</f>
        <v>0.15155570424891268</v>
      </c>
      <c r="AC39" s="22">
        <f>(SUMIFS('PMG %LQF'!$C$3:$C$34,'PMG %LQF'!$M$3:$M$34,$Z39,'PMG %LQF'!$D$3:$D$34,AC$1&amp;"*")+SUMIFS('PMG %LQF'!$E$3:$E$34,'PMG %LQF'!$M$3:$M$34,$Z39,'PMG %LQF'!$F$3:$F$34,AC$1&amp;"*")+SUMIFS('PMG %LQF'!$G$3:$G$34,'PMG %LQF'!$M$3:$M$34,$Z39,'PMG %LQF'!$H$3:$H$34,AC$1&amp;"*"))/(SUMIFS('PMG %LQF'!$C$3:$C$34,'PMG %LQF'!$M$3:$M$34,$Z39)+SUMIFS('PMG %LQF'!$E$3:$E$34,'PMG %LQF'!$M$3:$M$34,$Z39)+SUMIFS('PMG %LQF'!$G$3:$G$34,'PMG %LQF'!$M$3:$M$34,$Z39))</f>
        <v>0.21144195383071263</v>
      </c>
      <c r="AD39" s="22">
        <f>(SUMIFS('PMG %LQF'!$C$3:$C$34,'PMG %LQF'!$M$3:$M$34,$Z39,'PMG %LQF'!$D$3:$D$34,AD$1&amp;"*")+SUMIFS('PMG %LQF'!$E$3:$E$34,'PMG %LQF'!$M$3:$M$34,$Z39,'PMG %LQF'!$F$3:$F$34,AD$1&amp;"*")+SUMIFS('PMG %LQF'!$G$3:$G$34,'PMG %LQF'!$M$3:$M$34,$Z39,'PMG %LQF'!$H$3:$H$34,AD$1&amp;"*"))/(SUMIFS('PMG %LQF'!$C$3:$C$34,'PMG %LQF'!$M$3:$M$34,$Z39)+SUMIFS('PMG %LQF'!$E$3:$E$34,'PMG %LQF'!$M$3:$M$34,$Z39)+SUMIFS('PMG %LQF'!$G$3:$G$34,'PMG %LQF'!$M$3:$M$34,$Z39))</f>
        <v>0</v>
      </c>
      <c r="AE39" s="22">
        <f>(SUMIFS('PMG %LQF'!$C$3:$C$34,'PMG %LQF'!$M$3:$M$34,$Z39,'PMG %LQF'!$D$3:$D$34,AE$1&amp;"*")+SUMIFS('PMG %LQF'!$E$3:$E$34,'PMG %LQF'!$M$3:$M$34,$Z39,'PMG %LQF'!$F$3:$F$34,AE$1&amp;"*")+SUMIFS('PMG %LQF'!$G$3:$G$34,'PMG %LQF'!$M$3:$M$34,$Z39,'PMG %LQF'!$H$3:$H$34,AE$1&amp;"*"))/(SUMIFS('PMG %LQF'!$C$3:$C$34,'PMG %LQF'!$M$3:$M$34,$Z39)+SUMIFS('PMG %LQF'!$E$3:$E$34,'PMG %LQF'!$M$3:$M$34,$Z39)+SUMIFS('PMG %LQF'!$G$3:$G$34,'PMG %LQF'!$M$3:$M$34,$Z39))</f>
        <v>0</v>
      </c>
      <c r="AF39" s="22">
        <f>(SUMIFS('PMG %LQF'!$C$3:$C$34,'PMG %LQF'!$M$3:$M$34,$Z39,'PMG %LQF'!$D$3:$D$34,AF$1&amp;"*")+SUMIFS('PMG %LQF'!$E$3:$E$34,'PMG %LQF'!$M$3:$M$34,$Z39,'PMG %LQF'!$F$3:$F$34,AF$1&amp;"*")+SUMIFS('PMG %LQF'!$G$3:$G$34,'PMG %LQF'!$M$3:$M$34,$Z39,'PMG %LQF'!$H$3:$H$34,AF$1&amp;"*"))/(SUMIFS('PMG %LQF'!$C$3:$C$34,'PMG %LQF'!$M$3:$M$34,$Z39)+SUMIFS('PMG %LQF'!$E$3:$E$34,'PMG %LQF'!$M$3:$M$34,$Z39)+SUMIFS('PMG %LQF'!$G$3:$G$34,'PMG %LQF'!$M$3:$M$34,$Z39))</f>
        <v>0.10304449648711944</v>
      </c>
      <c r="AG39" s="22">
        <f>(SUMIFS('PMG %LQF'!$C$3:$C$34,'PMG %LQF'!$M$3:$M$34,$Z39,'PMG %LQF'!$D$3:$D$34,AG$1&amp;"*")+SUMIFS('PMG %LQF'!$E$3:$E$34,'PMG %LQF'!$M$3:$M$34,$Z39,'PMG %LQF'!$F$3:$F$34,AG$1&amp;"*")+SUMIFS('PMG %LQF'!$G$3:$G$34,'PMG %LQF'!$M$3:$M$34,$Z39,'PMG %LQF'!$H$3:$H$34,AG$1&amp;"*"))/(SUMIFS('PMG %LQF'!$C$3:$C$34,'PMG %LQF'!$M$3:$M$34,$Z39)+SUMIFS('PMG %LQF'!$E$3:$E$34,'PMG %LQF'!$M$3:$M$34,$Z39)+SUMIFS('PMG %LQF'!$G$3:$G$34,'PMG %LQF'!$M$3:$M$34,$Z39))</f>
        <v>0</v>
      </c>
      <c r="AH39" s="22">
        <f>(SUMIFS('PMG %LQF'!$C$3:$C$34,'PMG %LQF'!$M$3:$M$34,$Z39,'PMG %LQF'!$D$3:$D$34,AH$1&amp;"*")+SUMIFS('PMG %LQF'!$E$3:$E$34,'PMG %LQF'!$M$3:$M$34,$Z39,'PMG %LQF'!$F$3:$F$34,AH$1&amp;"*")+SUMIFS('PMG %LQF'!$G$3:$G$34,'PMG %LQF'!$M$3:$M$34,$Z39,'PMG %LQF'!$H$3:$H$34,AH$1&amp;"*"))/(SUMIFS('PMG %LQF'!$C$3:$C$34,'PMG %LQF'!$M$3:$M$34,$Z39)+SUMIFS('PMG %LQF'!$E$3:$E$34,'PMG %LQF'!$M$3:$M$34,$Z39)+SUMIFS('PMG %LQF'!$G$3:$G$34,'PMG %LQF'!$M$3:$M$34,$Z39))</f>
        <v>0</v>
      </c>
      <c r="AI39" s="22">
        <f>(SUMIFS('PMG %LQF'!$C$3:$C$34,'PMG %LQF'!$M$3:$M$34,$Z39,'PMG %LQF'!$D$3:$D$34,AI$1&amp;"*")+SUMIFS('PMG %LQF'!$E$3:$E$34,'PMG %LQF'!$M$3:$M$34,$Z39,'PMG %LQF'!$F$3:$F$34,AI$1&amp;"*")+SUMIFS('PMG %LQF'!$G$3:$G$34,'PMG %LQF'!$M$3:$M$34,$Z39,'PMG %LQF'!$H$3:$H$34,AI$1&amp;"*"))/(SUMIFS('PMG %LQF'!$C$3:$C$34,'PMG %LQF'!$M$3:$M$34,$Z39)+SUMIFS('PMG %LQF'!$E$3:$E$34,'PMG %LQF'!$M$3:$M$34,$Z39)+SUMIFS('PMG %LQF'!$G$3:$G$34,'PMG %LQF'!$M$3:$M$34,$Z39))</f>
        <v>0</v>
      </c>
      <c r="AJ39" s="22">
        <f>(SUMIFS('PMG %LQF'!$C$3:$C$34,'PMG %LQF'!$M$3:$M$34,$Z39,'PMG %LQF'!$D$3:$D$34,AJ$1&amp;"*")+SUMIFS('PMG %LQF'!$E$3:$E$34,'PMG %LQF'!$M$3:$M$34,$Z39,'PMG %LQF'!$F$3:$F$34,AJ$1&amp;"*")+SUMIFS('PMG %LQF'!$G$3:$G$34,'PMG %LQF'!$M$3:$M$34,$Z39,'PMG %LQF'!$H$3:$H$34,AJ$1&amp;"*"))/(SUMIFS('PMG %LQF'!$C$3:$C$34,'PMG %LQF'!$M$3:$M$34,$Z39)+SUMIFS('PMG %LQF'!$E$3:$E$34,'PMG %LQF'!$M$3:$M$34,$Z39)+SUMIFS('PMG %LQF'!$G$3:$G$34,'PMG %LQF'!$M$3:$M$34,$Z39))</f>
        <v>0.20575443292070927</v>
      </c>
      <c r="AK39" s="22">
        <f>(SUMIFS('PMG %LQF'!$C$3:$C$34,'PMG %LQF'!$M$3:$M$34,$Z39,'PMG %LQF'!$D$3:$D$34,AK$1&amp;"*")+SUMIFS('PMG %LQF'!$E$3:$E$34,'PMG %LQF'!$M$3:$M$34,$Z39,'PMG %LQF'!$F$3:$F$34,AK$1&amp;"*")+SUMIFS('PMG %LQF'!$G$3:$G$34,'PMG %LQF'!$M$3:$M$34,$Z39,'PMG %LQF'!$H$3:$H$34,AK$1&amp;"*"))/(SUMIFS('PMG %LQF'!$C$3:$C$34,'PMG %LQF'!$M$3:$M$34,$Z39)+SUMIFS('PMG %LQF'!$E$3:$E$34,'PMG %LQF'!$M$3:$M$34,$Z39)+SUMIFS('PMG %LQF'!$G$3:$G$34,'PMG %LQF'!$M$3:$M$34,$Z39))</f>
        <v>0</v>
      </c>
      <c r="AL39" s="22">
        <f>(SUMIFS('PMG %LQF'!$C$3:$C$34,'PMG %LQF'!$M$3:$M$34,$Z39,'PMG %LQF'!$D$3:$D$34,AL$1&amp;"*")+SUMIFS('PMG %LQF'!$E$3:$E$34,'PMG %LQF'!$M$3:$M$34,$Z39,'PMG %LQF'!$F$3:$F$34,AL$1&amp;"*")+SUMIFS('PMG %LQF'!$G$3:$G$34,'PMG %LQF'!$M$3:$M$34,$Z39,'PMG %LQF'!$H$3:$H$34,AL$1&amp;"*"))/(SUMIFS('PMG %LQF'!$C$3:$C$34,'PMG %LQF'!$M$3:$M$34,$Z39)+SUMIFS('PMG %LQF'!$E$3:$E$34,'PMG %LQF'!$M$3:$M$34,$Z39)+SUMIFS('PMG %LQF'!$G$3:$G$34,'PMG %LQF'!$M$3:$M$34,$Z39))</f>
        <v>0</v>
      </c>
      <c r="AM39" s="22">
        <f>(SUMIFS('PMG %LQF'!$C$3:$C$34,'PMG %LQF'!$M$3:$M$34,$Z39,'PMG %LQF'!$D$3:$D$34,AM$1&amp;"*")+SUMIFS('PMG %LQF'!$E$3:$E$34,'PMG %LQF'!$M$3:$M$34,$Z39,'PMG %LQF'!$F$3:$F$34,AM$1&amp;"*")+SUMIFS('PMG %LQF'!$G$3:$G$34,'PMG %LQF'!$M$3:$M$34,$Z39,'PMG %LQF'!$H$3:$H$34,AM$1&amp;"*"))/(SUMIFS('PMG %LQF'!$C$3:$C$34,'PMG %LQF'!$M$3:$M$34,$Z39)+SUMIFS('PMG %LQF'!$E$3:$E$34,'PMG %LQF'!$M$3:$M$34,$Z39)+SUMIFS('PMG %LQF'!$G$3:$G$34,'PMG %LQF'!$M$3:$M$34,$Z39))</f>
        <v>0</v>
      </c>
      <c r="AN39" s="22">
        <f>(SUMIFS('PMG %LQF'!$C$3:$C$34,'PMG %LQF'!$M$3:$M$34,$Z39,'PMG %LQF'!$D$3:$D$34,AN$1&amp;"*")+SUMIFS('PMG %LQF'!$E$3:$E$34,'PMG %LQF'!$M$3:$M$34,$Z39,'PMG %LQF'!$F$3:$F$34,AN$1&amp;"*")+SUMIFS('PMG %LQF'!$G$3:$G$34,'PMG %LQF'!$M$3:$M$34,$Z39,'PMG %LQF'!$H$3:$H$34,AN$1&amp;"*"))/(SUMIFS('PMG %LQF'!$C$3:$C$34,'PMG %LQF'!$M$3:$M$34,$Z39)+SUMIFS('PMG %LQF'!$E$3:$E$34,'PMG %LQF'!$M$3:$M$34,$Z39)+SUMIFS('PMG %LQF'!$G$3:$G$34,'PMG %LQF'!$M$3:$M$34,$Z39))</f>
        <v>0</v>
      </c>
      <c r="AO39" s="22">
        <f>(SUMIFS('PMG %LQF'!$C$3:$C$34,'PMG %LQF'!$M$3:$M$34,$Z39,'PMG %LQF'!$D$3:$D$34,AO$1&amp;"*")+SUMIFS('PMG %LQF'!$E$3:$E$34,'PMG %LQF'!$M$3:$M$34,$Z39,'PMG %LQF'!$F$3:$F$34,AO$1&amp;"*")+SUMIFS('PMG %LQF'!$G$3:$G$34,'PMG %LQF'!$M$3:$M$34,$Z39,'PMG %LQF'!$H$3:$H$34,AO$1&amp;"*"))/(SUMIFS('PMG %LQF'!$C$3:$C$34,'PMG %LQF'!$M$3:$M$34,$Z39)+SUMIFS('PMG %LQF'!$E$3:$E$34,'PMG %LQF'!$M$3:$M$34,$Z39)+SUMIFS('PMG %LQF'!$G$3:$G$34,'PMG %LQF'!$M$3:$M$34,$Z39))</f>
        <v>0.13348946135831383</v>
      </c>
      <c r="AP39" s="22">
        <f>(SUMIFS('PMG %LQF'!$C$3:$C$34,'PMG %LQF'!$M$3:$M$34,$Z39,'PMG %LQF'!$D$3:$D$34,AP$1&amp;"*")+SUMIFS('PMG %LQF'!$E$3:$E$34,'PMG %LQF'!$M$3:$M$34,$Z39,'PMG %LQF'!$F$3:$F$34,AP$1&amp;"*")+SUMIFS('PMG %LQF'!$G$3:$G$34,'PMG %LQF'!$M$3:$M$34,$Z39,'PMG %LQF'!$H$3:$H$34,AP$1&amp;"*"))/(SUMIFS('PMG %LQF'!$C$3:$C$34,'PMG %LQF'!$M$3:$M$34,$Z39)+SUMIFS('PMG %LQF'!$E$3:$E$34,'PMG %LQF'!$M$3:$M$34,$Z39)+SUMIFS('PMG %LQF'!$G$3:$G$34,'PMG %LQF'!$M$3:$M$34,$Z39))</f>
        <v>0</v>
      </c>
      <c r="AQ39" s="1">
        <v>27.752981043171211</v>
      </c>
      <c r="AR39" s="1">
        <v>231.11057834575271</v>
      </c>
    </row>
    <row r="40" spans="1:44" ht="14.25" customHeight="1" x14ac:dyDescent="0.35">
      <c r="A40" s="21">
        <v>42947</v>
      </c>
      <c r="B40" s="22">
        <f>(SUMIFS('PMG %LQF'!$C$34:$C$70,'PMG %LQF'!$M$34:$M$70,$A40,'PMG %LQF'!$D$34:$D$70,B$1&amp;"*")+SUMIFS('PMG %LQF'!$E$34:$E$70,'PMG %LQF'!$M$34:$M$70,$A40,'PMG %LQF'!$F$34:$F$70,B$1&amp;"*")+SUMIFS('PMG %LQF'!$G$34:$G$70,'PMG %LQF'!$M$34:$M$70,$A40,'PMG %LQF'!$H$34:$H$70,B$1&amp;"*"))/(SUMIFS('PMG %LQF'!$C$34:$C$70,'PMG %LQF'!$M$34:$M$70,$A40)+SUMIFS('PMG %LQF'!$E$34:$E$70,'PMG %LQF'!$M$34:$M$70,$A40)+SUMIFS('PMG %LQF'!$G$34:$G$70,'PMG %LQF'!$M$34:$M$70,$A40))</f>
        <v>1.7921146953405017E-2</v>
      </c>
      <c r="C40" s="22">
        <f>(SUMIFS('PMG %LQF'!$C$34:$C$70,'PMG %LQF'!$M$34:$M$70,$A40,'PMG %LQF'!$D$34:$D$70,C$1&amp;"*")+SUMIFS('PMG %LQF'!$E$34:$E$70,'PMG %LQF'!$M$34:$M$70,$A40,'PMG %LQF'!$F$34:$F$70,C$1&amp;"*")+SUMIFS('PMG %LQF'!$G$34:$G$70,'PMG %LQF'!$M$34:$M$70,$A40,'PMG %LQF'!$H$34:$H$70,C$1&amp;"*"))/(SUMIFS('PMG %LQF'!$C$34:$C$70,'PMG %LQF'!$M$34:$M$70,$A40)+SUMIFS('PMG %LQF'!$E$34:$E$70,'PMG %LQF'!$M$34:$M$70,$A40)+SUMIFS('PMG %LQF'!$G$34:$G$70,'PMG %LQF'!$M$34:$M$70,$A40))</f>
        <v>0.86277521761392717</v>
      </c>
      <c r="D40" s="22">
        <f>(SUMIFS('PMG %LQF'!$C$34:$C$70,'PMG %LQF'!$M$34:$M$70,$A40,'PMG %LQF'!$D$34:$D$70,D$1&amp;"*")+SUMIFS('PMG %LQF'!$E$34:$E$70,'PMG %LQF'!$M$34:$M$70,$A40,'PMG %LQF'!$F$34:$F$70,D$1&amp;"*")+SUMIFS('PMG %LQF'!$G$34:$G$70,'PMG %LQF'!$M$34:$M$70,$A40,'PMG %LQF'!$H$34:$H$70,D$1&amp;"*"))/(SUMIFS('PMG %LQF'!$C$34:$C$70,'PMG %LQF'!$M$34:$M$70,$A40)+SUMIFS('PMG %LQF'!$E$34:$E$70,'PMG %LQF'!$M$34:$M$70,$A40)+SUMIFS('PMG %LQF'!$G$34:$G$70,'PMG %LQF'!$M$34:$M$70,$A40))</f>
        <v>0</v>
      </c>
      <c r="E40" s="22">
        <f>(SUMIFS('PMG %LQF'!$C$34:$C$70,'PMG %LQF'!$M$34:$M$70,$A40,'PMG %LQF'!$D$34:$D$70,E$1&amp;"*")+SUMIFS('PMG %LQF'!$E$34:$E$70,'PMG %LQF'!$M$34:$M$70,$A40,'PMG %LQF'!$F$34:$F$70,E$1&amp;"*")+SUMIFS('PMG %LQF'!$G$34:$G$70,'PMG %LQF'!$M$34:$M$70,$A40,'PMG %LQF'!$H$34:$H$70,E$1&amp;"*"))/(SUMIFS('PMG %LQF'!$C$34:$C$70,'PMG %LQF'!$M$34:$M$70,$A40)+SUMIFS('PMG %LQF'!$E$34:$E$70,'PMG %LQF'!$M$34:$M$70,$A40)+SUMIFS('PMG %LQF'!$G$34:$G$70,'PMG %LQF'!$M$34:$M$70,$A40))</f>
        <v>0.11930363543266768</v>
      </c>
      <c r="F40" s="22">
        <f t="shared" si="18"/>
        <v>0.99999999999999978</v>
      </c>
      <c r="G40" s="1">
        <f>SUMIFS('Sol total by day'!A$15:A$27,'Sol total by day'!$C$15:$C$27,$A40)</f>
        <v>11.481980904681341</v>
      </c>
      <c r="H40" s="1">
        <f>SUMIFS('Sol total by day'!B$15:B$27,'Sol total by day'!$C$15:$C$27,$A40)</f>
        <v>49.717845293514799</v>
      </c>
      <c r="I40" s="32"/>
      <c r="Z40" s="21">
        <v>42959</v>
      </c>
      <c r="AA40" s="22">
        <f>(SUMIFS('PMG %LQF'!$C$3:$C$34,'PMG %LQF'!$M$3:$M$34,$Z40,'PMG %LQF'!$D$3:$D$34,AA$1&amp;"*")+SUMIFS('PMG %LQF'!$E$3:$E$34,'PMG %LQF'!$M$3:$M$34,$Z40,'PMG %LQF'!$F$3:$F$34,AA$1&amp;"*")+SUMIFS('PMG %LQF'!$G$3:$G$34,'PMG %LQF'!$M$3:$M$34,$Z40,'PMG %LQF'!$H$3:$H$34,AA$1&amp;"*"))/(SUMIFS('PMG %LQF'!$C$3:$C$34,'PMG %LQF'!$M$3:$M$34,$Z40)+SUMIFS('PMG %LQF'!$E$3:$E$34,'PMG %LQF'!$M$3:$M$34,$Z40)+SUMIFS('PMG %LQF'!$G$3:$G$34,'PMG %LQF'!$M$3:$M$34,$Z40))</f>
        <v>0</v>
      </c>
      <c r="AB40" s="22">
        <f>(SUMIFS('PMG %LQF'!$C$3:$C$34,'PMG %LQF'!$M$3:$M$34,$Z40,'PMG %LQF'!$D$3:$D$34,AB$1&amp;"*")+SUMIFS('PMG %LQF'!$E$3:$E$34,'PMG %LQF'!$M$3:$M$34,$Z40,'PMG %LQF'!$F$3:$F$34,AB$1&amp;"*")+SUMIFS('PMG %LQF'!$G$3:$G$34,'PMG %LQF'!$M$3:$M$34,$Z40,'PMG %LQF'!$H$3:$H$34,AB$1&amp;"*"))/(SUMIFS('PMG %LQF'!$C$3:$C$34,'PMG %LQF'!$M$3:$M$34,$Z40)+SUMIFS('PMG %LQF'!$E$3:$E$34,'PMG %LQF'!$M$3:$M$34,$Z40)+SUMIFS('PMG %LQF'!$G$3:$G$34,'PMG %LQF'!$M$3:$M$34,$Z40))</f>
        <v>0.31363331094694424</v>
      </c>
      <c r="AC40" s="22">
        <f>(SUMIFS('PMG %LQF'!$C$3:$C$34,'PMG %LQF'!$M$3:$M$34,$Z40,'PMG %LQF'!$D$3:$D$34,AC$1&amp;"*")+SUMIFS('PMG %LQF'!$E$3:$E$34,'PMG %LQF'!$M$3:$M$34,$Z40,'PMG %LQF'!$F$3:$F$34,AC$1&amp;"*")+SUMIFS('PMG %LQF'!$G$3:$G$34,'PMG %LQF'!$M$3:$M$34,$Z40,'PMG %LQF'!$H$3:$H$34,AC$1&amp;"*"))/(SUMIFS('PMG %LQF'!$C$3:$C$34,'PMG %LQF'!$M$3:$M$34,$Z40)+SUMIFS('PMG %LQF'!$E$3:$E$34,'PMG %LQF'!$M$3:$M$34,$Z40)+SUMIFS('PMG %LQF'!$G$3:$G$34,'PMG %LQF'!$M$3:$M$34,$Z40))</f>
        <v>0.31631967763599733</v>
      </c>
      <c r="AD40" s="22">
        <f>(SUMIFS('PMG %LQF'!$C$3:$C$34,'PMG %LQF'!$M$3:$M$34,$Z40,'PMG %LQF'!$D$3:$D$34,AD$1&amp;"*")+SUMIFS('PMG %LQF'!$E$3:$E$34,'PMG %LQF'!$M$3:$M$34,$Z40,'PMG %LQF'!$F$3:$F$34,AD$1&amp;"*")+SUMIFS('PMG %LQF'!$G$3:$G$34,'PMG %LQF'!$M$3:$M$34,$Z40,'PMG %LQF'!$H$3:$H$34,AD$1&amp;"*"))/(SUMIFS('PMG %LQF'!$C$3:$C$34,'PMG %LQF'!$M$3:$M$34,$Z40)+SUMIFS('PMG %LQF'!$E$3:$E$34,'PMG %LQF'!$M$3:$M$34,$Z40)+SUMIFS('PMG %LQF'!$G$3:$G$34,'PMG %LQF'!$M$3:$M$34,$Z40))</f>
        <v>4.1302887844190728E-2</v>
      </c>
      <c r="AE40" s="22">
        <f>(SUMIFS('PMG %LQF'!$C$3:$C$34,'PMG %LQF'!$M$3:$M$34,$Z40,'PMG %LQF'!$D$3:$D$34,AE$1&amp;"*")+SUMIFS('PMG %LQF'!$E$3:$E$34,'PMG %LQF'!$M$3:$M$34,$Z40,'PMG %LQF'!$F$3:$F$34,AE$1&amp;"*")+SUMIFS('PMG %LQF'!$G$3:$G$34,'PMG %LQF'!$M$3:$M$34,$Z40,'PMG %LQF'!$H$3:$H$34,AE$1&amp;"*"))/(SUMIFS('PMG %LQF'!$C$3:$C$34,'PMG %LQF'!$M$3:$M$34,$Z40)+SUMIFS('PMG %LQF'!$E$3:$E$34,'PMG %LQF'!$M$3:$M$34,$Z40)+SUMIFS('PMG %LQF'!$G$3:$G$34,'PMG %LQF'!$M$3:$M$34,$Z40))</f>
        <v>0</v>
      </c>
      <c r="AF40" s="22">
        <f>(SUMIFS('PMG %LQF'!$C$3:$C$34,'PMG %LQF'!$M$3:$M$34,$Z40,'PMG %LQF'!$D$3:$D$34,AF$1&amp;"*")+SUMIFS('PMG %LQF'!$E$3:$E$34,'PMG %LQF'!$M$3:$M$34,$Z40,'PMG %LQF'!$F$3:$F$34,AF$1&amp;"*")+SUMIFS('PMG %LQF'!$G$3:$G$34,'PMG %LQF'!$M$3:$M$34,$Z40,'PMG %LQF'!$H$3:$H$34,AF$1&amp;"*"))/(SUMIFS('PMG %LQF'!$C$3:$C$34,'PMG %LQF'!$M$3:$M$34,$Z40)+SUMIFS('PMG %LQF'!$E$3:$E$34,'PMG %LQF'!$M$3:$M$34,$Z40)+SUMIFS('PMG %LQF'!$G$3:$G$34,'PMG %LQF'!$M$3:$M$34,$Z40))</f>
        <v>0</v>
      </c>
      <c r="AG40" s="22">
        <f>(SUMIFS('PMG %LQF'!$C$3:$C$34,'PMG %LQF'!$M$3:$M$34,$Z40,'PMG %LQF'!$D$3:$D$34,AG$1&amp;"*")+SUMIFS('PMG %LQF'!$E$3:$E$34,'PMG %LQF'!$M$3:$M$34,$Z40,'PMG %LQF'!$F$3:$F$34,AG$1&amp;"*")+SUMIFS('PMG %LQF'!$G$3:$G$34,'PMG %LQF'!$M$3:$M$34,$Z40,'PMG %LQF'!$H$3:$H$34,AG$1&amp;"*"))/(SUMIFS('PMG %LQF'!$C$3:$C$34,'PMG %LQF'!$M$3:$M$34,$Z40)+SUMIFS('PMG %LQF'!$E$3:$E$34,'PMG %LQF'!$M$3:$M$34,$Z40)+SUMIFS('PMG %LQF'!$G$3:$G$34,'PMG %LQF'!$M$3:$M$34,$Z40))</f>
        <v>3.0221625251846875E-2</v>
      </c>
      <c r="AH40" s="22">
        <f>(SUMIFS('PMG %LQF'!$C$3:$C$34,'PMG %LQF'!$M$3:$M$34,$Z40,'PMG %LQF'!$D$3:$D$34,AH$1&amp;"*")+SUMIFS('PMG %LQF'!$E$3:$E$34,'PMG %LQF'!$M$3:$M$34,$Z40,'PMG %LQF'!$F$3:$F$34,AH$1&amp;"*")+SUMIFS('PMG %LQF'!$G$3:$G$34,'PMG %LQF'!$M$3:$M$34,$Z40,'PMG %LQF'!$H$3:$H$34,AH$1&amp;"*"))/(SUMIFS('PMG %LQF'!$C$3:$C$34,'PMG %LQF'!$M$3:$M$34,$Z40)+SUMIFS('PMG %LQF'!$E$3:$E$34,'PMG %LQF'!$M$3:$M$34,$Z40)+SUMIFS('PMG %LQF'!$G$3:$G$34,'PMG %LQF'!$M$3:$M$34,$Z40))</f>
        <v>0</v>
      </c>
      <c r="AI40" s="22">
        <f>(SUMIFS('PMG %LQF'!$C$3:$C$34,'PMG %LQF'!$M$3:$M$34,$Z40,'PMG %LQF'!$D$3:$D$34,AI$1&amp;"*")+SUMIFS('PMG %LQF'!$E$3:$E$34,'PMG %LQF'!$M$3:$M$34,$Z40,'PMG %LQF'!$F$3:$F$34,AI$1&amp;"*")+SUMIFS('PMG %LQF'!$G$3:$G$34,'PMG %LQF'!$M$3:$M$34,$Z40,'PMG %LQF'!$H$3:$H$34,AI$1&amp;"*"))/(SUMIFS('PMG %LQF'!$C$3:$C$34,'PMG %LQF'!$M$3:$M$34,$Z40)+SUMIFS('PMG %LQF'!$E$3:$E$34,'PMG %LQF'!$M$3:$M$34,$Z40)+SUMIFS('PMG %LQF'!$G$3:$G$34,'PMG %LQF'!$M$3:$M$34,$Z40))</f>
        <v>0</v>
      </c>
      <c r="AJ40" s="22">
        <f>(SUMIFS('PMG %LQF'!$C$3:$C$34,'PMG %LQF'!$M$3:$M$34,$Z40,'PMG %LQF'!$D$3:$D$34,AJ$1&amp;"*")+SUMIFS('PMG %LQF'!$E$3:$E$34,'PMG %LQF'!$M$3:$M$34,$Z40,'PMG %LQF'!$F$3:$F$34,AJ$1&amp;"*")+SUMIFS('PMG %LQF'!$G$3:$G$34,'PMG %LQF'!$M$3:$M$34,$Z40,'PMG %LQF'!$H$3:$H$34,AJ$1&amp;"*"))/(SUMIFS('PMG %LQF'!$C$3:$C$34,'PMG %LQF'!$M$3:$M$34,$Z40)+SUMIFS('PMG %LQF'!$E$3:$E$34,'PMG %LQF'!$M$3:$M$34,$Z40)+SUMIFS('PMG %LQF'!$G$3:$G$34,'PMG %LQF'!$M$3:$M$34,$Z40))</f>
        <v>0.29852249832102079</v>
      </c>
      <c r="AK40" s="22">
        <f>(SUMIFS('PMG %LQF'!$C$3:$C$34,'PMG %LQF'!$M$3:$M$34,$Z40,'PMG %LQF'!$D$3:$D$34,AK$1&amp;"*")+SUMIFS('PMG %LQF'!$E$3:$E$34,'PMG %LQF'!$M$3:$M$34,$Z40,'PMG %LQF'!$F$3:$F$34,AK$1&amp;"*")+SUMIFS('PMG %LQF'!$G$3:$G$34,'PMG %LQF'!$M$3:$M$34,$Z40,'PMG %LQF'!$H$3:$H$34,AK$1&amp;"*"))/(SUMIFS('PMG %LQF'!$C$3:$C$34,'PMG %LQF'!$M$3:$M$34,$Z40)+SUMIFS('PMG %LQF'!$E$3:$E$34,'PMG %LQF'!$M$3:$M$34,$Z40)+SUMIFS('PMG %LQF'!$G$3:$G$34,'PMG %LQF'!$M$3:$M$34,$Z40))</f>
        <v>0</v>
      </c>
      <c r="AL40" s="22">
        <f>(SUMIFS('PMG %LQF'!$C$3:$C$34,'PMG %LQF'!$M$3:$M$34,$Z40,'PMG %LQF'!$D$3:$D$34,AL$1&amp;"*")+SUMIFS('PMG %LQF'!$E$3:$E$34,'PMG %LQF'!$M$3:$M$34,$Z40,'PMG %LQF'!$F$3:$F$34,AL$1&amp;"*")+SUMIFS('PMG %LQF'!$G$3:$G$34,'PMG %LQF'!$M$3:$M$34,$Z40,'PMG %LQF'!$H$3:$H$34,AL$1&amp;"*"))/(SUMIFS('PMG %LQF'!$C$3:$C$34,'PMG %LQF'!$M$3:$M$34,$Z40)+SUMIFS('PMG %LQF'!$E$3:$E$34,'PMG %LQF'!$M$3:$M$34,$Z40)+SUMIFS('PMG %LQF'!$G$3:$G$34,'PMG %LQF'!$M$3:$M$34,$Z40))</f>
        <v>0</v>
      </c>
      <c r="AM40" s="22">
        <f>(SUMIFS('PMG %LQF'!$C$3:$C$34,'PMG %LQF'!$M$3:$M$34,$Z40,'PMG %LQF'!$D$3:$D$34,AM$1&amp;"*")+SUMIFS('PMG %LQF'!$E$3:$E$34,'PMG %LQF'!$M$3:$M$34,$Z40,'PMG %LQF'!$F$3:$F$34,AM$1&amp;"*")+SUMIFS('PMG %LQF'!$G$3:$G$34,'PMG %LQF'!$M$3:$M$34,$Z40,'PMG %LQF'!$H$3:$H$34,AM$1&amp;"*"))/(SUMIFS('PMG %LQF'!$C$3:$C$34,'PMG %LQF'!$M$3:$M$34,$Z40)+SUMIFS('PMG %LQF'!$E$3:$E$34,'PMG %LQF'!$M$3:$M$34,$Z40)+SUMIFS('PMG %LQF'!$G$3:$G$34,'PMG %LQF'!$M$3:$M$34,$Z40))</f>
        <v>0</v>
      </c>
      <c r="AN40" s="22">
        <f>(SUMIFS('PMG %LQF'!$C$3:$C$34,'PMG %LQF'!$M$3:$M$34,$Z40,'PMG %LQF'!$D$3:$D$34,AN$1&amp;"*")+SUMIFS('PMG %LQF'!$E$3:$E$34,'PMG %LQF'!$M$3:$M$34,$Z40,'PMG %LQF'!$F$3:$F$34,AN$1&amp;"*")+SUMIFS('PMG %LQF'!$G$3:$G$34,'PMG %LQF'!$M$3:$M$34,$Z40,'PMG %LQF'!$H$3:$H$34,AN$1&amp;"*"))/(SUMIFS('PMG %LQF'!$C$3:$C$34,'PMG %LQF'!$M$3:$M$34,$Z40)+SUMIFS('PMG %LQF'!$E$3:$E$34,'PMG %LQF'!$M$3:$M$34,$Z40)+SUMIFS('PMG %LQF'!$G$3:$G$34,'PMG %LQF'!$M$3:$M$34,$Z40))</f>
        <v>0</v>
      </c>
      <c r="AO40" s="22">
        <f>(SUMIFS('PMG %LQF'!$C$3:$C$34,'PMG %LQF'!$M$3:$M$34,$Z40,'PMG %LQF'!$D$3:$D$34,AO$1&amp;"*")+SUMIFS('PMG %LQF'!$E$3:$E$34,'PMG %LQF'!$M$3:$M$34,$Z40,'PMG %LQF'!$F$3:$F$34,AO$1&amp;"*")+SUMIFS('PMG %LQF'!$G$3:$G$34,'PMG %LQF'!$M$3:$M$34,$Z40,'PMG %LQF'!$H$3:$H$34,AO$1&amp;"*"))/(SUMIFS('PMG %LQF'!$C$3:$C$34,'PMG %LQF'!$M$3:$M$34,$Z40)+SUMIFS('PMG %LQF'!$E$3:$E$34,'PMG %LQF'!$M$3:$M$34,$Z40)+SUMIFS('PMG %LQF'!$G$3:$G$34,'PMG %LQF'!$M$3:$M$34,$Z40))</f>
        <v>0</v>
      </c>
      <c r="AP40" s="22">
        <f>(SUMIFS('PMG %LQF'!$C$3:$C$34,'PMG %LQF'!$M$3:$M$34,$Z40,'PMG %LQF'!$D$3:$D$34,AP$1&amp;"*")+SUMIFS('PMG %LQF'!$E$3:$E$34,'PMG %LQF'!$M$3:$M$34,$Z40,'PMG %LQF'!$F$3:$F$34,AP$1&amp;"*")+SUMIFS('PMG %LQF'!$G$3:$G$34,'PMG %LQF'!$M$3:$M$34,$Z40,'PMG %LQF'!$H$3:$H$34,AP$1&amp;"*"))/(SUMIFS('PMG %LQF'!$C$3:$C$34,'PMG %LQF'!$M$3:$M$34,$Z40)+SUMIFS('PMG %LQF'!$E$3:$E$34,'PMG %LQF'!$M$3:$M$34,$Z40)+SUMIFS('PMG %LQF'!$G$3:$G$34,'PMG %LQF'!$M$3:$M$34,$Z40))</f>
        <v>0</v>
      </c>
      <c r="AQ40" s="1">
        <v>12.587119289431767</v>
      </c>
      <c r="AR40" s="1"/>
    </row>
    <row r="41" spans="1:44" ht="14.25" customHeight="1" x14ac:dyDescent="0.35">
      <c r="A41" s="21">
        <v>42949</v>
      </c>
      <c r="B41" s="22">
        <f>(SUMIFS('PMG %LQF'!$C$34:$C$70,'PMG %LQF'!$M$34:$M$70,$A41,'PMG %LQF'!$D$34:$D$70,B$1&amp;"*")+SUMIFS('PMG %LQF'!$E$34:$E$70,'PMG %LQF'!$M$34:$M$70,$A41,'PMG %LQF'!$F$34:$F$70,B$1&amp;"*")+SUMIFS('PMG %LQF'!$G$34:$G$70,'PMG %LQF'!$M$34:$M$70,$A41,'PMG %LQF'!$H$34:$H$70,B$1&amp;"*"))/(SUMIFS('PMG %LQF'!$C$34:$C$70,'PMG %LQF'!$M$34:$M$70,$A41)+SUMIFS('PMG %LQF'!$E$34:$E$70,'PMG %LQF'!$M$34:$M$70,$A41)+SUMIFS('PMG %LQF'!$G$34:$G$70,'PMG %LQF'!$M$34:$M$70,$A41))</f>
        <v>0.33283283283283283</v>
      </c>
      <c r="C41" s="22">
        <f>(SUMIFS('PMG %LQF'!$C$34:$C$70,'PMG %LQF'!$M$34:$M$70,$A41,'PMG %LQF'!$D$34:$D$70,C$1&amp;"*")+SUMIFS('PMG %LQF'!$E$34:$E$70,'PMG %LQF'!$M$34:$M$70,$A41,'PMG %LQF'!$F$34:$F$70,C$1&amp;"*")+SUMIFS('PMG %LQF'!$G$34:$G$70,'PMG %LQF'!$M$34:$M$70,$A41,'PMG %LQF'!$H$34:$H$70,C$1&amp;"*"))/(SUMIFS('PMG %LQF'!$C$34:$C$70,'PMG %LQF'!$M$34:$M$70,$A41)+SUMIFS('PMG %LQF'!$E$34:$E$70,'PMG %LQF'!$M$34:$M$70,$A41)+SUMIFS('PMG %LQF'!$G$34:$G$70,'PMG %LQF'!$M$34:$M$70,$A41))</f>
        <v>5.6556556556556552E-2</v>
      </c>
      <c r="D41" s="22">
        <f>(SUMIFS('PMG %LQF'!$C$34:$C$70,'PMG %LQF'!$M$34:$M$70,$A41,'PMG %LQF'!$D$34:$D$70,D$1&amp;"*")+SUMIFS('PMG %LQF'!$E$34:$E$70,'PMG %LQF'!$M$34:$M$70,$A41,'PMG %LQF'!$F$34:$F$70,D$1&amp;"*")+SUMIFS('PMG %LQF'!$G$34:$G$70,'PMG %LQF'!$M$34:$M$70,$A41,'PMG %LQF'!$H$34:$H$70,D$1&amp;"*"))/(SUMIFS('PMG %LQF'!$C$34:$C$70,'PMG %LQF'!$M$34:$M$70,$A41)+SUMIFS('PMG %LQF'!$E$34:$E$70,'PMG %LQF'!$M$34:$M$70,$A41)+SUMIFS('PMG %LQF'!$G$34:$G$70,'PMG %LQF'!$M$34:$M$70,$A41))</f>
        <v>0.61061061061061062</v>
      </c>
      <c r="E41" s="22">
        <f>(SUMIFS('PMG %LQF'!$C$34:$C$70,'PMG %LQF'!$M$34:$M$70,$A41,'PMG %LQF'!$D$34:$D$70,E$1&amp;"*")+SUMIFS('PMG %LQF'!$E$34:$E$70,'PMG %LQF'!$M$34:$M$70,$A41,'PMG %LQF'!$F$34:$F$70,E$1&amp;"*")+SUMIFS('PMG %LQF'!$G$34:$G$70,'PMG %LQF'!$M$34:$M$70,$A41,'PMG %LQF'!$H$34:$H$70,E$1&amp;"*"))/(SUMIFS('PMG %LQF'!$C$34:$C$70,'PMG %LQF'!$M$34:$M$70,$A41)+SUMIFS('PMG %LQF'!$E$34:$E$70,'PMG %LQF'!$M$34:$M$70,$A41)+SUMIFS('PMG %LQF'!$G$34:$G$70,'PMG %LQF'!$M$34:$M$70,$A41))</f>
        <v>0</v>
      </c>
      <c r="F41" s="22">
        <f t="shared" si="18"/>
        <v>1</v>
      </c>
      <c r="G41" s="1">
        <f>SUMIFS('Sol total by day'!A$15:A$27,'Sol total by day'!$C$15:$C$27,$A41)</f>
        <v>17.509654850855501</v>
      </c>
      <c r="H41" s="1">
        <f>SUMIFS('Sol total by day'!B$15:B$27,'Sol total by day'!$C$15:$C$27,$A41)</f>
        <v>41.409985612209496</v>
      </c>
      <c r="Z41" s="21">
        <v>42961</v>
      </c>
      <c r="AA41" s="22">
        <f>(SUMIFS('PMG %LQF'!$C$3:$C$34,'PMG %LQF'!$M$3:$M$34,$Z41,'PMG %LQF'!$D$3:$D$34,AA$1&amp;"*")+SUMIFS('PMG %LQF'!$E$3:$E$34,'PMG %LQF'!$M$3:$M$34,$Z41,'PMG %LQF'!$F$3:$F$34,AA$1&amp;"*")+SUMIFS('PMG %LQF'!$G$3:$G$34,'PMG %LQF'!$M$3:$M$34,$Z41,'PMG %LQF'!$H$3:$H$34,AA$1&amp;"*"))/(SUMIFS('PMG %LQF'!$C$3:$C$34,'PMG %LQF'!$M$3:$M$34,$Z41)+SUMIFS('PMG %LQF'!$E$3:$E$34,'PMG %LQF'!$M$3:$M$34,$Z41)+SUMIFS('PMG %LQF'!$G$3:$G$34,'PMG %LQF'!$M$3:$M$34,$Z41))</f>
        <v>0</v>
      </c>
      <c r="AB41" s="22">
        <f>(SUMIFS('PMG %LQF'!$C$3:$C$34,'PMG %LQF'!$M$3:$M$34,$Z41,'PMG %LQF'!$D$3:$D$34,AB$1&amp;"*")+SUMIFS('PMG %LQF'!$E$3:$E$34,'PMG %LQF'!$M$3:$M$34,$Z41,'PMG %LQF'!$F$3:$F$34,AB$1&amp;"*")+SUMIFS('PMG %LQF'!$G$3:$G$34,'PMG %LQF'!$M$3:$M$34,$Z41,'PMG %LQF'!$H$3:$H$34,AB$1&amp;"*"))/(SUMIFS('PMG %LQF'!$C$3:$C$34,'PMG %LQF'!$M$3:$M$34,$Z41)+SUMIFS('PMG %LQF'!$E$3:$E$34,'PMG %LQF'!$M$3:$M$34,$Z41)+SUMIFS('PMG %LQF'!$G$3:$G$34,'PMG %LQF'!$M$3:$M$34,$Z41))</f>
        <v>0</v>
      </c>
      <c r="AC41" s="22">
        <f>(SUMIFS('PMG %LQF'!$C$3:$C$34,'PMG %LQF'!$M$3:$M$34,$Z41,'PMG %LQF'!$D$3:$D$34,AC$1&amp;"*")+SUMIFS('PMG %LQF'!$E$3:$E$34,'PMG %LQF'!$M$3:$M$34,$Z41,'PMG %LQF'!$F$3:$F$34,AC$1&amp;"*")+SUMIFS('PMG %LQF'!$G$3:$G$34,'PMG %LQF'!$M$3:$M$34,$Z41,'PMG %LQF'!$H$3:$H$34,AC$1&amp;"*"))/(SUMIFS('PMG %LQF'!$C$3:$C$34,'PMG %LQF'!$M$3:$M$34,$Z41)+SUMIFS('PMG %LQF'!$E$3:$E$34,'PMG %LQF'!$M$3:$M$34,$Z41)+SUMIFS('PMG %LQF'!$G$3:$G$34,'PMG %LQF'!$M$3:$M$34,$Z41))</f>
        <v>0.81447502548419981</v>
      </c>
      <c r="AD41" s="22">
        <f>(SUMIFS('PMG %LQF'!$C$3:$C$34,'PMG %LQF'!$M$3:$M$34,$Z41,'PMG %LQF'!$D$3:$D$34,AD$1&amp;"*")+SUMIFS('PMG %LQF'!$E$3:$E$34,'PMG %LQF'!$M$3:$M$34,$Z41,'PMG %LQF'!$F$3:$F$34,AD$1&amp;"*")+SUMIFS('PMG %LQF'!$G$3:$G$34,'PMG %LQF'!$M$3:$M$34,$Z41,'PMG %LQF'!$H$3:$H$34,AD$1&amp;"*"))/(SUMIFS('PMG %LQF'!$C$3:$C$34,'PMG %LQF'!$M$3:$M$34,$Z41)+SUMIFS('PMG %LQF'!$E$3:$E$34,'PMG %LQF'!$M$3:$M$34,$Z41)+SUMIFS('PMG %LQF'!$G$3:$G$34,'PMG %LQF'!$M$3:$M$34,$Z41))</f>
        <v>0</v>
      </c>
      <c r="AE41" s="22">
        <f>(SUMIFS('PMG %LQF'!$C$3:$C$34,'PMG %LQF'!$M$3:$M$34,$Z41,'PMG %LQF'!$D$3:$D$34,AE$1&amp;"*")+SUMIFS('PMG %LQF'!$E$3:$E$34,'PMG %LQF'!$M$3:$M$34,$Z41,'PMG %LQF'!$F$3:$F$34,AE$1&amp;"*")+SUMIFS('PMG %LQF'!$G$3:$G$34,'PMG %LQF'!$M$3:$M$34,$Z41,'PMG %LQF'!$H$3:$H$34,AE$1&amp;"*"))/(SUMIFS('PMG %LQF'!$C$3:$C$34,'PMG %LQF'!$M$3:$M$34,$Z41)+SUMIFS('PMG %LQF'!$E$3:$E$34,'PMG %LQF'!$M$3:$M$34,$Z41)+SUMIFS('PMG %LQF'!$G$3:$G$34,'PMG %LQF'!$M$3:$M$34,$Z41))</f>
        <v>0</v>
      </c>
      <c r="AF41" s="22">
        <f>(SUMIFS('PMG %LQF'!$C$3:$C$34,'PMG %LQF'!$M$3:$M$34,$Z41,'PMG %LQF'!$D$3:$D$34,AF$1&amp;"*")+SUMIFS('PMG %LQF'!$E$3:$E$34,'PMG %LQF'!$M$3:$M$34,$Z41,'PMG %LQF'!$F$3:$F$34,AF$1&amp;"*")+SUMIFS('PMG %LQF'!$G$3:$G$34,'PMG %LQF'!$M$3:$M$34,$Z41,'PMG %LQF'!$H$3:$H$34,AF$1&amp;"*"))/(SUMIFS('PMG %LQF'!$C$3:$C$34,'PMG %LQF'!$M$3:$M$34,$Z41)+SUMIFS('PMG %LQF'!$E$3:$E$34,'PMG %LQF'!$M$3:$M$34,$Z41)+SUMIFS('PMG %LQF'!$G$3:$G$34,'PMG %LQF'!$M$3:$M$34,$Z41))</f>
        <v>0</v>
      </c>
      <c r="AG41" s="22">
        <f>(SUMIFS('PMG %LQF'!$C$3:$C$34,'PMG %LQF'!$M$3:$M$34,$Z41,'PMG %LQF'!$D$3:$D$34,AG$1&amp;"*")+SUMIFS('PMG %LQF'!$E$3:$E$34,'PMG %LQF'!$M$3:$M$34,$Z41,'PMG %LQF'!$F$3:$F$34,AG$1&amp;"*")+SUMIFS('PMG %LQF'!$G$3:$G$34,'PMG %LQF'!$M$3:$M$34,$Z41,'PMG %LQF'!$H$3:$H$34,AG$1&amp;"*"))/(SUMIFS('PMG %LQF'!$C$3:$C$34,'PMG %LQF'!$M$3:$M$34,$Z41)+SUMIFS('PMG %LQF'!$E$3:$E$34,'PMG %LQF'!$M$3:$M$34,$Z41)+SUMIFS('PMG %LQF'!$G$3:$G$34,'PMG %LQF'!$M$3:$M$34,$Z41))</f>
        <v>0.12334352701325177</v>
      </c>
      <c r="AH41" s="22">
        <f>(SUMIFS('PMG %LQF'!$C$3:$C$34,'PMG %LQF'!$M$3:$M$34,$Z41,'PMG %LQF'!$D$3:$D$34,AH$1&amp;"*")+SUMIFS('PMG %LQF'!$E$3:$E$34,'PMG %LQF'!$M$3:$M$34,$Z41,'PMG %LQF'!$F$3:$F$34,AH$1&amp;"*")+SUMIFS('PMG %LQF'!$G$3:$G$34,'PMG %LQF'!$M$3:$M$34,$Z41,'PMG %LQF'!$H$3:$H$34,AH$1&amp;"*"))/(SUMIFS('PMG %LQF'!$C$3:$C$34,'PMG %LQF'!$M$3:$M$34,$Z41)+SUMIFS('PMG %LQF'!$E$3:$E$34,'PMG %LQF'!$M$3:$M$34,$Z41)+SUMIFS('PMG %LQF'!$G$3:$G$34,'PMG %LQF'!$M$3:$M$34,$Z41))</f>
        <v>0</v>
      </c>
      <c r="AI41" s="22">
        <f>(SUMIFS('PMG %LQF'!$C$3:$C$34,'PMG %LQF'!$M$3:$M$34,$Z41,'PMG %LQF'!$D$3:$D$34,AI$1&amp;"*")+SUMIFS('PMG %LQF'!$E$3:$E$34,'PMG %LQF'!$M$3:$M$34,$Z41,'PMG %LQF'!$F$3:$F$34,AI$1&amp;"*")+SUMIFS('PMG %LQF'!$G$3:$G$34,'PMG %LQF'!$M$3:$M$34,$Z41,'PMG %LQF'!$H$3:$H$34,AI$1&amp;"*"))/(SUMIFS('PMG %LQF'!$C$3:$C$34,'PMG %LQF'!$M$3:$M$34,$Z41)+SUMIFS('PMG %LQF'!$E$3:$E$34,'PMG %LQF'!$M$3:$M$34,$Z41)+SUMIFS('PMG %LQF'!$G$3:$G$34,'PMG %LQF'!$M$3:$M$34,$Z41))</f>
        <v>0</v>
      </c>
      <c r="AJ41" s="22">
        <f>(SUMIFS('PMG %LQF'!$C$3:$C$34,'PMG %LQF'!$M$3:$M$34,$Z41,'PMG %LQF'!$D$3:$D$34,AJ$1&amp;"*")+SUMIFS('PMG %LQF'!$E$3:$E$34,'PMG %LQF'!$M$3:$M$34,$Z41,'PMG %LQF'!$F$3:$F$34,AJ$1&amp;"*")+SUMIFS('PMG %LQF'!$G$3:$G$34,'PMG %LQF'!$M$3:$M$34,$Z41,'PMG %LQF'!$H$3:$H$34,AJ$1&amp;"*"))/(SUMIFS('PMG %LQF'!$C$3:$C$34,'PMG %LQF'!$M$3:$M$34,$Z41)+SUMIFS('PMG %LQF'!$E$3:$E$34,'PMG %LQF'!$M$3:$M$34,$Z41)+SUMIFS('PMG %LQF'!$G$3:$G$34,'PMG %LQF'!$M$3:$M$34,$Z41))</f>
        <v>6.2181447502548413E-2</v>
      </c>
      <c r="AK41" s="22">
        <f>(SUMIFS('PMG %LQF'!$C$3:$C$34,'PMG %LQF'!$M$3:$M$34,$Z41,'PMG %LQF'!$D$3:$D$34,AK$1&amp;"*")+SUMIFS('PMG %LQF'!$E$3:$E$34,'PMG %LQF'!$M$3:$M$34,$Z41,'PMG %LQF'!$F$3:$F$34,AK$1&amp;"*")+SUMIFS('PMG %LQF'!$G$3:$G$34,'PMG %LQF'!$M$3:$M$34,$Z41,'PMG %LQF'!$H$3:$H$34,AK$1&amp;"*"))/(SUMIFS('PMG %LQF'!$C$3:$C$34,'PMG %LQF'!$M$3:$M$34,$Z41)+SUMIFS('PMG %LQF'!$E$3:$E$34,'PMG %LQF'!$M$3:$M$34,$Z41)+SUMIFS('PMG %LQF'!$G$3:$G$34,'PMG %LQF'!$M$3:$M$34,$Z41))</f>
        <v>0</v>
      </c>
      <c r="AL41" s="22">
        <f>(SUMIFS('PMG %LQF'!$C$3:$C$34,'PMG %LQF'!$M$3:$M$34,$Z41,'PMG %LQF'!$D$3:$D$34,AL$1&amp;"*")+SUMIFS('PMG %LQF'!$E$3:$E$34,'PMG %LQF'!$M$3:$M$34,$Z41,'PMG %LQF'!$F$3:$F$34,AL$1&amp;"*")+SUMIFS('PMG %LQF'!$G$3:$G$34,'PMG %LQF'!$M$3:$M$34,$Z41,'PMG %LQF'!$H$3:$H$34,AL$1&amp;"*"))/(SUMIFS('PMG %LQF'!$C$3:$C$34,'PMG %LQF'!$M$3:$M$34,$Z41)+SUMIFS('PMG %LQF'!$E$3:$E$34,'PMG %LQF'!$M$3:$M$34,$Z41)+SUMIFS('PMG %LQF'!$G$3:$G$34,'PMG %LQF'!$M$3:$M$34,$Z41))</f>
        <v>0</v>
      </c>
      <c r="AM41" s="22">
        <f>(SUMIFS('PMG %LQF'!$C$3:$C$34,'PMG %LQF'!$M$3:$M$34,$Z41,'PMG %LQF'!$D$3:$D$34,AM$1&amp;"*")+SUMIFS('PMG %LQF'!$E$3:$E$34,'PMG %LQF'!$M$3:$M$34,$Z41,'PMG %LQF'!$F$3:$F$34,AM$1&amp;"*")+SUMIFS('PMG %LQF'!$G$3:$G$34,'PMG %LQF'!$M$3:$M$34,$Z41,'PMG %LQF'!$H$3:$H$34,AM$1&amp;"*"))/(SUMIFS('PMG %LQF'!$C$3:$C$34,'PMG %LQF'!$M$3:$M$34,$Z41)+SUMIFS('PMG %LQF'!$E$3:$E$34,'PMG %LQF'!$M$3:$M$34,$Z41)+SUMIFS('PMG %LQF'!$G$3:$G$34,'PMG %LQF'!$M$3:$M$34,$Z41))</f>
        <v>0</v>
      </c>
      <c r="AN41" s="22">
        <f>(SUMIFS('PMG %LQF'!$C$3:$C$34,'PMG %LQF'!$M$3:$M$34,$Z41,'PMG %LQF'!$D$3:$D$34,AN$1&amp;"*")+SUMIFS('PMG %LQF'!$E$3:$E$34,'PMG %LQF'!$M$3:$M$34,$Z41,'PMG %LQF'!$F$3:$F$34,AN$1&amp;"*")+SUMIFS('PMG %LQF'!$G$3:$G$34,'PMG %LQF'!$M$3:$M$34,$Z41,'PMG %LQF'!$H$3:$H$34,AN$1&amp;"*"))/(SUMIFS('PMG %LQF'!$C$3:$C$34,'PMG %LQF'!$M$3:$M$34,$Z41)+SUMIFS('PMG %LQF'!$E$3:$E$34,'PMG %LQF'!$M$3:$M$34,$Z41)+SUMIFS('PMG %LQF'!$G$3:$G$34,'PMG %LQF'!$M$3:$M$34,$Z41))</f>
        <v>0</v>
      </c>
      <c r="AO41" s="22">
        <f>(SUMIFS('PMG %LQF'!$C$3:$C$34,'PMG %LQF'!$M$3:$M$34,$Z41,'PMG %LQF'!$D$3:$D$34,AO$1&amp;"*")+SUMIFS('PMG %LQF'!$E$3:$E$34,'PMG %LQF'!$M$3:$M$34,$Z41,'PMG %LQF'!$F$3:$F$34,AO$1&amp;"*")+SUMIFS('PMG %LQF'!$G$3:$G$34,'PMG %LQF'!$M$3:$M$34,$Z41,'PMG %LQF'!$H$3:$H$34,AO$1&amp;"*"))/(SUMIFS('PMG %LQF'!$C$3:$C$34,'PMG %LQF'!$M$3:$M$34,$Z41)+SUMIFS('PMG %LQF'!$E$3:$E$34,'PMG %LQF'!$M$3:$M$34,$Z41)+SUMIFS('PMG %LQF'!$G$3:$G$34,'PMG %LQF'!$M$3:$M$34,$Z41))</f>
        <v>0</v>
      </c>
      <c r="AP41" s="22">
        <f>(SUMIFS('PMG %LQF'!$C$3:$C$34,'PMG %LQF'!$M$3:$M$34,$Z41,'PMG %LQF'!$D$3:$D$34,AP$1&amp;"*")+SUMIFS('PMG %LQF'!$E$3:$E$34,'PMG %LQF'!$M$3:$M$34,$Z41,'PMG %LQF'!$F$3:$F$34,AP$1&amp;"*")+SUMIFS('PMG %LQF'!$G$3:$G$34,'PMG %LQF'!$M$3:$M$34,$Z41,'PMG %LQF'!$H$3:$H$34,AP$1&amp;"*"))/(SUMIFS('PMG %LQF'!$C$3:$C$34,'PMG %LQF'!$M$3:$M$34,$Z41)+SUMIFS('PMG %LQF'!$E$3:$E$34,'PMG %LQF'!$M$3:$M$34,$Z41)+SUMIFS('PMG %LQF'!$G$3:$G$34,'PMG %LQF'!$M$3:$M$34,$Z41))</f>
        <v>0</v>
      </c>
      <c r="AQ41" s="1">
        <v>6.0446130246857228</v>
      </c>
      <c r="AR41" s="1">
        <v>144.15707064079368</v>
      </c>
    </row>
    <row r="42" spans="1:44" ht="14.25" customHeight="1" x14ac:dyDescent="0.35">
      <c r="A42" s="21">
        <v>42959</v>
      </c>
      <c r="B42" s="22">
        <f>(SUMIFS('PMG %LQF'!$C$34:$C$70,'PMG %LQF'!$M$34:$M$70,$A42,'PMG %LQF'!$D$34:$D$70,B$1&amp;"*")+SUMIFS('PMG %LQF'!$E$34:$E$70,'PMG %LQF'!$M$34:$M$70,$A42,'PMG %LQF'!$F$34:$F$70,B$1&amp;"*")+SUMIFS('PMG %LQF'!$G$34:$G$70,'PMG %LQF'!$M$34:$M$70,$A42,'PMG %LQF'!$H$34:$H$70,B$1&amp;"*"))/(SUMIFS('PMG %LQF'!$C$34:$C$70,'PMG %LQF'!$M$34:$M$70,$A42)+SUMIFS('PMG %LQF'!$E$34:$E$70,'PMG %LQF'!$M$34:$M$70,$A42)+SUMIFS('PMG %LQF'!$G$34:$G$70,'PMG %LQF'!$M$34:$M$70,$A42))</f>
        <v>0.10001678133915086</v>
      </c>
      <c r="C42" s="22">
        <f>(SUMIFS('PMG %LQF'!$C$34:$C$70,'PMG %LQF'!$M$34:$M$70,$A42,'PMG %LQF'!$D$34:$D$70,C$1&amp;"*")+SUMIFS('PMG %LQF'!$E$34:$E$70,'PMG %LQF'!$M$34:$M$70,$A42,'PMG %LQF'!$F$34:$F$70,C$1&amp;"*")+SUMIFS('PMG %LQF'!$G$34:$G$70,'PMG %LQF'!$M$34:$M$70,$A42,'PMG %LQF'!$H$34:$H$70,C$1&amp;"*"))/(SUMIFS('PMG %LQF'!$C$34:$C$70,'PMG %LQF'!$M$34:$M$70,$A42)+SUMIFS('PMG %LQF'!$E$34:$E$70,'PMG %LQF'!$M$34:$M$70,$A42)+SUMIFS('PMG %LQF'!$G$34:$G$70,'PMG %LQF'!$M$34:$M$70,$A42))</f>
        <v>0.11931532136264476</v>
      </c>
      <c r="D42" s="22">
        <f>(SUMIFS('PMG %LQF'!$C$34:$C$70,'PMG %LQF'!$M$34:$M$70,$A42,'PMG %LQF'!$D$34:$D$70,D$1&amp;"*")+SUMIFS('PMG %LQF'!$E$34:$E$70,'PMG %LQF'!$M$34:$M$70,$A42,'PMG %LQF'!$F$34:$F$70,D$1&amp;"*")+SUMIFS('PMG %LQF'!$G$34:$G$70,'PMG %LQF'!$M$34:$M$70,$A42,'PMG %LQF'!$H$34:$H$70,D$1&amp;"*"))/(SUMIFS('PMG %LQF'!$C$34:$C$70,'PMG %LQF'!$M$34:$M$70,$A42)+SUMIFS('PMG %LQF'!$E$34:$E$70,'PMG %LQF'!$M$34:$M$70,$A42)+SUMIFS('PMG %LQF'!$G$34:$G$70,'PMG %LQF'!$M$34:$M$70,$A42))</f>
        <v>0.53196845108239643</v>
      </c>
      <c r="E42" s="22">
        <f>(SUMIFS('PMG %LQF'!$C$34:$C$70,'PMG %LQF'!$M$34:$M$70,$A42,'PMG %LQF'!$D$34:$D$70,E$1&amp;"*")+SUMIFS('PMG %LQF'!$E$34:$E$70,'PMG %LQF'!$M$34:$M$70,$A42,'PMG %LQF'!$F$34:$F$70,E$1&amp;"*")+SUMIFS('PMG %LQF'!$G$34:$G$70,'PMG %LQF'!$M$34:$M$70,$A42,'PMG %LQF'!$H$34:$H$70,E$1&amp;"*"))/(SUMIFS('PMG %LQF'!$C$34:$C$70,'PMG %LQF'!$M$34:$M$70,$A42)+SUMIFS('PMG %LQF'!$E$34:$E$70,'PMG %LQF'!$M$34:$M$70,$A42)+SUMIFS('PMG %LQF'!$G$34:$G$70,'PMG %LQF'!$M$34:$M$70,$A42))</f>
        <v>0.24869944621580803</v>
      </c>
      <c r="F42" s="22">
        <f t="shared" si="18"/>
        <v>1</v>
      </c>
      <c r="G42" s="1">
        <f>SUMIFS('Sol total by day'!A$15:A$27,'Sol total by day'!$C$15:$C$27,$A42)</f>
        <v>5.8678795458678126</v>
      </c>
      <c r="H42" s="1">
        <f>SUMIFS('Sol total by day'!B$15:B$27,'Sol total by day'!$C$15:$C$27,$A42)</f>
        <v>25.076126959883172</v>
      </c>
      <c r="Z42" s="21">
        <v>42967</v>
      </c>
      <c r="AA42" s="22">
        <f>(SUMIFS('PMG %LQF'!$C$3:$C$34,'PMG %LQF'!$M$3:$M$34,$Z42,'PMG %LQF'!$D$3:$D$34,AA$1&amp;"*")+SUMIFS('PMG %LQF'!$E$3:$E$34,'PMG %LQF'!$M$3:$M$34,$Z42,'PMG %LQF'!$F$3:$F$34,AA$1&amp;"*")+SUMIFS('PMG %LQF'!$G$3:$G$34,'PMG %LQF'!$M$3:$M$34,$Z42,'PMG %LQF'!$H$3:$H$34,AA$1&amp;"*"))/(SUMIFS('PMG %LQF'!$C$3:$C$34,'PMG %LQF'!$M$3:$M$34,$Z42)+SUMIFS('PMG %LQF'!$E$3:$E$34,'PMG %LQF'!$M$3:$M$34,$Z42)+SUMIFS('PMG %LQF'!$G$3:$G$34,'PMG %LQF'!$M$3:$M$34,$Z42))</f>
        <v>0</v>
      </c>
      <c r="AB42" s="22">
        <f>(SUMIFS('PMG %LQF'!$C$3:$C$34,'PMG %LQF'!$M$3:$M$34,$Z42,'PMG %LQF'!$D$3:$D$34,AB$1&amp;"*")+SUMIFS('PMG %LQF'!$E$3:$E$34,'PMG %LQF'!$M$3:$M$34,$Z42,'PMG %LQF'!$F$3:$F$34,AB$1&amp;"*")+SUMIFS('PMG %LQF'!$G$3:$G$34,'PMG %LQF'!$M$3:$M$34,$Z42,'PMG %LQF'!$H$3:$H$34,AB$1&amp;"*"))/(SUMIFS('PMG %LQF'!$C$3:$C$34,'PMG %LQF'!$M$3:$M$34,$Z42)+SUMIFS('PMG %LQF'!$E$3:$E$34,'PMG %LQF'!$M$3:$M$34,$Z42)+SUMIFS('PMG %LQF'!$G$3:$G$34,'PMG %LQF'!$M$3:$M$34,$Z42))</f>
        <v>0</v>
      </c>
      <c r="AC42" s="22">
        <f>(SUMIFS('PMG %LQF'!$C$3:$C$34,'PMG %LQF'!$M$3:$M$34,$Z42,'PMG %LQF'!$D$3:$D$34,AC$1&amp;"*")+SUMIFS('PMG %LQF'!$E$3:$E$34,'PMG %LQF'!$M$3:$M$34,$Z42,'PMG %LQF'!$F$3:$F$34,AC$1&amp;"*")+SUMIFS('PMG %LQF'!$G$3:$G$34,'PMG %LQF'!$M$3:$M$34,$Z42,'PMG %LQF'!$H$3:$H$34,AC$1&amp;"*"))/(SUMIFS('PMG %LQF'!$C$3:$C$34,'PMG %LQF'!$M$3:$M$34,$Z42)+SUMIFS('PMG %LQF'!$E$3:$E$34,'PMG %LQF'!$M$3:$M$34,$Z42)+SUMIFS('PMG %LQF'!$G$3:$G$34,'PMG %LQF'!$M$3:$M$34,$Z42))</f>
        <v>0.57806191117092853</v>
      </c>
      <c r="AD42" s="22">
        <f>(SUMIFS('PMG %LQF'!$C$3:$C$34,'PMG %LQF'!$M$3:$M$34,$Z42,'PMG %LQF'!$D$3:$D$34,AD$1&amp;"*")+SUMIFS('PMG %LQF'!$E$3:$E$34,'PMG %LQF'!$M$3:$M$34,$Z42,'PMG %LQF'!$F$3:$F$34,AD$1&amp;"*")+SUMIFS('PMG %LQF'!$G$3:$G$34,'PMG %LQF'!$M$3:$M$34,$Z42,'PMG %LQF'!$H$3:$H$34,AD$1&amp;"*"))/(SUMIFS('PMG %LQF'!$C$3:$C$34,'PMG %LQF'!$M$3:$M$34,$Z42)+SUMIFS('PMG %LQF'!$E$3:$E$34,'PMG %LQF'!$M$3:$M$34,$Z42)+SUMIFS('PMG %LQF'!$G$3:$G$34,'PMG %LQF'!$M$3:$M$34,$Z42))</f>
        <v>0</v>
      </c>
      <c r="AE42" s="22">
        <f>(SUMIFS('PMG %LQF'!$C$3:$C$34,'PMG %LQF'!$M$3:$M$34,$Z42,'PMG %LQF'!$D$3:$D$34,AE$1&amp;"*")+SUMIFS('PMG %LQF'!$E$3:$E$34,'PMG %LQF'!$M$3:$M$34,$Z42,'PMG %LQF'!$F$3:$F$34,AE$1&amp;"*")+SUMIFS('PMG %LQF'!$G$3:$G$34,'PMG %LQF'!$M$3:$M$34,$Z42,'PMG %LQF'!$H$3:$H$34,AE$1&amp;"*"))/(SUMIFS('PMG %LQF'!$C$3:$C$34,'PMG %LQF'!$M$3:$M$34,$Z42)+SUMIFS('PMG %LQF'!$E$3:$E$34,'PMG %LQF'!$M$3:$M$34,$Z42)+SUMIFS('PMG %LQF'!$G$3:$G$34,'PMG %LQF'!$M$3:$M$34,$Z42))</f>
        <v>0</v>
      </c>
      <c r="AF42" s="22">
        <f>(SUMIFS('PMG %LQF'!$C$3:$C$34,'PMG %LQF'!$M$3:$M$34,$Z42,'PMG %LQF'!$D$3:$D$34,AF$1&amp;"*")+SUMIFS('PMG %LQF'!$E$3:$E$34,'PMG %LQF'!$M$3:$M$34,$Z42,'PMG %LQF'!$F$3:$F$34,AF$1&amp;"*")+SUMIFS('PMG %LQF'!$G$3:$G$34,'PMG %LQF'!$M$3:$M$34,$Z42,'PMG %LQF'!$H$3:$H$34,AF$1&amp;"*"))/(SUMIFS('PMG %LQF'!$C$3:$C$34,'PMG %LQF'!$M$3:$M$34,$Z42)+SUMIFS('PMG %LQF'!$E$3:$E$34,'PMG %LQF'!$M$3:$M$34,$Z42)+SUMIFS('PMG %LQF'!$G$3:$G$34,'PMG %LQF'!$M$3:$M$34,$Z42))</f>
        <v>4.6769851951547779E-2</v>
      </c>
      <c r="AG42" s="22">
        <f>(SUMIFS('PMG %LQF'!$C$3:$C$34,'PMG %LQF'!$M$3:$M$34,$Z42,'PMG %LQF'!$D$3:$D$34,AG$1&amp;"*")+SUMIFS('PMG %LQF'!$E$3:$E$34,'PMG %LQF'!$M$3:$M$34,$Z42,'PMG %LQF'!$F$3:$F$34,AG$1&amp;"*")+SUMIFS('PMG %LQF'!$G$3:$G$34,'PMG %LQF'!$M$3:$M$34,$Z42,'PMG %LQF'!$H$3:$H$34,AG$1&amp;"*"))/(SUMIFS('PMG %LQF'!$C$3:$C$34,'PMG %LQF'!$M$3:$M$34,$Z42)+SUMIFS('PMG %LQF'!$E$3:$E$34,'PMG %LQF'!$M$3:$M$34,$Z42)+SUMIFS('PMG %LQF'!$G$3:$G$34,'PMG %LQF'!$M$3:$M$34,$Z42))</f>
        <v>0.11137281292059219</v>
      </c>
      <c r="AH42" s="22">
        <f>(SUMIFS('PMG %LQF'!$C$3:$C$34,'PMG %LQF'!$M$3:$M$34,$Z42,'PMG %LQF'!$D$3:$D$34,AH$1&amp;"*")+SUMIFS('PMG %LQF'!$E$3:$E$34,'PMG %LQF'!$M$3:$M$34,$Z42,'PMG %LQF'!$F$3:$F$34,AH$1&amp;"*")+SUMIFS('PMG %LQF'!$G$3:$G$34,'PMG %LQF'!$M$3:$M$34,$Z42,'PMG %LQF'!$H$3:$H$34,AH$1&amp;"*"))/(SUMIFS('PMG %LQF'!$C$3:$C$34,'PMG %LQF'!$M$3:$M$34,$Z42)+SUMIFS('PMG %LQF'!$E$3:$E$34,'PMG %LQF'!$M$3:$M$34,$Z42)+SUMIFS('PMG %LQF'!$G$3:$G$34,'PMG %LQF'!$M$3:$M$34,$Z42))</f>
        <v>0</v>
      </c>
      <c r="AI42" s="22">
        <f>(SUMIFS('PMG %LQF'!$C$3:$C$34,'PMG %LQF'!$M$3:$M$34,$Z42,'PMG %LQF'!$D$3:$D$34,AI$1&amp;"*")+SUMIFS('PMG %LQF'!$E$3:$E$34,'PMG %LQF'!$M$3:$M$34,$Z42,'PMG %LQF'!$F$3:$F$34,AI$1&amp;"*")+SUMIFS('PMG %LQF'!$G$3:$G$34,'PMG %LQF'!$M$3:$M$34,$Z42,'PMG %LQF'!$H$3:$H$34,AI$1&amp;"*"))/(SUMIFS('PMG %LQF'!$C$3:$C$34,'PMG %LQF'!$M$3:$M$34,$Z42)+SUMIFS('PMG %LQF'!$E$3:$E$34,'PMG %LQF'!$M$3:$M$34,$Z42)+SUMIFS('PMG %LQF'!$G$3:$G$34,'PMG %LQF'!$M$3:$M$34,$Z42))</f>
        <v>0</v>
      </c>
      <c r="AJ42" s="22">
        <f>(SUMIFS('PMG %LQF'!$C$3:$C$34,'PMG %LQF'!$M$3:$M$34,$Z42,'PMG %LQF'!$D$3:$D$34,AJ$1&amp;"*")+SUMIFS('PMG %LQF'!$E$3:$E$34,'PMG %LQF'!$M$3:$M$34,$Z42,'PMG %LQF'!$F$3:$F$34,AJ$1&amp;"*")+SUMIFS('PMG %LQF'!$G$3:$G$34,'PMG %LQF'!$M$3:$M$34,$Z42,'PMG %LQF'!$H$3:$H$34,AJ$1&amp;"*"))/(SUMIFS('PMG %LQF'!$C$3:$C$34,'PMG %LQF'!$M$3:$M$34,$Z42)+SUMIFS('PMG %LQF'!$E$3:$E$34,'PMG %LQF'!$M$3:$M$34,$Z42)+SUMIFS('PMG %LQF'!$G$3:$G$34,'PMG %LQF'!$M$3:$M$34,$Z42))</f>
        <v>0.26379542395693134</v>
      </c>
      <c r="AK42" s="22">
        <f>(SUMIFS('PMG %LQF'!$C$3:$C$34,'PMG %LQF'!$M$3:$M$34,$Z42,'PMG %LQF'!$D$3:$D$34,AK$1&amp;"*")+SUMIFS('PMG %LQF'!$E$3:$E$34,'PMG %LQF'!$M$3:$M$34,$Z42,'PMG %LQF'!$F$3:$F$34,AK$1&amp;"*")+SUMIFS('PMG %LQF'!$G$3:$G$34,'PMG %LQF'!$M$3:$M$34,$Z42,'PMG %LQF'!$H$3:$H$34,AK$1&amp;"*"))/(SUMIFS('PMG %LQF'!$C$3:$C$34,'PMG %LQF'!$M$3:$M$34,$Z42)+SUMIFS('PMG %LQF'!$E$3:$E$34,'PMG %LQF'!$M$3:$M$34,$Z42)+SUMIFS('PMG %LQF'!$G$3:$G$34,'PMG %LQF'!$M$3:$M$34,$Z42))</f>
        <v>0</v>
      </c>
      <c r="AL42" s="22">
        <f>(SUMIFS('PMG %LQF'!$C$3:$C$34,'PMG %LQF'!$M$3:$M$34,$Z42,'PMG %LQF'!$D$3:$D$34,AL$1&amp;"*")+SUMIFS('PMG %LQF'!$E$3:$E$34,'PMG %LQF'!$M$3:$M$34,$Z42,'PMG %LQF'!$F$3:$F$34,AL$1&amp;"*")+SUMIFS('PMG %LQF'!$G$3:$G$34,'PMG %LQF'!$M$3:$M$34,$Z42,'PMG %LQF'!$H$3:$H$34,AL$1&amp;"*"))/(SUMIFS('PMG %LQF'!$C$3:$C$34,'PMG %LQF'!$M$3:$M$34,$Z42)+SUMIFS('PMG %LQF'!$E$3:$E$34,'PMG %LQF'!$M$3:$M$34,$Z42)+SUMIFS('PMG %LQF'!$G$3:$G$34,'PMG %LQF'!$M$3:$M$34,$Z42))</f>
        <v>0</v>
      </c>
      <c r="AM42" s="22">
        <f>(SUMIFS('PMG %LQF'!$C$3:$C$34,'PMG %LQF'!$M$3:$M$34,$Z42,'PMG %LQF'!$D$3:$D$34,AM$1&amp;"*")+SUMIFS('PMG %LQF'!$E$3:$E$34,'PMG %LQF'!$M$3:$M$34,$Z42,'PMG %LQF'!$F$3:$F$34,AM$1&amp;"*")+SUMIFS('PMG %LQF'!$G$3:$G$34,'PMG %LQF'!$M$3:$M$34,$Z42,'PMG %LQF'!$H$3:$H$34,AM$1&amp;"*"))/(SUMIFS('PMG %LQF'!$C$3:$C$34,'PMG %LQF'!$M$3:$M$34,$Z42)+SUMIFS('PMG %LQF'!$E$3:$E$34,'PMG %LQF'!$M$3:$M$34,$Z42)+SUMIFS('PMG %LQF'!$G$3:$G$34,'PMG %LQF'!$M$3:$M$34,$Z42))</f>
        <v>0</v>
      </c>
      <c r="AN42" s="22">
        <f>(SUMIFS('PMG %LQF'!$C$3:$C$34,'PMG %LQF'!$M$3:$M$34,$Z42,'PMG %LQF'!$D$3:$D$34,AN$1&amp;"*")+SUMIFS('PMG %LQF'!$E$3:$E$34,'PMG %LQF'!$M$3:$M$34,$Z42,'PMG %LQF'!$F$3:$F$34,AN$1&amp;"*")+SUMIFS('PMG %LQF'!$G$3:$G$34,'PMG %LQF'!$M$3:$M$34,$Z42,'PMG %LQF'!$H$3:$H$34,AN$1&amp;"*"))/(SUMIFS('PMG %LQF'!$C$3:$C$34,'PMG %LQF'!$M$3:$M$34,$Z42)+SUMIFS('PMG %LQF'!$E$3:$E$34,'PMG %LQF'!$M$3:$M$34,$Z42)+SUMIFS('PMG %LQF'!$G$3:$G$34,'PMG %LQF'!$M$3:$M$34,$Z42))</f>
        <v>0</v>
      </c>
      <c r="AO42" s="22">
        <f>(SUMIFS('PMG %LQF'!$C$3:$C$34,'PMG %LQF'!$M$3:$M$34,$Z42,'PMG %LQF'!$D$3:$D$34,AO$1&amp;"*")+SUMIFS('PMG %LQF'!$E$3:$E$34,'PMG %LQF'!$M$3:$M$34,$Z42,'PMG %LQF'!$F$3:$F$34,AO$1&amp;"*")+SUMIFS('PMG %LQF'!$G$3:$G$34,'PMG %LQF'!$M$3:$M$34,$Z42,'PMG %LQF'!$H$3:$H$34,AO$1&amp;"*"))/(SUMIFS('PMG %LQF'!$C$3:$C$34,'PMG %LQF'!$M$3:$M$34,$Z42)+SUMIFS('PMG %LQF'!$E$3:$E$34,'PMG %LQF'!$M$3:$M$34,$Z42)+SUMIFS('PMG %LQF'!$G$3:$G$34,'PMG %LQF'!$M$3:$M$34,$Z42))</f>
        <v>0</v>
      </c>
      <c r="AP42" s="22">
        <f>(SUMIFS('PMG %LQF'!$C$3:$C$34,'PMG %LQF'!$M$3:$M$34,$Z42,'PMG %LQF'!$D$3:$D$34,AP$1&amp;"*")+SUMIFS('PMG %LQF'!$E$3:$E$34,'PMG %LQF'!$M$3:$M$34,$Z42,'PMG %LQF'!$F$3:$F$34,AP$1&amp;"*")+SUMIFS('PMG %LQF'!$G$3:$G$34,'PMG %LQF'!$M$3:$M$34,$Z42,'PMG %LQF'!$H$3:$H$34,AP$1&amp;"*"))/(SUMIFS('PMG %LQF'!$C$3:$C$34,'PMG %LQF'!$M$3:$M$34,$Z42)+SUMIFS('PMG %LQF'!$E$3:$E$34,'PMG %LQF'!$M$3:$M$34,$Z42)+SUMIFS('PMG %LQF'!$G$3:$G$34,'PMG %LQF'!$M$3:$M$34,$Z42))</f>
        <v>0</v>
      </c>
      <c r="AQ42" s="1">
        <v>5.5564612507852456</v>
      </c>
      <c r="AR42" s="1">
        <v>83.863355523772015</v>
      </c>
    </row>
    <row r="43" spans="1:44" ht="14.25" customHeight="1" x14ac:dyDescent="0.35">
      <c r="A43" s="21">
        <v>42961</v>
      </c>
      <c r="B43" s="22">
        <f>(SUMIFS('PMG %LQF'!$C$34:$C$70,'PMG %LQF'!$M$34:$M$70,$A43,'PMG %LQF'!$D$34:$D$70,B$1&amp;"*")+SUMIFS('PMG %LQF'!$E$34:$E$70,'PMG %LQF'!$M$34:$M$70,$A43,'PMG %LQF'!$F$34:$F$70,B$1&amp;"*")+SUMIFS('PMG %LQF'!$G$34:$G$70,'PMG %LQF'!$M$34:$M$70,$A43,'PMG %LQF'!$H$34:$H$70,B$1&amp;"*"))/(SUMIFS('PMG %LQF'!$C$34:$C$70,'PMG %LQF'!$M$34:$M$70,$A43)+SUMIFS('PMG %LQF'!$E$34:$E$70,'PMG %LQF'!$M$34:$M$70,$A43)+SUMIFS('PMG %LQF'!$G$34:$G$70,'PMG %LQF'!$M$34:$M$70,$A43))</f>
        <v>0</v>
      </c>
      <c r="C43" s="22">
        <f>(SUMIFS('PMG %LQF'!$C$34:$C$70,'PMG %LQF'!$M$34:$M$70,$A43,'PMG %LQF'!$D$34:$D$70,C$1&amp;"*")+SUMIFS('PMG %LQF'!$E$34:$E$70,'PMG %LQF'!$M$34:$M$70,$A43,'PMG %LQF'!$F$34:$F$70,C$1&amp;"*")+SUMIFS('PMG %LQF'!$G$34:$G$70,'PMG %LQF'!$M$34:$M$70,$A43,'PMG %LQF'!$H$34:$H$70,C$1&amp;"*"))/(SUMIFS('PMG %LQF'!$C$34:$C$70,'PMG %LQF'!$M$34:$M$70,$A43)+SUMIFS('PMG %LQF'!$E$34:$E$70,'PMG %LQF'!$M$34:$M$70,$A43)+SUMIFS('PMG %LQF'!$G$34:$G$70,'PMG %LQF'!$M$34:$M$70,$A43))</f>
        <v>0.21676686706746828</v>
      </c>
      <c r="D43" s="22">
        <f>(SUMIFS('PMG %LQF'!$C$34:$C$70,'PMG %LQF'!$M$34:$M$70,$A43,'PMG %LQF'!$D$34:$D$70,D$1&amp;"*")+SUMIFS('PMG %LQF'!$E$34:$E$70,'PMG %LQF'!$M$34:$M$70,$A43,'PMG %LQF'!$F$34:$F$70,D$1&amp;"*")+SUMIFS('PMG %LQF'!$G$34:$G$70,'PMG %LQF'!$M$34:$M$70,$A43,'PMG %LQF'!$H$34:$H$70,D$1&amp;"*"))/(SUMIFS('PMG %LQF'!$C$34:$C$70,'PMG %LQF'!$M$34:$M$70,$A43)+SUMIFS('PMG %LQF'!$E$34:$E$70,'PMG %LQF'!$M$34:$M$70,$A43)+SUMIFS('PMG %LQF'!$G$34:$G$70,'PMG %LQF'!$M$34:$M$70,$A43))</f>
        <v>0.32798931195724784</v>
      </c>
      <c r="E43" s="22">
        <f>(SUMIFS('PMG %LQF'!$C$34:$C$70,'PMG %LQF'!$M$34:$M$70,$A43,'PMG %LQF'!$D$34:$D$70,E$1&amp;"*")+SUMIFS('PMG %LQF'!$E$34:$E$70,'PMG %LQF'!$M$34:$M$70,$A43,'PMG %LQF'!$F$34:$F$70,E$1&amp;"*")+SUMIFS('PMG %LQF'!$G$34:$G$70,'PMG %LQF'!$M$34:$M$70,$A43,'PMG %LQF'!$H$34:$H$70,E$1&amp;"*"))/(SUMIFS('PMG %LQF'!$C$34:$C$70,'PMG %LQF'!$M$34:$M$70,$A43)+SUMIFS('PMG %LQF'!$E$34:$E$70,'PMG %LQF'!$M$34:$M$70,$A43)+SUMIFS('PMG %LQF'!$G$34:$G$70,'PMG %LQF'!$M$34:$M$70,$A43))</f>
        <v>0.45524382097528393</v>
      </c>
      <c r="F43" s="22">
        <f t="shared" si="18"/>
        <v>1</v>
      </c>
      <c r="G43" s="1">
        <f>SUMIFS('Sol total by day'!A$15:A$27,'Sol total by day'!$C$15:$C$27,$A43)</f>
        <v>8.7258211966492016</v>
      </c>
      <c r="H43" s="1">
        <f>SUMIFS('Sol total by day'!B$15:B$27,'Sol total by day'!$C$15:$C$27,$A43)</f>
        <v>96.776268284556451</v>
      </c>
      <c r="Z43" s="21">
        <v>42976</v>
      </c>
      <c r="AA43" s="22">
        <f>(SUMIFS('PMG %LQF'!$C$3:$C$34,'PMG %LQF'!$M$3:$M$34,$Z43,'PMG %LQF'!$D$3:$D$34,AA$1&amp;"*")+SUMIFS('PMG %LQF'!$E$3:$E$34,'PMG %LQF'!$M$3:$M$34,$Z43,'PMG %LQF'!$F$3:$F$34,AA$1&amp;"*")+SUMIFS('PMG %LQF'!$G$3:$G$34,'PMG %LQF'!$M$3:$M$34,$Z43,'PMG %LQF'!$H$3:$H$34,AA$1&amp;"*"))/(SUMIFS('PMG %LQF'!$C$3:$C$34,'PMG %LQF'!$M$3:$M$34,$Z43)+SUMIFS('PMG %LQF'!$E$3:$E$34,'PMG %LQF'!$M$3:$M$34,$Z43)+SUMIFS('PMG %LQF'!$G$3:$G$34,'PMG %LQF'!$M$3:$M$34,$Z43))</f>
        <v>0.26456798392498326</v>
      </c>
      <c r="AB43" s="22">
        <f>(SUMIFS('PMG %LQF'!$C$3:$C$34,'PMG %LQF'!$M$3:$M$34,$Z43,'PMG %LQF'!$D$3:$D$34,AB$1&amp;"*")+SUMIFS('PMG %LQF'!$E$3:$E$34,'PMG %LQF'!$M$3:$M$34,$Z43,'PMG %LQF'!$F$3:$F$34,AB$1&amp;"*")+SUMIFS('PMG %LQF'!$G$3:$G$34,'PMG %LQF'!$M$3:$M$34,$Z43,'PMG %LQF'!$H$3:$H$34,AB$1&amp;"*"))/(SUMIFS('PMG %LQF'!$C$3:$C$34,'PMG %LQF'!$M$3:$M$34,$Z43)+SUMIFS('PMG %LQF'!$E$3:$E$34,'PMG %LQF'!$M$3:$M$34,$Z43)+SUMIFS('PMG %LQF'!$G$3:$G$34,'PMG %LQF'!$M$3:$M$34,$Z43))</f>
        <v>0</v>
      </c>
      <c r="AC43" s="22">
        <f>(SUMIFS('PMG %LQF'!$C$3:$C$34,'PMG %LQF'!$M$3:$M$34,$Z43,'PMG %LQF'!$D$3:$D$34,AC$1&amp;"*")+SUMIFS('PMG %LQF'!$E$3:$E$34,'PMG %LQF'!$M$3:$M$34,$Z43,'PMG %LQF'!$F$3:$F$34,AC$1&amp;"*")+SUMIFS('PMG %LQF'!$G$3:$G$34,'PMG %LQF'!$M$3:$M$34,$Z43,'PMG %LQF'!$H$3:$H$34,AC$1&amp;"*"))/(SUMIFS('PMG %LQF'!$C$3:$C$34,'PMG %LQF'!$M$3:$M$34,$Z43)+SUMIFS('PMG %LQF'!$E$3:$E$34,'PMG %LQF'!$M$3:$M$34,$Z43)+SUMIFS('PMG %LQF'!$G$3:$G$34,'PMG %LQF'!$M$3:$M$34,$Z43))</f>
        <v>5.0904219691895514E-2</v>
      </c>
      <c r="AD43" s="22">
        <f>(SUMIFS('PMG %LQF'!$C$3:$C$34,'PMG %LQF'!$M$3:$M$34,$Z43,'PMG %LQF'!$D$3:$D$34,AD$1&amp;"*")+SUMIFS('PMG %LQF'!$E$3:$E$34,'PMG %LQF'!$M$3:$M$34,$Z43,'PMG %LQF'!$F$3:$F$34,AD$1&amp;"*")+SUMIFS('PMG %LQF'!$G$3:$G$34,'PMG %LQF'!$M$3:$M$34,$Z43,'PMG %LQF'!$H$3:$H$34,AD$1&amp;"*"))/(SUMIFS('PMG %LQF'!$C$3:$C$34,'PMG %LQF'!$M$3:$M$34,$Z43)+SUMIFS('PMG %LQF'!$E$3:$E$34,'PMG %LQF'!$M$3:$M$34,$Z43)+SUMIFS('PMG %LQF'!$G$3:$G$34,'PMG %LQF'!$M$3:$M$34,$Z43))</f>
        <v>0</v>
      </c>
      <c r="AE43" s="22">
        <f>(SUMIFS('PMG %LQF'!$C$3:$C$34,'PMG %LQF'!$M$3:$M$34,$Z43,'PMG %LQF'!$D$3:$D$34,AE$1&amp;"*")+SUMIFS('PMG %LQF'!$E$3:$E$34,'PMG %LQF'!$M$3:$M$34,$Z43,'PMG %LQF'!$F$3:$F$34,AE$1&amp;"*")+SUMIFS('PMG %LQF'!$G$3:$G$34,'PMG %LQF'!$M$3:$M$34,$Z43,'PMG %LQF'!$H$3:$H$34,AE$1&amp;"*"))/(SUMIFS('PMG %LQF'!$C$3:$C$34,'PMG %LQF'!$M$3:$M$34,$Z43)+SUMIFS('PMG %LQF'!$E$3:$E$34,'PMG %LQF'!$M$3:$M$34,$Z43)+SUMIFS('PMG %LQF'!$G$3:$G$34,'PMG %LQF'!$M$3:$M$34,$Z43))</f>
        <v>0</v>
      </c>
      <c r="AF43" s="22">
        <f>(SUMIFS('PMG %LQF'!$C$3:$C$34,'PMG %LQF'!$M$3:$M$34,$Z43,'PMG %LQF'!$D$3:$D$34,AF$1&amp;"*")+SUMIFS('PMG %LQF'!$E$3:$E$34,'PMG %LQF'!$M$3:$M$34,$Z43,'PMG %LQF'!$F$3:$F$34,AF$1&amp;"*")+SUMIFS('PMG %LQF'!$G$3:$G$34,'PMG %LQF'!$M$3:$M$34,$Z43,'PMG %LQF'!$H$3:$H$34,AF$1&amp;"*"))/(SUMIFS('PMG %LQF'!$C$3:$C$34,'PMG %LQF'!$M$3:$M$34,$Z43)+SUMIFS('PMG %LQF'!$E$3:$E$34,'PMG %LQF'!$M$3:$M$34,$Z43)+SUMIFS('PMG %LQF'!$G$3:$G$34,'PMG %LQF'!$M$3:$M$34,$Z43))</f>
        <v>0</v>
      </c>
      <c r="AG43" s="22">
        <f>(SUMIFS('PMG %LQF'!$C$3:$C$34,'PMG %LQF'!$M$3:$M$34,$Z43,'PMG %LQF'!$D$3:$D$34,AG$1&amp;"*")+SUMIFS('PMG %LQF'!$E$3:$E$34,'PMG %LQF'!$M$3:$M$34,$Z43,'PMG %LQF'!$F$3:$F$34,AG$1&amp;"*")+SUMIFS('PMG %LQF'!$G$3:$G$34,'PMG %LQF'!$M$3:$M$34,$Z43,'PMG %LQF'!$H$3:$H$34,AG$1&amp;"*"))/(SUMIFS('PMG %LQF'!$C$3:$C$34,'PMG %LQF'!$M$3:$M$34,$Z43)+SUMIFS('PMG %LQF'!$E$3:$E$34,'PMG %LQF'!$M$3:$M$34,$Z43)+SUMIFS('PMG %LQF'!$G$3:$G$34,'PMG %LQF'!$M$3:$M$34,$Z43))</f>
        <v>0</v>
      </c>
      <c r="AH43" s="22">
        <f>(SUMIFS('PMG %LQF'!$C$3:$C$34,'PMG %LQF'!$M$3:$M$34,$Z43,'PMG %LQF'!$D$3:$D$34,AH$1&amp;"*")+SUMIFS('PMG %LQF'!$E$3:$E$34,'PMG %LQF'!$M$3:$M$34,$Z43,'PMG %LQF'!$F$3:$F$34,AH$1&amp;"*")+SUMIFS('PMG %LQF'!$G$3:$G$34,'PMG %LQF'!$M$3:$M$34,$Z43,'PMG %LQF'!$H$3:$H$34,AH$1&amp;"*"))/(SUMIFS('PMG %LQF'!$C$3:$C$34,'PMG %LQF'!$M$3:$M$34,$Z43)+SUMIFS('PMG %LQF'!$E$3:$E$34,'PMG %LQF'!$M$3:$M$34,$Z43)+SUMIFS('PMG %LQF'!$G$3:$G$34,'PMG %LQF'!$M$3:$M$34,$Z43))</f>
        <v>0</v>
      </c>
      <c r="AI43" s="22">
        <f>(SUMIFS('PMG %LQF'!$C$3:$C$34,'PMG %LQF'!$M$3:$M$34,$Z43,'PMG %LQF'!$D$3:$D$34,AI$1&amp;"*")+SUMIFS('PMG %LQF'!$E$3:$E$34,'PMG %LQF'!$M$3:$M$34,$Z43,'PMG %LQF'!$F$3:$F$34,AI$1&amp;"*")+SUMIFS('PMG %LQF'!$G$3:$G$34,'PMG %LQF'!$M$3:$M$34,$Z43,'PMG %LQF'!$H$3:$H$34,AI$1&amp;"*"))/(SUMIFS('PMG %LQF'!$C$3:$C$34,'PMG %LQF'!$M$3:$M$34,$Z43)+SUMIFS('PMG %LQF'!$E$3:$E$34,'PMG %LQF'!$M$3:$M$34,$Z43)+SUMIFS('PMG %LQF'!$G$3:$G$34,'PMG %LQF'!$M$3:$M$34,$Z43))</f>
        <v>0</v>
      </c>
      <c r="AJ43" s="22">
        <f>(SUMIFS('PMG %LQF'!$C$3:$C$34,'PMG %LQF'!$M$3:$M$34,$Z43,'PMG %LQF'!$D$3:$D$34,AJ$1&amp;"*")+SUMIFS('PMG %LQF'!$E$3:$E$34,'PMG %LQF'!$M$3:$M$34,$Z43,'PMG %LQF'!$F$3:$F$34,AJ$1&amp;"*")+SUMIFS('PMG %LQF'!$G$3:$G$34,'PMG %LQF'!$M$3:$M$34,$Z43,'PMG %LQF'!$H$3:$H$34,AJ$1&amp;"*"))/(SUMIFS('PMG %LQF'!$C$3:$C$34,'PMG %LQF'!$M$3:$M$34,$Z43)+SUMIFS('PMG %LQF'!$E$3:$E$34,'PMG %LQF'!$M$3:$M$34,$Z43)+SUMIFS('PMG %LQF'!$G$3:$G$34,'PMG %LQF'!$M$3:$M$34,$Z43))</f>
        <v>6.7983924983255201E-2</v>
      </c>
      <c r="AK43" s="22">
        <f>(SUMIFS('PMG %LQF'!$C$3:$C$34,'PMG %LQF'!$M$3:$M$34,$Z43,'PMG %LQF'!$D$3:$D$34,AK$1&amp;"*")+SUMIFS('PMG %LQF'!$E$3:$E$34,'PMG %LQF'!$M$3:$M$34,$Z43,'PMG %LQF'!$F$3:$F$34,AK$1&amp;"*")+SUMIFS('PMG %LQF'!$G$3:$G$34,'PMG %LQF'!$M$3:$M$34,$Z43,'PMG %LQF'!$H$3:$H$34,AK$1&amp;"*"))/(SUMIFS('PMG %LQF'!$C$3:$C$34,'PMG %LQF'!$M$3:$M$34,$Z43)+SUMIFS('PMG %LQF'!$E$3:$E$34,'PMG %LQF'!$M$3:$M$34,$Z43)+SUMIFS('PMG %LQF'!$G$3:$G$34,'PMG %LQF'!$M$3:$M$34,$Z43))</f>
        <v>0.46718017414601476</v>
      </c>
      <c r="AL43" s="22">
        <f>(SUMIFS('PMG %LQF'!$C$3:$C$34,'PMG %LQF'!$M$3:$M$34,$Z43,'PMG %LQF'!$D$3:$D$34,AL$1&amp;"*")+SUMIFS('PMG %LQF'!$E$3:$E$34,'PMG %LQF'!$M$3:$M$34,$Z43,'PMG %LQF'!$F$3:$F$34,AL$1&amp;"*")+SUMIFS('PMG %LQF'!$G$3:$G$34,'PMG %LQF'!$M$3:$M$34,$Z43,'PMG %LQF'!$H$3:$H$34,AL$1&amp;"*"))/(SUMIFS('PMG %LQF'!$C$3:$C$34,'PMG %LQF'!$M$3:$M$34,$Z43)+SUMIFS('PMG %LQF'!$E$3:$E$34,'PMG %LQF'!$M$3:$M$34,$Z43)+SUMIFS('PMG %LQF'!$G$3:$G$34,'PMG %LQF'!$M$3:$M$34,$Z43))</f>
        <v>0.14936369725385129</v>
      </c>
      <c r="AM43" s="22">
        <f>(SUMIFS('PMG %LQF'!$C$3:$C$34,'PMG %LQF'!$M$3:$M$34,$Z43,'PMG %LQF'!$D$3:$D$34,AM$1&amp;"*")+SUMIFS('PMG %LQF'!$E$3:$E$34,'PMG %LQF'!$M$3:$M$34,$Z43,'PMG %LQF'!$F$3:$F$34,AM$1&amp;"*")+SUMIFS('PMG %LQF'!$G$3:$G$34,'PMG %LQF'!$M$3:$M$34,$Z43,'PMG %LQF'!$H$3:$H$34,AM$1&amp;"*"))/(SUMIFS('PMG %LQF'!$C$3:$C$34,'PMG %LQF'!$M$3:$M$34,$Z43)+SUMIFS('PMG %LQF'!$E$3:$E$34,'PMG %LQF'!$M$3:$M$34,$Z43)+SUMIFS('PMG %LQF'!$G$3:$G$34,'PMG %LQF'!$M$3:$M$34,$Z43))</f>
        <v>0</v>
      </c>
      <c r="AN43" s="22">
        <f>(SUMIFS('PMG %LQF'!$C$3:$C$34,'PMG %LQF'!$M$3:$M$34,$Z43,'PMG %LQF'!$D$3:$D$34,AN$1&amp;"*")+SUMIFS('PMG %LQF'!$E$3:$E$34,'PMG %LQF'!$M$3:$M$34,$Z43,'PMG %LQF'!$F$3:$F$34,AN$1&amp;"*")+SUMIFS('PMG %LQF'!$G$3:$G$34,'PMG %LQF'!$M$3:$M$34,$Z43,'PMG %LQF'!$H$3:$H$34,AN$1&amp;"*"))/(SUMIFS('PMG %LQF'!$C$3:$C$34,'PMG %LQF'!$M$3:$M$34,$Z43)+SUMIFS('PMG %LQF'!$E$3:$E$34,'PMG %LQF'!$M$3:$M$34,$Z43)+SUMIFS('PMG %LQF'!$G$3:$G$34,'PMG %LQF'!$M$3:$M$34,$Z43))</f>
        <v>6.7983924983255201E-2</v>
      </c>
      <c r="AO43" s="22">
        <f>(SUMIFS('PMG %LQF'!$C$3:$C$34,'PMG %LQF'!$M$3:$M$34,$Z43,'PMG %LQF'!$D$3:$D$34,AO$1&amp;"*")+SUMIFS('PMG %LQF'!$E$3:$E$34,'PMG %LQF'!$M$3:$M$34,$Z43,'PMG %LQF'!$F$3:$F$34,AO$1&amp;"*")+SUMIFS('PMG %LQF'!$G$3:$G$34,'PMG %LQF'!$M$3:$M$34,$Z43,'PMG %LQF'!$H$3:$H$34,AO$1&amp;"*"))/(SUMIFS('PMG %LQF'!$C$3:$C$34,'PMG %LQF'!$M$3:$M$34,$Z43)+SUMIFS('PMG %LQF'!$E$3:$E$34,'PMG %LQF'!$M$3:$M$34,$Z43)+SUMIFS('PMG %LQF'!$G$3:$G$34,'PMG %LQF'!$M$3:$M$34,$Z43))</f>
        <v>0</v>
      </c>
      <c r="AP43" s="22">
        <f>(SUMIFS('PMG %LQF'!$C$3:$C$34,'PMG %LQF'!$M$3:$M$34,$Z43,'PMG %LQF'!$D$3:$D$34,AP$1&amp;"*")+SUMIFS('PMG %LQF'!$E$3:$E$34,'PMG %LQF'!$M$3:$M$34,$Z43,'PMG %LQF'!$F$3:$F$34,AP$1&amp;"*")+SUMIFS('PMG %LQF'!$G$3:$G$34,'PMG %LQF'!$M$3:$M$34,$Z43,'PMG %LQF'!$H$3:$H$34,AP$1&amp;"*"))/(SUMIFS('PMG %LQF'!$C$3:$C$34,'PMG %LQF'!$M$3:$M$34,$Z43)+SUMIFS('PMG %LQF'!$E$3:$E$34,'PMG %LQF'!$M$3:$M$34,$Z43)+SUMIFS('PMG %LQF'!$G$3:$G$34,'PMG %LQF'!$M$3:$M$34,$Z43))</f>
        <v>0</v>
      </c>
      <c r="AQ43" s="1">
        <v>8.9739961417873531</v>
      </c>
      <c r="AR43" s="1">
        <v>247.24346908381921</v>
      </c>
    </row>
    <row r="44" spans="1:44" ht="14.25" customHeight="1" x14ac:dyDescent="0.35">
      <c r="A44" s="21">
        <v>42967</v>
      </c>
      <c r="B44" s="22">
        <f>(SUMIFS('PMG %LQF'!$C$34:$C$70,'PMG %LQF'!$M$34:$M$70,$A44,'PMG %LQF'!$D$34:$D$70,B$1&amp;"*")+SUMIFS('PMG %LQF'!$E$34:$E$70,'PMG %LQF'!$M$34:$M$70,$A44,'PMG %LQF'!$F$34:$F$70,B$1&amp;"*")+SUMIFS('PMG %LQF'!$G$34:$G$70,'PMG %LQF'!$M$34:$M$70,$A44,'PMG %LQF'!$H$34:$H$70,B$1&amp;"*"))/(SUMIFS('PMG %LQF'!$C$34:$C$70,'PMG %LQF'!$M$34:$M$70,$A44)+SUMIFS('PMG %LQF'!$E$34:$E$70,'PMG %LQF'!$M$34:$M$70,$A44)+SUMIFS('PMG %LQF'!$G$34:$G$70,'PMG %LQF'!$M$34:$M$70,$A44))</f>
        <v>4.9898853674983146E-2</v>
      </c>
      <c r="C44" s="22">
        <f>(SUMIFS('PMG %LQF'!$C$34:$C$70,'PMG %LQF'!$M$34:$M$70,$A44,'PMG %LQF'!$D$34:$D$70,C$1&amp;"*")+SUMIFS('PMG %LQF'!$E$34:$E$70,'PMG %LQF'!$M$34:$M$70,$A44,'PMG %LQF'!$F$34:$F$70,C$1&amp;"*")+SUMIFS('PMG %LQF'!$G$34:$G$70,'PMG %LQF'!$M$34:$M$70,$A44,'PMG %LQF'!$H$34:$H$70,C$1&amp;"*"))/(SUMIFS('PMG %LQF'!$C$34:$C$70,'PMG %LQF'!$M$34:$M$70,$A44)+SUMIFS('PMG %LQF'!$E$34:$E$70,'PMG %LQF'!$M$34:$M$70,$A44)+SUMIFS('PMG %LQF'!$G$34:$G$70,'PMG %LQF'!$M$34:$M$70,$A44))</f>
        <v>0.71341874578556974</v>
      </c>
      <c r="D44" s="22">
        <f>(SUMIFS('PMG %LQF'!$C$34:$C$70,'PMG %LQF'!$M$34:$M$70,$A44,'PMG %LQF'!$D$34:$D$70,D$1&amp;"*")+SUMIFS('PMG %LQF'!$E$34:$E$70,'PMG %LQF'!$M$34:$M$70,$A44,'PMG %LQF'!$F$34:$F$70,D$1&amp;"*")+SUMIFS('PMG %LQF'!$G$34:$G$70,'PMG %LQF'!$M$34:$M$70,$A44,'PMG %LQF'!$H$34:$H$70,D$1&amp;"*"))/(SUMIFS('PMG %LQF'!$C$34:$C$70,'PMG %LQF'!$M$34:$M$70,$A44)+SUMIFS('PMG %LQF'!$E$34:$E$70,'PMG %LQF'!$M$34:$M$70,$A44)+SUMIFS('PMG %LQF'!$G$34:$G$70,'PMG %LQF'!$M$34:$M$70,$A44))</f>
        <v>0.23668240053944711</v>
      </c>
      <c r="E44" s="22">
        <f>(SUMIFS('PMG %LQF'!$C$34:$C$70,'PMG %LQF'!$M$34:$M$70,$A44,'PMG %LQF'!$D$34:$D$70,E$1&amp;"*")+SUMIFS('PMG %LQF'!$E$34:$E$70,'PMG %LQF'!$M$34:$M$70,$A44,'PMG %LQF'!$F$34:$F$70,E$1&amp;"*")+SUMIFS('PMG %LQF'!$G$34:$G$70,'PMG %LQF'!$M$34:$M$70,$A44,'PMG %LQF'!$H$34:$H$70,E$1&amp;"*"))/(SUMIFS('PMG %LQF'!$C$34:$C$70,'PMG %LQF'!$M$34:$M$70,$A44)+SUMIFS('PMG %LQF'!$E$34:$E$70,'PMG %LQF'!$M$34:$M$70,$A44)+SUMIFS('PMG %LQF'!$G$34:$G$70,'PMG %LQF'!$M$34:$M$70,$A44))</f>
        <v>0</v>
      </c>
      <c r="F44" s="22">
        <f t="shared" si="18"/>
        <v>1</v>
      </c>
      <c r="G44" s="1">
        <f>SUMIFS('Sol total by day'!A$15:A$27,'Sol total by day'!$C$15:$C$27,$A44)</f>
        <v>12.12110776871741</v>
      </c>
      <c r="H44" s="1">
        <f>SUMIFS('Sol total by day'!B$15:B$27,'Sol total by day'!$C$15:$C$27,$A44)</f>
        <v>89.902097616489058</v>
      </c>
      <c r="Z44" s="21" t="s">
        <v>384</v>
      </c>
      <c r="AA44" s="22">
        <f>(SUMIFS('PMG %LQF'!$C$3:$C$34,'PMG %LQF'!$M$3:$M$34,$Z44,'PMG %LQF'!$D$3:$D$34,AA$1&amp;"*")+SUMIFS('PMG %LQF'!$E$3:$E$34,'PMG %LQF'!$M$3:$M$34,$Z44,'PMG %LQF'!$F$3:$F$34,AA$1&amp;"*")+SUMIFS('PMG %LQF'!$G$3:$G$34,'PMG %LQF'!$M$3:$M$34,$Z44,'PMG %LQF'!$H$3:$H$34,AA$1&amp;"*"))/(SUMIFS('PMG %LQF'!$C$3:$C$34,'PMG %LQF'!$M$3:$M$34,$Z44)+SUMIFS('PMG %LQF'!$E$3:$E$34,'PMG %LQF'!$M$3:$M$34,$Z44)+SUMIFS('PMG %LQF'!$G$3:$G$34,'PMG %LQF'!$M$3:$M$34,$Z44))</f>
        <v>0.10531628532974428</v>
      </c>
      <c r="AB44" s="22">
        <f>(SUMIFS('PMG %LQF'!$C$3:$C$34,'PMG %LQF'!$M$3:$M$34,$Z44,'PMG %LQF'!$D$3:$D$34,AB$1&amp;"*")+SUMIFS('PMG %LQF'!$E$3:$E$34,'PMG %LQF'!$M$3:$M$34,$Z44,'PMG %LQF'!$F$3:$F$34,AB$1&amp;"*")+SUMIFS('PMG %LQF'!$G$3:$G$34,'PMG %LQF'!$M$3:$M$34,$Z44,'PMG %LQF'!$H$3:$H$34,AB$1&amp;"*"))/(SUMIFS('PMG %LQF'!$C$3:$C$34,'PMG %LQF'!$M$3:$M$34,$Z44)+SUMIFS('PMG %LQF'!$E$3:$E$34,'PMG %LQF'!$M$3:$M$34,$Z44)+SUMIFS('PMG %LQF'!$G$3:$G$34,'PMG %LQF'!$M$3:$M$34,$Z44))</f>
        <v>9.1520861372812928E-2</v>
      </c>
      <c r="AC44" s="22">
        <f>(SUMIFS('PMG %LQF'!$C$3:$C$34,'PMG %LQF'!$M$3:$M$34,$Z44,'PMG %LQF'!$D$3:$D$34,AC$1&amp;"*")+SUMIFS('PMG %LQF'!$E$3:$E$34,'PMG %LQF'!$M$3:$M$34,$Z44,'PMG %LQF'!$F$3:$F$34,AC$1&amp;"*")+SUMIFS('PMG %LQF'!$G$3:$G$34,'PMG %LQF'!$M$3:$M$34,$Z44,'PMG %LQF'!$H$3:$H$34,AC$1&amp;"*"))/(SUMIFS('PMG %LQF'!$C$3:$C$34,'PMG %LQF'!$M$3:$M$34,$Z44)+SUMIFS('PMG %LQF'!$E$3:$E$34,'PMG %LQF'!$M$3:$M$34,$Z44)+SUMIFS('PMG %LQF'!$G$3:$G$34,'PMG %LQF'!$M$3:$M$34,$Z44))</f>
        <v>0.28364737550471064</v>
      </c>
      <c r="AD44" s="22">
        <f>(SUMIFS('PMG %LQF'!$C$3:$C$34,'PMG %LQF'!$M$3:$M$34,$Z44,'PMG %LQF'!$D$3:$D$34,AD$1&amp;"*")+SUMIFS('PMG %LQF'!$E$3:$E$34,'PMG %LQF'!$M$3:$M$34,$Z44,'PMG %LQF'!$F$3:$F$34,AD$1&amp;"*")+SUMIFS('PMG %LQF'!$G$3:$G$34,'PMG %LQF'!$M$3:$M$34,$Z44,'PMG %LQF'!$H$3:$H$34,AD$1&amp;"*"))/(SUMIFS('PMG %LQF'!$C$3:$C$34,'PMG %LQF'!$M$3:$M$34,$Z44)+SUMIFS('PMG %LQF'!$E$3:$E$34,'PMG %LQF'!$M$3:$M$34,$Z44)+SUMIFS('PMG %LQF'!$G$3:$G$34,'PMG %LQF'!$M$3:$M$34,$Z44))</f>
        <v>4.6096904441453569E-2</v>
      </c>
      <c r="AE44" s="22">
        <f>(SUMIFS('PMG %LQF'!$C$3:$C$34,'PMG %LQF'!$M$3:$M$34,$Z44,'PMG %LQF'!$D$3:$D$34,AE$1&amp;"*")+SUMIFS('PMG %LQF'!$E$3:$E$34,'PMG %LQF'!$M$3:$M$34,$Z44,'PMG %LQF'!$F$3:$F$34,AE$1&amp;"*")+SUMIFS('PMG %LQF'!$G$3:$G$34,'PMG %LQF'!$M$3:$M$34,$Z44,'PMG %LQF'!$H$3:$H$34,AE$1&amp;"*"))/(SUMIFS('PMG %LQF'!$C$3:$C$34,'PMG %LQF'!$M$3:$M$34,$Z44)+SUMIFS('PMG %LQF'!$E$3:$E$34,'PMG %LQF'!$M$3:$M$34,$Z44)+SUMIFS('PMG %LQF'!$G$3:$G$34,'PMG %LQF'!$M$3:$M$34,$Z44))</f>
        <v>0.13930013458950202</v>
      </c>
      <c r="AF44" s="22">
        <f>(SUMIFS('PMG %LQF'!$C$3:$C$34,'PMG %LQF'!$M$3:$M$34,$Z44,'PMG %LQF'!$D$3:$D$34,AF$1&amp;"*")+SUMIFS('PMG %LQF'!$E$3:$E$34,'PMG %LQF'!$M$3:$M$34,$Z44,'PMG %LQF'!$F$3:$F$34,AF$1&amp;"*")+SUMIFS('PMG %LQF'!$G$3:$G$34,'PMG %LQF'!$M$3:$M$34,$Z44,'PMG %LQF'!$H$3:$H$34,AF$1&amp;"*"))/(SUMIFS('PMG %LQF'!$C$3:$C$34,'PMG %LQF'!$M$3:$M$34,$Z44)+SUMIFS('PMG %LQF'!$E$3:$E$34,'PMG %LQF'!$M$3:$M$34,$Z44)+SUMIFS('PMG %LQF'!$G$3:$G$34,'PMG %LQF'!$M$3:$M$34,$Z44))</f>
        <v>0</v>
      </c>
      <c r="AG44" s="22">
        <f>(SUMIFS('PMG %LQF'!$C$3:$C$34,'PMG %LQF'!$M$3:$M$34,$Z44,'PMG %LQF'!$D$3:$D$34,AG$1&amp;"*")+SUMIFS('PMG %LQF'!$E$3:$E$34,'PMG %LQF'!$M$3:$M$34,$Z44,'PMG %LQF'!$F$3:$F$34,AG$1&amp;"*")+SUMIFS('PMG %LQF'!$G$3:$G$34,'PMG %LQF'!$M$3:$M$34,$Z44,'PMG %LQF'!$H$3:$H$34,AG$1&amp;"*"))/(SUMIFS('PMG %LQF'!$C$3:$C$34,'PMG %LQF'!$M$3:$M$34,$Z44)+SUMIFS('PMG %LQF'!$E$3:$E$34,'PMG %LQF'!$M$3:$M$34,$Z44)+SUMIFS('PMG %LQF'!$G$3:$G$34,'PMG %LQF'!$M$3:$M$34,$Z44))</f>
        <v>0</v>
      </c>
      <c r="AH44" s="22">
        <f>(SUMIFS('PMG %LQF'!$C$3:$C$34,'PMG %LQF'!$M$3:$M$34,$Z44,'PMG %LQF'!$D$3:$D$34,AH$1&amp;"*")+SUMIFS('PMG %LQF'!$E$3:$E$34,'PMG %LQF'!$M$3:$M$34,$Z44,'PMG %LQF'!$F$3:$F$34,AH$1&amp;"*")+SUMIFS('PMG %LQF'!$G$3:$G$34,'PMG %LQF'!$M$3:$M$34,$Z44,'PMG %LQF'!$H$3:$H$34,AH$1&amp;"*"))/(SUMIFS('PMG %LQF'!$C$3:$C$34,'PMG %LQF'!$M$3:$M$34,$Z44)+SUMIFS('PMG %LQF'!$E$3:$E$34,'PMG %LQF'!$M$3:$M$34,$Z44)+SUMIFS('PMG %LQF'!$G$3:$G$34,'PMG %LQF'!$M$3:$M$34,$Z44))</f>
        <v>0</v>
      </c>
      <c r="AI44" s="22">
        <f>(SUMIFS('PMG %LQF'!$C$3:$C$34,'PMG %LQF'!$M$3:$M$34,$Z44,'PMG %LQF'!$D$3:$D$34,AI$1&amp;"*")+SUMIFS('PMG %LQF'!$E$3:$E$34,'PMG %LQF'!$M$3:$M$34,$Z44,'PMG %LQF'!$F$3:$F$34,AI$1&amp;"*")+SUMIFS('PMG %LQF'!$G$3:$G$34,'PMG %LQF'!$M$3:$M$34,$Z44,'PMG %LQF'!$H$3:$H$34,AI$1&amp;"*"))/(SUMIFS('PMG %LQF'!$C$3:$C$34,'PMG %LQF'!$M$3:$M$34,$Z44)+SUMIFS('PMG %LQF'!$E$3:$E$34,'PMG %LQF'!$M$3:$M$34,$Z44)+SUMIFS('PMG %LQF'!$G$3:$G$34,'PMG %LQF'!$M$3:$M$34,$Z44))</f>
        <v>0</v>
      </c>
      <c r="AJ44" s="22">
        <f>(SUMIFS('PMG %LQF'!$C$3:$C$34,'PMG %LQF'!$M$3:$M$34,$Z44,'PMG %LQF'!$D$3:$D$34,AJ$1&amp;"*")+SUMIFS('PMG %LQF'!$E$3:$E$34,'PMG %LQF'!$M$3:$M$34,$Z44,'PMG %LQF'!$F$3:$F$34,AJ$1&amp;"*")+SUMIFS('PMG %LQF'!$G$3:$G$34,'PMG %LQF'!$M$3:$M$34,$Z44,'PMG %LQF'!$H$3:$H$34,AJ$1&amp;"*"))/(SUMIFS('PMG %LQF'!$C$3:$C$34,'PMG %LQF'!$M$3:$M$34,$Z44)+SUMIFS('PMG %LQF'!$E$3:$E$34,'PMG %LQF'!$M$3:$M$34,$Z44)+SUMIFS('PMG %LQF'!$G$3:$G$34,'PMG %LQF'!$M$3:$M$34,$Z44))</f>
        <v>0</v>
      </c>
      <c r="AK44" s="22">
        <f>(SUMIFS('PMG %LQF'!$C$3:$C$34,'PMG %LQF'!$M$3:$M$34,$Z44,'PMG %LQF'!$D$3:$D$34,AK$1&amp;"*")+SUMIFS('PMG %LQF'!$E$3:$E$34,'PMG %LQF'!$M$3:$M$34,$Z44,'PMG %LQF'!$F$3:$F$34,AK$1&amp;"*")+SUMIFS('PMG %LQF'!$G$3:$G$34,'PMG %LQF'!$M$3:$M$34,$Z44,'PMG %LQF'!$H$3:$H$34,AK$1&amp;"*"))/(SUMIFS('PMG %LQF'!$C$3:$C$34,'PMG %LQF'!$M$3:$M$34,$Z44)+SUMIFS('PMG %LQF'!$E$3:$E$34,'PMG %LQF'!$M$3:$M$34,$Z44)+SUMIFS('PMG %LQF'!$G$3:$G$34,'PMG %LQF'!$M$3:$M$34,$Z44))</f>
        <v>0.24427994616419918</v>
      </c>
      <c r="AL44" s="22">
        <f>(SUMIFS('PMG %LQF'!$C$3:$C$34,'PMG %LQF'!$M$3:$M$34,$Z44,'PMG %LQF'!$D$3:$D$34,AL$1&amp;"*")+SUMIFS('PMG %LQF'!$E$3:$E$34,'PMG %LQF'!$M$3:$M$34,$Z44,'PMG %LQF'!$F$3:$F$34,AL$1&amp;"*")+SUMIFS('PMG %LQF'!$G$3:$G$34,'PMG %LQF'!$M$3:$M$34,$Z44,'PMG %LQF'!$H$3:$H$34,AL$1&amp;"*"))/(SUMIFS('PMG %LQF'!$C$3:$C$34,'PMG %LQF'!$M$3:$M$34,$Z44)+SUMIFS('PMG %LQF'!$E$3:$E$34,'PMG %LQF'!$M$3:$M$34,$Z44)+SUMIFS('PMG %LQF'!$G$3:$G$34,'PMG %LQF'!$M$3:$M$34,$Z44))</f>
        <v>8.9838492597577396E-2</v>
      </c>
      <c r="AM44" s="22">
        <f>(SUMIFS('PMG %LQF'!$C$3:$C$34,'PMG %LQF'!$M$3:$M$34,$Z44,'PMG %LQF'!$D$3:$D$34,AM$1&amp;"*")+SUMIFS('PMG %LQF'!$E$3:$E$34,'PMG %LQF'!$M$3:$M$34,$Z44,'PMG %LQF'!$F$3:$F$34,AM$1&amp;"*")+SUMIFS('PMG %LQF'!$G$3:$G$34,'PMG %LQF'!$M$3:$M$34,$Z44,'PMG %LQF'!$H$3:$H$34,AM$1&amp;"*"))/(SUMIFS('PMG %LQF'!$C$3:$C$34,'PMG %LQF'!$M$3:$M$34,$Z44)+SUMIFS('PMG %LQF'!$E$3:$E$34,'PMG %LQF'!$M$3:$M$34,$Z44)+SUMIFS('PMG %LQF'!$G$3:$G$34,'PMG %LQF'!$M$3:$M$34,$Z44))</f>
        <v>0</v>
      </c>
      <c r="AN44" s="22">
        <f>(SUMIFS('PMG %LQF'!$C$3:$C$34,'PMG %LQF'!$M$3:$M$34,$Z44,'PMG %LQF'!$D$3:$D$34,AN$1&amp;"*")+SUMIFS('PMG %LQF'!$E$3:$E$34,'PMG %LQF'!$M$3:$M$34,$Z44,'PMG %LQF'!$F$3:$F$34,AN$1&amp;"*")+SUMIFS('PMG %LQF'!$G$3:$G$34,'PMG %LQF'!$M$3:$M$34,$Z44,'PMG %LQF'!$H$3:$H$34,AN$1&amp;"*"))/(SUMIFS('PMG %LQF'!$C$3:$C$34,'PMG %LQF'!$M$3:$M$34,$Z44)+SUMIFS('PMG %LQF'!$E$3:$E$34,'PMG %LQF'!$M$3:$M$34,$Z44)+SUMIFS('PMG %LQF'!$G$3:$G$34,'PMG %LQF'!$M$3:$M$34,$Z44))</f>
        <v>0</v>
      </c>
      <c r="AO44" s="22">
        <f>(SUMIFS('PMG %LQF'!$C$3:$C$34,'PMG %LQF'!$M$3:$M$34,$Z44,'PMG %LQF'!$D$3:$D$34,AO$1&amp;"*")+SUMIFS('PMG %LQF'!$E$3:$E$34,'PMG %LQF'!$M$3:$M$34,$Z44,'PMG %LQF'!$F$3:$F$34,AO$1&amp;"*")+SUMIFS('PMG %LQF'!$G$3:$G$34,'PMG %LQF'!$M$3:$M$34,$Z44,'PMG %LQF'!$H$3:$H$34,AO$1&amp;"*"))/(SUMIFS('PMG %LQF'!$C$3:$C$34,'PMG %LQF'!$M$3:$M$34,$Z44)+SUMIFS('PMG %LQF'!$E$3:$E$34,'PMG %LQF'!$M$3:$M$34,$Z44)+SUMIFS('PMG %LQF'!$G$3:$G$34,'PMG %LQF'!$M$3:$M$34,$Z44))</f>
        <v>0</v>
      </c>
      <c r="AP44" s="22">
        <f>(SUMIFS('PMG %LQF'!$C$3:$C$34,'PMG %LQF'!$M$3:$M$34,$Z44,'PMG %LQF'!$D$3:$D$34,AP$1&amp;"*")+SUMIFS('PMG %LQF'!$E$3:$E$34,'PMG %LQF'!$M$3:$M$34,$Z44,'PMG %LQF'!$F$3:$F$34,AP$1&amp;"*")+SUMIFS('PMG %LQF'!$G$3:$G$34,'PMG %LQF'!$M$3:$M$34,$Z44,'PMG %LQF'!$H$3:$H$34,AP$1&amp;"*"))/(SUMIFS('PMG %LQF'!$C$3:$C$34,'PMG %LQF'!$M$3:$M$34,$Z44)+SUMIFS('PMG %LQF'!$E$3:$E$34,'PMG %LQF'!$M$3:$M$34,$Z44)+SUMIFS('PMG %LQF'!$G$3:$G$34,'PMG %LQF'!$M$3:$M$34,$Z44))</f>
        <v>0</v>
      </c>
      <c r="AQ44" s="1"/>
      <c r="AR44" s="1">
        <v>97.685449657644483</v>
      </c>
    </row>
    <row r="45" spans="1:44" ht="14.25" customHeight="1" x14ac:dyDescent="0.35">
      <c r="A45" s="21">
        <v>42976</v>
      </c>
      <c r="B45" s="22">
        <f>(SUMIFS('PMG %LQF'!$C$34:$C$70,'PMG %LQF'!$M$34:$M$70,$A45,'PMG %LQF'!$D$34:$D$70,B$1&amp;"*")+SUMIFS('PMG %LQF'!$E$34:$E$70,'PMG %LQF'!$M$34:$M$70,$A45,'PMG %LQF'!$F$34:$F$70,B$1&amp;"*")+SUMIFS('PMG %LQF'!$G$34:$G$70,'PMG %LQF'!$M$34:$M$70,$A45,'PMG %LQF'!$H$34:$H$70,B$1&amp;"*"))/(SUMIFS('PMG %LQF'!$C$34:$C$70,'PMG %LQF'!$M$34:$M$70,$A45)+SUMIFS('PMG %LQF'!$E$34:$E$70,'PMG %LQF'!$M$34:$M$70,$A45)+SUMIFS('PMG %LQF'!$G$34:$G$70,'PMG %LQF'!$M$34:$M$70,$A45))</f>
        <v>5.2702249076871432E-2</v>
      </c>
      <c r="C45" s="22">
        <f>(SUMIFS('PMG %LQF'!$C$34:$C$70,'PMG %LQF'!$M$34:$M$70,$A45,'PMG %LQF'!$D$34:$D$70,C$1&amp;"*")+SUMIFS('PMG %LQF'!$E$34:$E$70,'PMG %LQF'!$M$34:$M$70,$A45,'PMG %LQF'!$F$34:$F$70,C$1&amp;"*")+SUMIFS('PMG %LQF'!$G$34:$G$70,'PMG %LQF'!$M$34:$M$70,$A45,'PMG %LQF'!$H$34:$H$70,C$1&amp;"*"))/(SUMIFS('PMG %LQF'!$C$34:$C$70,'PMG %LQF'!$M$34:$M$70,$A45)+SUMIFS('PMG %LQF'!$E$34:$E$70,'PMG %LQF'!$M$34:$M$70,$A45)+SUMIFS('PMG %LQF'!$G$34:$G$70,'PMG %LQF'!$M$34:$M$70,$A45))</f>
        <v>0.49848942598187307</v>
      </c>
      <c r="D45" s="22">
        <f>(SUMIFS('PMG %LQF'!$C$34:$C$70,'PMG %LQF'!$M$34:$M$70,$A45,'PMG %LQF'!$D$34:$D$70,D$1&amp;"*")+SUMIFS('PMG %LQF'!$E$34:$E$70,'PMG %LQF'!$M$34:$M$70,$A45,'PMG %LQF'!$F$34:$F$70,D$1&amp;"*")+SUMIFS('PMG %LQF'!$G$34:$G$70,'PMG %LQF'!$M$34:$M$70,$A45,'PMG %LQF'!$H$34:$H$70,D$1&amp;"*"))/(SUMIFS('PMG %LQF'!$C$34:$C$70,'PMG %LQF'!$M$34:$M$70,$A45)+SUMIFS('PMG %LQF'!$E$34:$E$70,'PMG %LQF'!$M$34:$M$70,$A45)+SUMIFS('PMG %LQF'!$G$34:$G$70,'PMG %LQF'!$M$34:$M$70,$A45))</f>
        <v>0.30177912051023831</v>
      </c>
      <c r="E45" s="22">
        <f>(SUMIFS('PMG %LQF'!$C$34:$C$70,'PMG %LQF'!$M$34:$M$70,$A45,'PMG %LQF'!$D$34:$D$70,E$1&amp;"*")+SUMIFS('PMG %LQF'!$E$34:$E$70,'PMG %LQF'!$M$34:$M$70,$A45,'PMG %LQF'!$F$34:$F$70,E$1&amp;"*")+SUMIFS('PMG %LQF'!$G$34:$G$70,'PMG %LQF'!$M$34:$M$70,$A45,'PMG %LQF'!$H$34:$H$70,E$1&amp;"*"))/(SUMIFS('PMG %LQF'!$C$34:$C$70,'PMG %LQF'!$M$34:$M$70,$A45)+SUMIFS('PMG %LQF'!$E$34:$E$70,'PMG %LQF'!$M$34:$M$70,$A45)+SUMIFS('PMG %LQF'!$G$34:$G$70,'PMG %LQF'!$M$34:$M$70,$A45))</f>
        <v>0</v>
      </c>
      <c r="F45" s="22">
        <f t="shared" si="18"/>
        <v>0.8529707955689827</v>
      </c>
      <c r="G45" s="1">
        <f>SUMIFS('Sol total by day'!A$15:A$27,'Sol total by day'!$C$15:$C$27,$A45)</f>
        <v>20.371606979102577</v>
      </c>
      <c r="H45" s="1">
        <f>SUMIFS('Sol total by day'!B$15:B$27,'Sol total by day'!$C$15:$C$27,$A45)</f>
        <v>165.60834631929782</v>
      </c>
      <c r="Z45" s="1"/>
      <c r="AA45" s="1"/>
      <c r="AB45" s="32">
        <f t="shared" ref="AB45:AR45" si="19">RSQ($AA$34:$AA$44,AB34:AB44)</f>
        <v>1.418087438389214E-2</v>
      </c>
      <c r="AC45" s="32">
        <f t="shared" si="19"/>
        <v>0.2009476296189249</v>
      </c>
      <c r="AD45" s="32">
        <f t="shared" si="19"/>
        <v>0.12756291666111624</v>
      </c>
      <c r="AE45" s="32">
        <f t="shared" si="19"/>
        <v>9.4411662105058997E-2</v>
      </c>
      <c r="AF45" s="32">
        <f t="shared" si="19"/>
        <v>2.9876783205240502E-2</v>
      </c>
      <c r="AG45" s="32">
        <f t="shared" si="19"/>
        <v>0.38102423611961339</v>
      </c>
      <c r="AH45" s="32" t="e">
        <f t="shared" si="19"/>
        <v>#DIV/0!</v>
      </c>
      <c r="AI45" s="32">
        <f t="shared" si="19"/>
        <v>5.7398228196923931E-2</v>
      </c>
      <c r="AJ45" s="32">
        <f t="shared" si="19"/>
        <v>0.20428264588543357</v>
      </c>
      <c r="AK45" s="32">
        <f t="shared" si="19"/>
        <v>0.18597032375505723</v>
      </c>
      <c r="AL45" s="32">
        <f t="shared" si="19"/>
        <v>0.15822433523945179</v>
      </c>
      <c r="AM45" s="32">
        <f t="shared" si="19"/>
        <v>8.493366851498312E-4</v>
      </c>
      <c r="AN45" s="32">
        <f t="shared" si="19"/>
        <v>0.15107909655675672</v>
      </c>
      <c r="AO45" s="32">
        <f t="shared" si="19"/>
        <v>0.19673888079262383</v>
      </c>
      <c r="AP45" s="32">
        <f t="shared" si="19"/>
        <v>5.1828092973953688E-2</v>
      </c>
      <c r="AQ45" s="32">
        <f t="shared" si="19"/>
        <v>2.7939448144781664E-3</v>
      </c>
      <c r="AR45" s="32">
        <f t="shared" si="19"/>
        <v>0.28368973988641938</v>
      </c>
    </row>
    <row r="46" spans="1:44" ht="14.25" customHeight="1" x14ac:dyDescent="0.35">
      <c r="A46" s="21" t="s">
        <v>384</v>
      </c>
      <c r="B46" s="22">
        <f>(SUMIFS('PMG %LQF'!$C$34:$C$70,'PMG %LQF'!$M$34:$M$70,$A46,'PMG %LQF'!$D$34:$D$70,B$1&amp;"*")+SUMIFS('PMG %LQF'!$E$34:$E$70,'PMG %LQF'!$M$34:$M$70,$A46,'PMG %LQF'!$F$34:$F$70,B$1&amp;"*")+SUMIFS('PMG %LQF'!$G$34:$G$70,'PMG %LQF'!$M$34:$M$70,$A46,'PMG %LQF'!$H$34:$H$70,B$1&amp;"*"))/(SUMIFS('PMG %LQF'!$C$34:$C$70,'PMG %LQF'!$M$34:$M$70,$A46)+SUMIFS('PMG %LQF'!$E$34:$E$70,'PMG %LQF'!$M$34:$M$70,$A46)+SUMIFS('PMG %LQF'!$G$34:$G$70,'PMG %LQF'!$M$34:$M$70,$A46))</f>
        <v>7.1213640922768301E-2</v>
      </c>
      <c r="C46" s="22">
        <f>(SUMIFS('PMG %LQF'!$C$34:$C$70,'PMG %LQF'!$M$34:$M$70,$A46,'PMG %LQF'!$D$34:$D$70,C$1&amp;"*")+SUMIFS('PMG %LQF'!$E$34:$E$70,'PMG %LQF'!$M$34:$M$70,$A46,'PMG %LQF'!$F$34:$F$70,C$1&amp;"*")+SUMIFS('PMG %LQF'!$G$34:$G$70,'PMG %LQF'!$M$34:$M$70,$A46,'PMG %LQF'!$H$34:$H$70,C$1&amp;"*"))/(SUMIFS('PMG %LQF'!$C$34:$C$70,'PMG %LQF'!$M$34:$M$70,$A46)+SUMIFS('PMG %LQF'!$E$34:$E$70,'PMG %LQF'!$M$34:$M$70,$A46)+SUMIFS('PMG %LQF'!$G$34:$G$70,'PMG %LQF'!$M$34:$M$70,$A46))</f>
        <v>0.23219658976930793</v>
      </c>
      <c r="D46" s="22">
        <f>(SUMIFS('PMG %LQF'!$C$34:$C$70,'PMG %LQF'!$M$34:$M$70,$A46,'PMG %LQF'!$D$34:$D$70,D$1&amp;"*")+SUMIFS('PMG %LQF'!$E$34:$E$70,'PMG %LQF'!$M$34:$M$70,$A46,'PMG %LQF'!$F$34:$F$70,D$1&amp;"*")+SUMIFS('PMG %LQF'!$G$34:$G$70,'PMG %LQF'!$M$34:$M$70,$A46,'PMG %LQF'!$H$34:$H$70,D$1&amp;"*"))/(SUMIFS('PMG %LQF'!$C$34:$C$70,'PMG %LQF'!$M$34:$M$70,$A46)+SUMIFS('PMG %LQF'!$E$34:$E$70,'PMG %LQF'!$M$34:$M$70,$A46)+SUMIFS('PMG %LQF'!$G$34:$G$70,'PMG %LQF'!$M$34:$M$70,$A46))</f>
        <v>0.67301905717151467</v>
      </c>
      <c r="E46" s="22">
        <f>(SUMIFS('PMG %LQF'!$C$34:$C$70,'PMG %LQF'!$M$34:$M$70,$A46,'PMG %LQF'!$D$34:$D$70,E$1&amp;"*")+SUMIFS('PMG %LQF'!$E$34:$E$70,'PMG %LQF'!$M$34:$M$70,$A46,'PMG %LQF'!$F$34:$F$70,E$1&amp;"*")+SUMIFS('PMG %LQF'!$G$34:$G$70,'PMG %LQF'!$M$34:$M$70,$A46,'PMG %LQF'!$H$34:$H$70,E$1&amp;"*"))/(SUMIFS('PMG %LQF'!$C$34:$C$70,'PMG %LQF'!$M$34:$M$70,$A46)+SUMIFS('PMG %LQF'!$E$34:$E$70,'PMG %LQF'!$M$34:$M$70,$A46)+SUMIFS('PMG %LQF'!$G$34:$G$70,'PMG %LQF'!$M$34:$M$70,$A46))</f>
        <v>2.3570712136409232E-2</v>
      </c>
      <c r="F46" s="22">
        <f t="shared" si="18"/>
        <v>1.0000000000000002</v>
      </c>
      <c r="G46" s="1"/>
      <c r="H46" s="1">
        <f>SUMIFS('Sol total by day'!B$15:B$27,'Sol total by day'!$C$15:$C$27,$A46)</f>
        <v>66.423832446728994</v>
      </c>
      <c r="Z46" s="1"/>
      <c r="AA46" s="1"/>
      <c r="AB46" s="32"/>
      <c r="AC46" s="32">
        <f t="shared" ref="AC46:AR46" si="20">RSQ($AB$34:$AB$44,AC$34:AC$44)</f>
        <v>2.1264054284912112E-2</v>
      </c>
      <c r="AD46" s="32">
        <f t="shared" si="20"/>
        <v>0.22817270493420697</v>
      </c>
      <c r="AE46" s="32">
        <f t="shared" si="20"/>
        <v>1.1508385681830154E-2</v>
      </c>
      <c r="AF46" s="32">
        <f t="shared" si="20"/>
        <v>1.6824893757122709E-2</v>
      </c>
      <c r="AG46" s="32">
        <f t="shared" si="20"/>
        <v>0.2031985488002436</v>
      </c>
      <c r="AH46" s="32" t="e">
        <f t="shared" si="20"/>
        <v>#DIV/0!</v>
      </c>
      <c r="AI46" s="32">
        <f t="shared" si="20"/>
        <v>6.5215687538284816E-3</v>
      </c>
      <c r="AJ46" s="32">
        <f t="shared" si="20"/>
        <v>3.984924557276439E-2</v>
      </c>
      <c r="AK46" s="32">
        <f t="shared" si="20"/>
        <v>4.1050085720615671E-2</v>
      </c>
      <c r="AL46" s="32">
        <f t="shared" si="20"/>
        <v>2.1097677665332701E-2</v>
      </c>
      <c r="AM46" s="32">
        <f t="shared" si="20"/>
        <v>6.5700666564010538E-2</v>
      </c>
      <c r="AN46" s="32">
        <f t="shared" si="20"/>
        <v>6.5700666564010565E-2</v>
      </c>
      <c r="AO46" s="32">
        <f t="shared" si="20"/>
        <v>0.16237067737459004</v>
      </c>
      <c r="AP46" s="32">
        <f t="shared" si="20"/>
        <v>0.13315682721942362</v>
      </c>
      <c r="AQ46" s="32">
        <f t="shared" si="20"/>
        <v>0.11538876001547785</v>
      </c>
      <c r="AR46" s="32">
        <f t="shared" si="20"/>
        <v>8.1538840879616617E-2</v>
      </c>
    </row>
    <row r="47" spans="1:44" ht="14.25" customHeight="1" x14ac:dyDescent="0.35">
      <c r="A47" s="1" t="s">
        <v>385</v>
      </c>
      <c r="B47" s="22">
        <f>(SUMIFS('PMG %LQF'!$C$34:$C$70,'PMG %LQF'!$D$34:$D$70,B$1&amp;"*")+SUMIFS('PMG %LQF'!$E$34:$E$70,'PMG %LQF'!$F$34:$F$70,B$1&amp;"*")+SUMIFS('PMG %LQF'!$G$34:$G$70,'PMG %LQF'!$H$34:$H$70,B$1&amp;"*"))/(SUM('PMG %LQF'!$C$34:$C$70)+SUM('PMG %LQF'!$E$34:$E$70)+SUM('PMG %LQF'!$G$34:$G$70))</f>
        <v>0.10203318666781699</v>
      </c>
      <c r="C47" s="22">
        <f>(SUMIFS('PMG %LQF'!$C$34:$C$70,'PMG %LQF'!$D$34:$D$70,C$1&amp;"*")+SUMIFS('PMG %LQF'!$E$34:$E$70,'PMG %LQF'!$F$34:$F$70,C$1&amp;"*")+SUMIFS('PMG %LQF'!$G$34:$G$70,'PMG %LQF'!$H$34:$H$70,C$1&amp;"*"))/(SUM('PMG %LQF'!$C$34:$C$70)+SUM('PMG %LQF'!$E$34:$E$70)+SUM('PMG %LQF'!$G$34:$G$70))</f>
        <v>0.3237281799097001</v>
      </c>
      <c r="D47" s="22">
        <f>(SUMIFS('PMG %LQF'!$C$34:$C$70,'PMG %LQF'!$D$34:$D$70,D$1&amp;"*")+SUMIFS('PMG %LQF'!$E$34:$E$70,'PMG %LQF'!$F$34:$F$70,D$1&amp;"*")+SUMIFS('PMG %LQF'!$G$34:$G$70,'PMG %LQF'!$H$34:$H$70,D$1&amp;"*"))/(SUM('PMG %LQF'!$C$34:$C$70)+SUM('PMG %LQF'!$E$34:$E$70)+SUM('PMG %LQF'!$G$34:$G$70))</f>
        <v>0.43415868633710064</v>
      </c>
      <c r="E47" s="22">
        <f>(SUMIFS('PMG %LQF'!$C$34:$C$70,'PMG %LQF'!$D$34:$D$70,E$1&amp;"*")+SUMIFS('PMG %LQF'!$E$34:$E$70,'PMG %LQF'!$F$34:$F$70,E$1&amp;"*")+SUMIFS('PMG %LQF'!$G$34:$G$70,'PMG %LQF'!$H$34:$H$70,E$1&amp;"*"))/(SUM('PMG %LQF'!$C$34:$C$70)+SUM('PMG %LQF'!$E$34:$E$70)+SUM('PMG %LQF'!$G$34:$G$70))</f>
        <v>0.12748396744600698</v>
      </c>
      <c r="F47" s="22">
        <f>(SUMIFS('PMG %LQF'!$C:$C,'PMG %LQF'!$D:$D,F$1&amp;"*")+SUMIFS('PMG %LQF'!$E:$E,'PMG %LQF'!$F:$F,F$1&amp;"*")+SUMIFS('PMG %LQF'!$G:$G,'PMG %LQF'!$H:$H,F$1&amp;"*"))/(SUM('PMG %LQF'!$C:$C)+SUM('PMG %LQF'!$E:$E)+SUM('PMG %LQF'!$G:$G))</f>
        <v>1</v>
      </c>
      <c r="G47" s="1"/>
      <c r="H47" s="1"/>
      <c r="Z47" s="1"/>
      <c r="AA47" s="1"/>
      <c r="AB47" s="32"/>
      <c r="AC47" s="32"/>
      <c r="AD47" s="32">
        <f t="shared" ref="AD47:AR47" si="21">RSQ($AC$34:$AC$44,AD$34:AD$44)</f>
        <v>3.1594442623310173E-4</v>
      </c>
      <c r="AE47" s="32">
        <f t="shared" si="21"/>
        <v>0.11768434567169916</v>
      </c>
      <c r="AF47" s="32">
        <f t="shared" si="21"/>
        <v>4.1828999131926066E-2</v>
      </c>
      <c r="AG47" s="32">
        <f t="shared" si="21"/>
        <v>0.49210522134534063</v>
      </c>
      <c r="AH47" s="32" t="e">
        <f t="shared" si="21"/>
        <v>#DIV/0!</v>
      </c>
      <c r="AI47" s="32">
        <f t="shared" si="21"/>
        <v>1.5157984697010215E-2</v>
      </c>
      <c r="AJ47" s="32">
        <f t="shared" si="21"/>
        <v>0.12700315346828753</v>
      </c>
      <c r="AK47" s="32">
        <f t="shared" si="21"/>
        <v>0.21654568572502858</v>
      </c>
      <c r="AL47" s="32">
        <f t="shared" si="21"/>
        <v>0.11703633121836997</v>
      </c>
      <c r="AM47" s="32">
        <f t="shared" si="21"/>
        <v>0.1237903012207775</v>
      </c>
      <c r="AN47" s="32">
        <f t="shared" si="21"/>
        <v>8.4055332202818051E-2</v>
      </c>
      <c r="AO47" s="32">
        <f t="shared" si="21"/>
        <v>9.9679024097192787E-2</v>
      </c>
      <c r="AP47" s="32">
        <f t="shared" si="21"/>
        <v>0.25088822706290165</v>
      </c>
      <c r="AQ47" s="32">
        <f t="shared" si="21"/>
        <v>1.8935861311926462E-2</v>
      </c>
      <c r="AR47" s="32">
        <f t="shared" si="21"/>
        <v>8.2020381236514867E-3</v>
      </c>
    </row>
    <row r="48" spans="1:44" ht="14.25" customHeight="1" x14ac:dyDescent="0.35">
      <c r="Z48" s="1"/>
      <c r="AA48" s="1"/>
      <c r="AB48" s="32"/>
      <c r="AC48" s="32"/>
      <c r="AD48" s="32"/>
      <c r="AE48" s="32">
        <f t="shared" ref="AE48:AR48" si="22">RSQ($AD$34:$AD$44,AE$34:AE$44)</f>
        <v>2.7282425077665221E-2</v>
      </c>
      <c r="AF48" s="32">
        <f t="shared" si="22"/>
        <v>7.3455049298805711E-2</v>
      </c>
      <c r="AG48" s="32">
        <f t="shared" si="22"/>
        <v>4.6542771782520781E-2</v>
      </c>
      <c r="AH48" s="32" t="e">
        <f t="shared" si="22"/>
        <v>#DIV/0!</v>
      </c>
      <c r="AI48" s="32">
        <f t="shared" si="22"/>
        <v>4.8447752816227194E-2</v>
      </c>
      <c r="AJ48" s="32">
        <f t="shared" si="22"/>
        <v>1.8486578557607509E-2</v>
      </c>
      <c r="AK48" s="32">
        <f t="shared" si="22"/>
        <v>1.6763111694746868E-2</v>
      </c>
      <c r="AL48" s="32">
        <f t="shared" si="22"/>
        <v>4.925887031624001E-2</v>
      </c>
      <c r="AM48" s="32">
        <f t="shared" si="22"/>
        <v>2.2140803960144593E-2</v>
      </c>
      <c r="AN48" s="32">
        <f t="shared" si="22"/>
        <v>2.2140803960144576E-2</v>
      </c>
      <c r="AO48" s="32">
        <f t="shared" si="22"/>
        <v>4.8797846911965335E-2</v>
      </c>
      <c r="AP48" s="32">
        <f t="shared" si="22"/>
        <v>4.4873200860873208E-2</v>
      </c>
      <c r="AQ48" s="32">
        <f t="shared" si="22"/>
        <v>4.7338092491938703E-2</v>
      </c>
      <c r="AR48" s="32">
        <f t="shared" si="22"/>
        <v>7.6165554154599094E-2</v>
      </c>
    </row>
    <row r="49" spans="1:44" ht="14.25" customHeight="1" x14ac:dyDescent="0.35">
      <c r="Z49" s="1"/>
      <c r="AA49" s="1"/>
      <c r="AB49" s="32"/>
      <c r="AC49" s="32"/>
      <c r="AD49" s="32"/>
      <c r="AE49" s="32"/>
      <c r="AF49" s="32">
        <f t="shared" ref="AF49:AR49" si="23">RSQ($AE$34:$AE$44,AF$34:AF$44)</f>
        <v>3.1863369163011484E-3</v>
      </c>
      <c r="AG49" s="32">
        <f t="shared" si="23"/>
        <v>0.16771910979806659</v>
      </c>
      <c r="AH49" s="32" t="e">
        <f t="shared" si="23"/>
        <v>#DIV/0!</v>
      </c>
      <c r="AI49" s="32">
        <f t="shared" si="23"/>
        <v>0.10773406516713667</v>
      </c>
      <c r="AJ49" s="32">
        <f t="shared" si="23"/>
        <v>5.0001739009417186E-2</v>
      </c>
      <c r="AK49" s="32">
        <f t="shared" si="23"/>
        <v>1.4889273097380317E-2</v>
      </c>
      <c r="AL49" s="32">
        <f t="shared" si="23"/>
        <v>2.9806941061984286E-2</v>
      </c>
      <c r="AM49" s="32">
        <f t="shared" si="23"/>
        <v>4.9234870103120089E-2</v>
      </c>
      <c r="AN49" s="32">
        <f t="shared" si="23"/>
        <v>4.9234870103120096E-2</v>
      </c>
      <c r="AO49" s="32">
        <f t="shared" si="23"/>
        <v>8.7697412103661457E-2</v>
      </c>
      <c r="AP49" s="32">
        <f t="shared" si="23"/>
        <v>1.5382553926287507E-2</v>
      </c>
      <c r="AQ49" s="32">
        <f t="shared" si="23"/>
        <v>8.722246807818837E-2</v>
      </c>
      <c r="AR49" s="32">
        <f t="shared" si="23"/>
        <v>0.27260204712091146</v>
      </c>
    </row>
    <row r="50" spans="1:44" ht="14.25" customHeight="1" x14ac:dyDescent="0.35">
      <c r="A50" s="2" t="s">
        <v>153</v>
      </c>
      <c r="Z50" s="1"/>
      <c r="AA50" s="1"/>
      <c r="AB50" s="32"/>
      <c r="AC50" s="32"/>
      <c r="AD50" s="32"/>
      <c r="AE50" s="32"/>
      <c r="AF50" s="32"/>
      <c r="AG50" s="32">
        <f t="shared" ref="AG50:AR50" si="24">RSQ($AF$34:$AF$44,AG$34:AG$44)</f>
        <v>3.1734374154542687E-2</v>
      </c>
      <c r="AH50" s="32" t="e">
        <f t="shared" si="24"/>
        <v>#DIV/0!</v>
      </c>
      <c r="AI50" s="32">
        <f t="shared" si="24"/>
        <v>7.2595302461470751E-2</v>
      </c>
      <c r="AJ50" s="32">
        <f t="shared" si="24"/>
        <v>0.29242081891084065</v>
      </c>
      <c r="AK50" s="32">
        <f t="shared" si="24"/>
        <v>0.12831267473868105</v>
      </c>
      <c r="AL50" s="32">
        <f t="shared" si="24"/>
        <v>9.1976880852693954E-2</v>
      </c>
      <c r="AM50" s="32">
        <f t="shared" si="24"/>
        <v>3.3176324324550886E-2</v>
      </c>
      <c r="AN50" s="32">
        <f t="shared" si="24"/>
        <v>3.3176324324550865E-2</v>
      </c>
      <c r="AO50" s="32">
        <f t="shared" si="24"/>
        <v>0.15893733088197706</v>
      </c>
      <c r="AP50" s="32">
        <f t="shared" si="24"/>
        <v>0.21484354974375125</v>
      </c>
      <c r="AQ50" s="32">
        <f t="shared" si="24"/>
        <v>0.66069772044139363</v>
      </c>
      <c r="AR50" s="32">
        <f t="shared" si="24"/>
        <v>2.3605561313963016E-2</v>
      </c>
    </row>
    <row r="51" spans="1:44" ht="14.25" customHeight="1" x14ac:dyDescent="0.35">
      <c r="A51" s="21" t="s">
        <v>12</v>
      </c>
      <c r="B51" s="1" t="s">
        <v>69</v>
      </c>
      <c r="C51" s="1" t="s">
        <v>122</v>
      </c>
      <c r="D51" s="1" t="s">
        <v>381</v>
      </c>
      <c r="E51" s="1" t="s">
        <v>48</v>
      </c>
      <c r="F51" s="1"/>
      <c r="G51" s="1" t="s">
        <v>382</v>
      </c>
      <c r="H51" s="1" t="s">
        <v>383</v>
      </c>
      <c r="Z51" s="1"/>
      <c r="AA51" s="1"/>
      <c r="AB51" s="32"/>
      <c r="AC51" s="32"/>
      <c r="AD51" s="32"/>
      <c r="AE51" s="32"/>
      <c r="AF51" s="32"/>
      <c r="AG51" s="32"/>
      <c r="AH51" s="32" t="e">
        <f t="shared" ref="AH51:AR51" si="25">RSQ($AG$34:$AG$44,AH$34:AH$44)</f>
        <v>#DIV/0!</v>
      </c>
      <c r="AI51" s="32">
        <f t="shared" si="25"/>
        <v>2.4380874886676413E-3</v>
      </c>
      <c r="AJ51" s="32">
        <f t="shared" si="25"/>
        <v>9.8291640631903831E-3</v>
      </c>
      <c r="AK51" s="32">
        <f t="shared" si="25"/>
        <v>0.12454225935928499</v>
      </c>
      <c r="AL51" s="32">
        <f t="shared" si="25"/>
        <v>0.16657001304974603</v>
      </c>
      <c r="AM51" s="32">
        <f t="shared" si="25"/>
        <v>5.3927371623659598E-2</v>
      </c>
      <c r="AN51" s="32">
        <f t="shared" si="25"/>
        <v>6.0082280725887276E-2</v>
      </c>
      <c r="AO51" s="32">
        <f t="shared" si="25"/>
        <v>0.13242003055811466</v>
      </c>
      <c r="AP51" s="32">
        <f t="shared" si="25"/>
        <v>1.0948120842897296E-2</v>
      </c>
      <c r="AQ51" s="32">
        <f t="shared" si="25"/>
        <v>0.1088790513810739</v>
      </c>
      <c r="AR51" s="32">
        <f t="shared" si="25"/>
        <v>8.6951678163742024E-2</v>
      </c>
    </row>
    <row r="52" spans="1:44" ht="14.25" customHeight="1" x14ac:dyDescent="0.35">
      <c r="A52" s="21" t="s">
        <v>25</v>
      </c>
      <c r="B52" s="1"/>
      <c r="C52" s="1"/>
      <c r="D52" s="1"/>
      <c r="E52" s="1"/>
      <c r="F52" s="1"/>
      <c r="G52" s="1"/>
      <c r="H52" s="1"/>
      <c r="Z52" s="1"/>
      <c r="AA52" s="1"/>
      <c r="AB52" s="32"/>
      <c r="AC52" s="32"/>
      <c r="AD52" s="32"/>
      <c r="AE52" s="32"/>
      <c r="AF52" s="32"/>
      <c r="AG52" s="32"/>
      <c r="AH52" s="32"/>
      <c r="AI52" s="32" t="e">
        <f t="shared" ref="AI52:AR52" si="26">RSQ($AH$34:$AH$44,AI$34:AI$44)</f>
        <v>#DIV/0!</v>
      </c>
      <c r="AJ52" s="32" t="e">
        <f t="shared" si="26"/>
        <v>#DIV/0!</v>
      </c>
      <c r="AK52" s="32" t="e">
        <f t="shared" si="26"/>
        <v>#DIV/0!</v>
      </c>
      <c r="AL52" s="32" t="e">
        <f t="shared" si="26"/>
        <v>#DIV/0!</v>
      </c>
      <c r="AM52" s="32" t="e">
        <f t="shared" si="26"/>
        <v>#DIV/0!</v>
      </c>
      <c r="AN52" s="32" t="e">
        <f t="shared" si="26"/>
        <v>#DIV/0!</v>
      </c>
      <c r="AO52" s="32" t="e">
        <f t="shared" si="26"/>
        <v>#DIV/0!</v>
      </c>
      <c r="AP52" s="32" t="e">
        <f t="shared" si="26"/>
        <v>#DIV/0!</v>
      </c>
      <c r="AQ52" s="32" t="e">
        <f t="shared" si="26"/>
        <v>#DIV/0!</v>
      </c>
      <c r="AR52" s="32" t="e">
        <f t="shared" si="26"/>
        <v>#DIV/0!</v>
      </c>
    </row>
    <row r="53" spans="1:44" ht="14.25" customHeight="1" x14ac:dyDescent="0.35">
      <c r="A53" s="21">
        <v>42719</v>
      </c>
      <c r="B53" s="22">
        <f>(SUMIFS('PMG %LQF'!$C$70:$C$102,'PMG %LQF'!$M$70:$M$102,$A53,'PMG %LQF'!$D$70:$D$102,B$1&amp;"*")+SUMIFS('PMG %LQF'!$E$70:$E$102,'PMG %LQF'!$M$70:$M$102,$A53,'PMG %LQF'!$F$70:$F$102,B$1&amp;"*")+SUMIFS('PMG %LQF'!$G$70:$G$102,'PMG %LQF'!$M$70:$M$102,$A53,'PMG %LQF'!$H$70:$H$102,B$1&amp;"*"))/(SUMIFS('PMG %LQF'!$C$70:$C$102,'PMG %LQF'!$M$70:$M$102,$A53)+SUMIFS('PMG %LQF'!$E$70:$E$102,'PMG %LQF'!$M$70:$M$102,$A53)+SUMIFS('PMG %LQF'!$G$70:$G$102,'PMG %LQF'!$M$70:$M$102,$A53))</f>
        <v>3.7704371037704375E-2</v>
      </c>
      <c r="C53" s="22">
        <f>(SUMIFS('PMG %LQF'!$C$70:$C$102,'PMG %LQF'!$M$70:$M$102,$A53,'PMG %LQF'!$D$70:$D$102,C$1&amp;"*")+SUMIFS('PMG %LQF'!$E$70:$E$102,'PMG %LQF'!$M$70:$M$102,$A53,'PMG %LQF'!$F$70:$F$102,C$1&amp;"*")+SUMIFS('PMG %LQF'!$G$70:$G$102,'PMG %LQF'!$M$70:$M$102,$A53,'PMG %LQF'!$H$70:$H$102,C$1&amp;"*"))/(SUMIFS('PMG %LQF'!$C$70:$C$102,'PMG %LQF'!$M$70:$M$102,$A53)+SUMIFS('PMG %LQF'!$E$70:$E$102,'PMG %LQF'!$M$70:$M$102,$A53)+SUMIFS('PMG %LQF'!$G$70:$G$102,'PMG %LQF'!$M$70:$M$102,$A53))</f>
        <v>6.1728395061728399E-2</v>
      </c>
      <c r="D53" s="22">
        <f>(SUMIFS('PMG %LQF'!$C$70:$C$102,'PMG %LQF'!$M$70:$M$102,$A53,'PMG %LQF'!$D$70:$D$102,D$1&amp;"*")+SUMIFS('PMG %LQF'!$E$70:$E$102,'PMG %LQF'!$M$70:$M$102,$A53,'PMG %LQF'!$F$70:$F$102,D$1&amp;"*")+SUMIFS('PMG %LQF'!$G$70:$G$102,'PMG %LQF'!$M$70:$M$102,$A53,'PMG %LQF'!$H$70:$H$102,D$1&amp;"*"))/(SUMIFS('PMG %LQF'!$C$70:$C$102,'PMG %LQF'!$M$70:$M$102,$A53)+SUMIFS('PMG %LQF'!$E$70:$E$102,'PMG %LQF'!$M$70:$M$102,$A53)+SUMIFS('PMG %LQF'!$G$70:$G$102,'PMG %LQF'!$M$70:$M$102,$A53))</f>
        <v>0.6259592926259594</v>
      </c>
      <c r="E53" s="22">
        <f>(SUMIFS('PMG %LQF'!$C$70:$C$102,'PMG %LQF'!$M$70:$M$102,$A53,'PMG %LQF'!$D$70:$D$102,E$1&amp;"*")+SUMIFS('PMG %LQF'!$E$70:$E$102,'PMG %LQF'!$M$70:$M$102,$A53,'PMG %LQF'!$F$70:$F$102,E$1&amp;"*")+SUMIFS('PMG %LQF'!$G$70:$G$102,'PMG %LQF'!$M$70:$M$102,$A53,'PMG %LQF'!$H$70:$H$102,E$1&amp;"*"))/(SUMIFS('PMG %LQF'!$C$70:$C$102,'PMG %LQF'!$M$70:$M$102,$A53)+SUMIFS('PMG %LQF'!$E$70:$E$102,'PMG %LQF'!$M$70:$M$102,$A53)+SUMIFS('PMG %LQF'!$G$70:$G$102,'PMG %LQF'!$M$70:$M$102,$A53))</f>
        <v>0.22389055722389059</v>
      </c>
      <c r="F53" s="22">
        <f t="shared" ref="F53:F61" si="27">SUM(B53:E53)</f>
        <v>0.94928261594928276</v>
      </c>
      <c r="G53" s="1"/>
      <c r="H53" s="1">
        <f>SUMIFS('Sol total by day'!$B$27:$B$40,'Sol total by day'!$C$27:$C$40,$A53)</f>
        <v>63.730549277046975</v>
      </c>
      <c r="I53" s="32">
        <f>RSQ($G53:$G63,$B53:$B63)</f>
        <v>2.3025602252972184E-2</v>
      </c>
      <c r="Z53" s="1"/>
      <c r="AA53" s="1"/>
      <c r="AB53" s="32"/>
      <c r="AC53" s="32"/>
      <c r="AD53" s="32"/>
      <c r="AE53" s="32"/>
      <c r="AF53" s="32"/>
      <c r="AG53" s="32"/>
      <c r="AH53" s="32"/>
      <c r="AI53" s="32"/>
      <c r="AJ53" s="32">
        <f t="shared" ref="AJ53:AR53" si="28">RSQ($AI$34:$AI$44,AJ$34:AJ$44)</f>
        <v>1.7224529984987361E-2</v>
      </c>
      <c r="AK53" s="32">
        <f t="shared" si="28"/>
        <v>9.1453997121781969E-3</v>
      </c>
      <c r="AL53" s="32">
        <f t="shared" si="28"/>
        <v>6.0663946602665317E-2</v>
      </c>
      <c r="AM53" s="32">
        <f t="shared" si="28"/>
        <v>0.32930503039772496</v>
      </c>
      <c r="AN53" s="32">
        <f t="shared" si="28"/>
        <v>2.1881659267403958E-2</v>
      </c>
      <c r="AO53" s="32">
        <f t="shared" si="28"/>
        <v>4.8226697685985601E-2</v>
      </c>
      <c r="AP53" s="32">
        <f t="shared" si="28"/>
        <v>2.5231770452286566E-2</v>
      </c>
      <c r="AQ53" s="32">
        <f t="shared" si="28"/>
        <v>0.14413662604985131</v>
      </c>
      <c r="AR53" s="32">
        <f t="shared" si="28"/>
        <v>0.34832787292426243</v>
      </c>
    </row>
    <row r="54" spans="1:44" ht="14.25" customHeight="1" x14ac:dyDescent="0.35">
      <c r="A54" s="21">
        <v>42721</v>
      </c>
      <c r="B54" s="22">
        <f>(SUMIFS('PMG %LQF'!$C$70:$C$102,'PMG %LQF'!$M$70:$M$102,$A54,'PMG %LQF'!$D$70:$D$102,B$1&amp;"*")+SUMIFS('PMG %LQF'!$E$70:$E$102,'PMG %LQF'!$M$70:$M$102,$A54,'PMG %LQF'!$F$70:$F$102,B$1&amp;"*")+SUMIFS('PMG %LQF'!$G$70:$G$102,'PMG %LQF'!$M$70:$M$102,$A54,'PMG %LQF'!$H$70:$H$102,B$1&amp;"*"))/(SUMIFS('PMG %LQF'!$C$70:$C$102,'PMG %LQF'!$M$70:$M$102,$A54)+SUMIFS('PMG %LQF'!$E$70:$E$102,'PMG %LQF'!$M$70:$M$102,$A54)+SUMIFS('PMG %LQF'!$G$70:$G$102,'PMG %LQF'!$M$70:$M$102,$A54))</f>
        <v>0</v>
      </c>
      <c r="C54" s="22">
        <f>(SUMIFS('PMG %LQF'!$C$70:$C$102,'PMG %LQF'!$M$70:$M$102,$A54,'PMG %LQF'!$D$70:$D$102,C$1&amp;"*")+SUMIFS('PMG %LQF'!$E$70:$E$102,'PMG %LQF'!$M$70:$M$102,$A54,'PMG %LQF'!$F$70:$F$102,C$1&amp;"*")+SUMIFS('PMG %LQF'!$G$70:$G$102,'PMG %LQF'!$M$70:$M$102,$A54,'PMG %LQF'!$H$70:$H$102,C$1&amp;"*"))/(SUMIFS('PMG %LQF'!$C$70:$C$102,'PMG %LQF'!$M$70:$M$102,$A54)+SUMIFS('PMG %LQF'!$E$70:$E$102,'PMG %LQF'!$M$70:$M$102,$A54)+SUMIFS('PMG %LQF'!$G$70:$G$102,'PMG %LQF'!$M$70:$M$102,$A54))</f>
        <v>6.2666666666666662E-2</v>
      </c>
      <c r="D54" s="22">
        <f>(SUMIFS('PMG %LQF'!$C$70:$C$102,'PMG %LQF'!$M$70:$M$102,$A54,'PMG %LQF'!$D$70:$D$102,D$1&amp;"*")+SUMIFS('PMG %LQF'!$E$70:$E$102,'PMG %LQF'!$M$70:$M$102,$A54,'PMG %LQF'!$F$70:$F$102,D$1&amp;"*")+SUMIFS('PMG %LQF'!$G$70:$G$102,'PMG %LQF'!$M$70:$M$102,$A54,'PMG %LQF'!$H$70:$H$102,D$1&amp;"*"))/(SUMIFS('PMG %LQF'!$C$70:$C$102,'PMG %LQF'!$M$70:$M$102,$A54)+SUMIFS('PMG %LQF'!$E$70:$E$102,'PMG %LQF'!$M$70:$M$102,$A54)+SUMIFS('PMG %LQF'!$G$70:$G$102,'PMG %LQF'!$M$70:$M$102,$A54))</f>
        <v>0</v>
      </c>
      <c r="E54" s="22">
        <f>(SUMIFS('PMG %LQF'!$C$70:$C$102,'PMG %LQF'!$M$70:$M$102,$A54,'PMG %LQF'!$D$70:$D$102,E$1&amp;"*")+SUMIFS('PMG %LQF'!$E$70:$E$102,'PMG %LQF'!$M$70:$M$102,$A54,'PMG %LQF'!$F$70:$F$102,E$1&amp;"*")+SUMIFS('PMG %LQF'!$G$70:$G$102,'PMG %LQF'!$M$70:$M$102,$A54,'PMG %LQF'!$H$70:$H$102,E$1&amp;"*"))/(SUMIFS('PMG %LQF'!$C$70:$C$102,'PMG %LQF'!$M$70:$M$102,$A54)+SUMIFS('PMG %LQF'!$E$70:$E$102,'PMG %LQF'!$M$70:$M$102,$A54)+SUMIFS('PMG %LQF'!$G$70:$G$102,'PMG %LQF'!$M$70:$M$102,$A54))</f>
        <v>0.93733333333333346</v>
      </c>
      <c r="F54" s="22">
        <f t="shared" si="27"/>
        <v>1.0000000000000002</v>
      </c>
      <c r="G54" s="1">
        <v>0.89075833215604083</v>
      </c>
      <c r="H54" s="1">
        <f>SUMIFS('Sol total by day'!$B$27:$B$40,'Sol total by day'!$C$27:$C$40,$A54)</f>
        <v>17.933441648918905</v>
      </c>
      <c r="I54" s="32">
        <f>RSQ($G53:$G63,$C53:$C63)</f>
        <v>0.17409591912904404</v>
      </c>
      <c r="Z54" s="1"/>
      <c r="AA54" s="1"/>
      <c r="AB54" s="32"/>
      <c r="AC54" s="32"/>
      <c r="AD54" s="32"/>
      <c r="AE54" s="32"/>
      <c r="AF54" s="32"/>
      <c r="AG54" s="32"/>
      <c r="AH54" s="32"/>
      <c r="AI54" s="32"/>
      <c r="AJ54" s="32"/>
      <c r="AK54" s="32">
        <f t="shared" ref="AK54:AR54" si="29">RSQ($AJ$34:$AJ$44,AK$34:AK$44)</f>
        <v>0.11251466840048178</v>
      </c>
      <c r="AL54" s="32">
        <f t="shared" si="29"/>
        <v>0.20862400698095881</v>
      </c>
      <c r="AM54" s="32">
        <f t="shared" si="29"/>
        <v>0.21857646277074025</v>
      </c>
      <c r="AN54" s="32">
        <f t="shared" si="29"/>
        <v>4.9608544066624113E-2</v>
      </c>
      <c r="AO54" s="32">
        <f t="shared" si="29"/>
        <v>3.7211566542648372E-2</v>
      </c>
      <c r="AP54" s="32">
        <f t="shared" si="29"/>
        <v>0.71145228653175951</v>
      </c>
      <c r="AQ54" s="32">
        <f t="shared" si="29"/>
        <v>9.3816695060652024E-3</v>
      </c>
      <c r="AR54" s="32">
        <f t="shared" si="29"/>
        <v>6.1876771056760489E-2</v>
      </c>
    </row>
    <row r="55" spans="1:44" ht="14.25" customHeight="1" x14ac:dyDescent="0.35">
      <c r="A55" s="21">
        <v>42725</v>
      </c>
      <c r="B55" s="22">
        <f>(SUMIFS('PMG %LQF'!$C$70:$C$102,'PMG %LQF'!$M$70:$M$102,$A55,'PMG %LQF'!$D$70:$D$102,B$1&amp;"*")+SUMIFS('PMG %LQF'!$E$70:$E$102,'PMG %LQF'!$M$70:$M$102,$A55,'PMG %LQF'!$F$70:$F$102,B$1&amp;"*")+SUMIFS('PMG %LQF'!$G$70:$G$102,'PMG %LQF'!$M$70:$M$102,$A55,'PMG %LQF'!$H$70:$H$102,B$1&amp;"*"))/(SUMIFS('PMG %LQF'!$C$70:$C$102,'PMG %LQF'!$M$70:$M$102,$A55)+SUMIFS('PMG %LQF'!$E$70:$E$102,'PMG %LQF'!$M$70:$M$102,$A55)+SUMIFS('PMG %LQF'!$G$70:$G$102,'PMG %LQF'!$M$70:$M$102,$A55))</f>
        <v>0</v>
      </c>
      <c r="C55" s="22">
        <f>(SUMIFS('PMG %LQF'!$C$70:$C$102,'PMG %LQF'!$M$70:$M$102,$A55,'PMG %LQF'!$D$70:$D$102,C$1&amp;"*")+SUMIFS('PMG %LQF'!$E$70:$E$102,'PMG %LQF'!$M$70:$M$102,$A55,'PMG %LQF'!$F$70:$F$102,C$1&amp;"*")+SUMIFS('PMG %LQF'!$G$70:$G$102,'PMG %LQF'!$M$70:$M$102,$A55,'PMG %LQF'!$H$70:$H$102,C$1&amp;"*"))/(SUMIFS('PMG %LQF'!$C$70:$C$102,'PMG %LQF'!$M$70:$M$102,$A55)+SUMIFS('PMG %LQF'!$E$70:$E$102,'PMG %LQF'!$M$70:$M$102,$A55)+SUMIFS('PMG %LQF'!$G$70:$G$102,'PMG %LQF'!$M$70:$M$102,$A55))</f>
        <v>0.8583078491335373</v>
      </c>
      <c r="D55" s="22">
        <f>(SUMIFS('PMG %LQF'!$C$70:$C$102,'PMG %LQF'!$M$70:$M$102,$A55,'PMG %LQF'!$D$70:$D$102,D$1&amp;"*")+SUMIFS('PMG %LQF'!$E$70:$E$102,'PMG %LQF'!$M$70:$M$102,$A55,'PMG %LQF'!$F$70:$F$102,D$1&amp;"*")+SUMIFS('PMG %LQF'!$G$70:$G$102,'PMG %LQF'!$M$70:$M$102,$A55,'PMG %LQF'!$H$70:$H$102,D$1&amp;"*"))/(SUMIFS('PMG %LQF'!$C$70:$C$102,'PMG %LQF'!$M$70:$M$102,$A55)+SUMIFS('PMG %LQF'!$E$70:$E$102,'PMG %LQF'!$M$70:$M$102,$A55)+SUMIFS('PMG %LQF'!$G$70:$G$102,'PMG %LQF'!$M$70:$M$102,$A55))</f>
        <v>0</v>
      </c>
      <c r="E55" s="22">
        <f>(SUMIFS('PMG %LQF'!$C$70:$C$102,'PMG %LQF'!$M$70:$M$102,$A55,'PMG %LQF'!$D$70:$D$102,E$1&amp;"*")+SUMIFS('PMG %LQF'!$E$70:$E$102,'PMG %LQF'!$M$70:$M$102,$A55,'PMG %LQF'!$F$70:$F$102,E$1&amp;"*")+SUMIFS('PMG %LQF'!$G$70:$G$102,'PMG %LQF'!$M$70:$M$102,$A55,'PMG %LQF'!$H$70:$H$102,E$1&amp;"*"))/(SUMIFS('PMG %LQF'!$C$70:$C$102,'PMG %LQF'!$M$70:$M$102,$A55)+SUMIFS('PMG %LQF'!$E$70:$E$102,'PMG %LQF'!$M$70:$M$102,$A55)+SUMIFS('PMG %LQF'!$G$70:$G$102,'PMG %LQF'!$M$70:$M$102,$A55))</f>
        <v>0.14169215086646283</v>
      </c>
      <c r="F55" s="22">
        <f t="shared" si="27"/>
        <v>1.0000000000000002</v>
      </c>
      <c r="G55" s="1">
        <v>0.23606288706820938</v>
      </c>
      <c r="H55" s="1">
        <f>SUMIFS('Sol total by day'!$B$27:$B$40,'Sol total by day'!$C$27:$C$40,$A55)</f>
        <v>37.567236075634085</v>
      </c>
      <c r="I55" s="32">
        <f>RSQ($G53:$G63,$D53:$D63)</f>
        <v>0.15907828183036607</v>
      </c>
      <c r="Z55" s="1"/>
      <c r="AA55" s="1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>
        <f t="shared" ref="AL55:AR55" si="30">RSQ($AK$34:$AK$44,AL$34:AL$44)</f>
        <v>0.92236961983433363</v>
      </c>
      <c r="AM55" s="32">
        <f t="shared" si="30"/>
        <v>1.0190536113682931E-2</v>
      </c>
      <c r="AN55" s="32">
        <f t="shared" si="30"/>
        <v>0.69215547310726833</v>
      </c>
      <c r="AO55" s="32">
        <f t="shared" si="30"/>
        <v>7.7689659492801459E-3</v>
      </c>
      <c r="AP55" s="32">
        <f t="shared" si="30"/>
        <v>1.6293130119945449E-2</v>
      </c>
      <c r="AQ55" s="32">
        <f t="shared" si="30"/>
        <v>5.1614469881638347E-3</v>
      </c>
      <c r="AR55" s="32">
        <f t="shared" si="30"/>
        <v>1.3809736157883442E-4</v>
      </c>
    </row>
    <row r="56" spans="1:44" ht="14.25" customHeight="1" x14ac:dyDescent="0.35">
      <c r="A56" s="21">
        <v>42801</v>
      </c>
      <c r="B56" s="22">
        <f>(SUMIFS('PMG %LQF'!$C$70:$C$102,'PMG %LQF'!$M$70:$M$102,$A56,'PMG %LQF'!$D$70:$D$102,B$1&amp;"*")+SUMIFS('PMG %LQF'!$E$70:$E$102,'PMG %LQF'!$M$70:$M$102,$A56,'PMG %LQF'!$F$70:$F$102,B$1&amp;"*")+SUMIFS('PMG %LQF'!$G$70:$G$102,'PMG %LQF'!$M$70:$M$102,$A56,'PMG %LQF'!$H$70:$H$102,B$1&amp;"*"))/(SUMIFS('PMG %LQF'!$C$70:$C$102,'PMG %LQF'!$M$70:$M$102,$A56)+SUMIFS('PMG %LQF'!$E$70:$E$102,'PMG %LQF'!$M$70:$M$102,$A56)+SUMIFS('PMG %LQF'!$G$70:$G$102,'PMG %LQF'!$M$70:$M$102,$A56))</f>
        <v>0.11226541554959786</v>
      </c>
      <c r="C56" s="22">
        <f>(SUMIFS('PMG %LQF'!$C$70:$C$102,'PMG %LQF'!$M$70:$M$102,$A56,'PMG %LQF'!$D$70:$D$102,C$1&amp;"*")+SUMIFS('PMG %LQF'!$E$70:$E$102,'PMG %LQF'!$M$70:$M$102,$A56,'PMG %LQF'!$F$70:$F$102,C$1&amp;"*")+SUMIFS('PMG %LQF'!$G$70:$G$102,'PMG %LQF'!$M$70:$M$102,$A56,'PMG %LQF'!$H$70:$H$102,C$1&amp;"*"))/(SUMIFS('PMG %LQF'!$C$70:$C$102,'PMG %LQF'!$M$70:$M$102,$A56)+SUMIFS('PMG %LQF'!$E$70:$E$102,'PMG %LQF'!$M$70:$M$102,$A56)+SUMIFS('PMG %LQF'!$G$70:$G$102,'PMG %LQF'!$M$70:$M$102,$A56))</f>
        <v>8.1769436997319034E-2</v>
      </c>
      <c r="D56" s="22">
        <f>(SUMIFS('PMG %LQF'!$C$70:$C$102,'PMG %LQF'!$M$70:$M$102,$A56,'PMG %LQF'!$D$70:$D$102,D$1&amp;"*")+SUMIFS('PMG %LQF'!$E$70:$E$102,'PMG %LQF'!$M$70:$M$102,$A56,'PMG %LQF'!$F$70:$F$102,D$1&amp;"*")+SUMIFS('PMG %LQF'!$G$70:$G$102,'PMG %LQF'!$M$70:$M$102,$A56,'PMG %LQF'!$H$70:$H$102,D$1&amp;"*"))/(SUMIFS('PMG %LQF'!$C$70:$C$102,'PMG %LQF'!$M$70:$M$102,$A56)+SUMIFS('PMG %LQF'!$E$70:$E$102,'PMG %LQF'!$M$70:$M$102,$A56)+SUMIFS('PMG %LQF'!$G$70:$G$102,'PMG %LQF'!$M$70:$M$102,$A56))</f>
        <v>0.5060321715817695</v>
      </c>
      <c r="E56" s="22">
        <f>(SUMIFS('PMG %LQF'!$C$70:$C$102,'PMG %LQF'!$M$70:$M$102,$A56,'PMG %LQF'!$D$70:$D$102,E$1&amp;"*")+SUMIFS('PMG %LQF'!$E$70:$E$102,'PMG %LQF'!$M$70:$M$102,$A56,'PMG %LQF'!$F$70:$F$102,E$1&amp;"*")+SUMIFS('PMG %LQF'!$G$70:$G$102,'PMG %LQF'!$M$70:$M$102,$A56,'PMG %LQF'!$H$70:$H$102,E$1&amp;"*"))/(SUMIFS('PMG %LQF'!$C$70:$C$102,'PMG %LQF'!$M$70:$M$102,$A56)+SUMIFS('PMG %LQF'!$E$70:$E$102,'PMG %LQF'!$M$70:$M$102,$A56)+SUMIFS('PMG %LQF'!$G$70:$G$102,'PMG %LQF'!$M$70:$M$102,$A56))</f>
        <v>0.29993297587131368</v>
      </c>
      <c r="F56" s="22">
        <f t="shared" si="27"/>
        <v>1</v>
      </c>
      <c r="G56" s="1">
        <v>1.1963061950077918</v>
      </c>
      <c r="H56" s="1">
        <f>SUMIFS('Sol total by day'!$B$27:$B$40,'Sol total by day'!$C$27:$C$40,$A56)</f>
        <v>47.530136601621116</v>
      </c>
      <c r="I56" s="32">
        <f>RSQ($G53:$G63,$E53:$E63)</f>
        <v>2.4549578454166089E-2</v>
      </c>
      <c r="Z56" s="1"/>
      <c r="AA56" s="1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>
        <f t="shared" ref="AM56:AR56" si="31">RSQ($AL$34:$AL$44,AM$34:AM$44)</f>
        <v>2.772365014066069E-2</v>
      </c>
      <c r="AN56" s="32">
        <f t="shared" si="31"/>
        <v>0.68648219828479007</v>
      </c>
      <c r="AO56" s="32">
        <f t="shared" si="31"/>
        <v>7.2351473714360442E-3</v>
      </c>
      <c r="AP56" s="32">
        <f t="shared" si="31"/>
        <v>5.6188064516439505E-2</v>
      </c>
      <c r="AQ56" s="32">
        <f t="shared" si="31"/>
        <v>2.990947525683842E-4</v>
      </c>
      <c r="AR56" s="32">
        <f t="shared" si="31"/>
        <v>5.7144789208400182E-4</v>
      </c>
    </row>
    <row r="57" spans="1:44" ht="14.25" customHeight="1" x14ac:dyDescent="0.35">
      <c r="A57" s="21">
        <v>42947</v>
      </c>
      <c r="B57" s="22">
        <f>(SUMIFS('PMG %LQF'!$C$70:$C$102,'PMG %LQF'!$M$70:$M$102,$A57,'PMG %LQF'!$D$70:$D$102,B$1&amp;"*")+SUMIFS('PMG %LQF'!$E$70:$E$102,'PMG %LQF'!$M$70:$M$102,$A57,'PMG %LQF'!$F$70:$F$102,B$1&amp;"*")+SUMIFS('PMG %LQF'!$G$70:$G$102,'PMG %LQF'!$M$70:$M$102,$A57,'PMG %LQF'!$H$70:$H$102,B$1&amp;"*"))/(SUMIFS('PMG %LQF'!$C$70:$C$102,'PMG %LQF'!$M$70:$M$102,$A57)+SUMIFS('PMG %LQF'!$E$70:$E$102,'PMG %LQF'!$M$70:$M$102,$A57)+SUMIFS('PMG %LQF'!$G$70:$G$102,'PMG %LQF'!$M$70:$M$102,$A57))</f>
        <v>4.3948613928329959E-2</v>
      </c>
      <c r="C57" s="22">
        <f>(SUMIFS('PMG %LQF'!$C$70:$C$102,'PMG %LQF'!$M$70:$M$102,$A57,'PMG %LQF'!$D$70:$D$102,C$1&amp;"*")+SUMIFS('PMG %LQF'!$E$70:$E$102,'PMG %LQF'!$M$70:$M$102,$A57,'PMG %LQF'!$F$70:$F$102,C$1&amp;"*")+SUMIFS('PMG %LQF'!$G$70:$G$102,'PMG %LQF'!$M$70:$M$102,$A57,'PMG %LQF'!$H$70:$H$102,C$1&amp;"*"))/(SUMIFS('PMG %LQF'!$C$70:$C$102,'PMG %LQF'!$M$70:$M$102,$A57)+SUMIFS('PMG %LQF'!$E$70:$E$102,'PMG %LQF'!$M$70:$M$102,$A57)+SUMIFS('PMG %LQF'!$G$70:$G$102,'PMG %LQF'!$M$70:$M$102,$A57))</f>
        <v>0.57843137254901966</v>
      </c>
      <c r="D57" s="22">
        <f>(SUMIFS('PMG %LQF'!$C$70:$C$102,'PMG %LQF'!$M$70:$M$102,$A57,'PMG %LQF'!$D$70:$D$102,D$1&amp;"*")+SUMIFS('PMG %LQF'!$E$70:$E$102,'PMG %LQF'!$M$70:$M$102,$A57,'PMG %LQF'!$F$70:$F$102,D$1&amp;"*")+SUMIFS('PMG %LQF'!$G$70:$G$102,'PMG %LQF'!$M$70:$M$102,$A57,'PMG %LQF'!$H$70:$H$102,D$1&amp;"*"))/(SUMIFS('PMG %LQF'!$C$70:$C$102,'PMG %LQF'!$M$70:$M$102,$A57)+SUMIFS('PMG %LQF'!$E$70:$E$102,'PMG %LQF'!$M$70:$M$102,$A57)+SUMIFS('PMG %LQF'!$G$70:$G$102,'PMG %LQF'!$M$70:$M$102,$A57))</f>
        <v>0</v>
      </c>
      <c r="E57" s="22">
        <f>(SUMIFS('PMG %LQF'!$C$70:$C$102,'PMG %LQF'!$M$70:$M$102,$A57,'PMG %LQF'!$D$70:$D$102,E$1&amp;"*")+SUMIFS('PMG %LQF'!$E$70:$E$102,'PMG %LQF'!$M$70:$M$102,$A57,'PMG %LQF'!$F$70:$F$102,E$1&amp;"*")+SUMIFS('PMG %LQF'!$G$70:$G$102,'PMG %LQF'!$M$70:$M$102,$A57,'PMG %LQF'!$H$70:$H$102,E$1&amp;"*"))/(SUMIFS('PMG %LQF'!$C$70:$C$102,'PMG %LQF'!$M$70:$M$102,$A57)+SUMIFS('PMG %LQF'!$E$70:$E$102,'PMG %LQF'!$M$70:$M$102,$A57)+SUMIFS('PMG %LQF'!$G$70:$G$102,'PMG %LQF'!$M$70:$M$102,$A57))</f>
        <v>0.37762001352265046</v>
      </c>
      <c r="F57" s="22">
        <f t="shared" si="27"/>
        <v>1</v>
      </c>
      <c r="G57" s="1">
        <v>0.82948942748911858</v>
      </c>
      <c r="H57" s="1">
        <f>SUMIFS('Sol total by day'!$B$27:$B$40,'Sol total by day'!$C$27:$C$40,$A57)</f>
        <v>7.8779774173402268</v>
      </c>
      <c r="I57" s="32"/>
      <c r="Z57" s="1"/>
      <c r="AA57" s="1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>
        <f t="shared" ref="AN57:AR57" si="32">RSQ($AM$34:$AM$44,AN$34:AN$44)</f>
        <v>9.9999999999999985E-3</v>
      </c>
      <c r="AO57" s="32">
        <f t="shared" si="32"/>
        <v>2.2039780940116611E-2</v>
      </c>
      <c r="AP57" s="32">
        <f t="shared" si="32"/>
        <v>0.1769572101097317</v>
      </c>
      <c r="AQ57" s="32">
        <f t="shared" si="32"/>
        <v>7.7761886828449728E-2</v>
      </c>
      <c r="AR57" s="32">
        <f t="shared" si="32"/>
        <v>3.8782632123366785E-3</v>
      </c>
    </row>
    <row r="58" spans="1:44" ht="14.25" customHeight="1" x14ac:dyDescent="0.35">
      <c r="A58" s="21">
        <v>42949</v>
      </c>
      <c r="B58" s="22">
        <f>(SUMIFS('PMG %LQF'!$C$70:$C$102,'PMG %LQF'!$M$70:$M$102,$A58,'PMG %LQF'!$D$70:$D$102,B$1&amp;"*")+SUMIFS('PMG %LQF'!$E$70:$E$102,'PMG %LQF'!$M$70:$M$102,$A58,'PMG %LQF'!$F$70:$F$102,B$1&amp;"*")+SUMIFS('PMG %LQF'!$G$70:$G$102,'PMG %LQF'!$M$70:$M$102,$A58,'PMG %LQF'!$H$70:$H$102,B$1&amp;"*"))/(SUMIFS('PMG %LQF'!$C$70:$C$102,'PMG %LQF'!$M$70:$M$102,$A58)+SUMIFS('PMG %LQF'!$E$70:$E$102,'PMG %LQF'!$M$70:$M$102,$A58)+SUMIFS('PMG %LQF'!$G$70:$G$102,'PMG %LQF'!$M$70:$M$102,$A58))</f>
        <v>0.33283283283283283</v>
      </c>
      <c r="C58" s="22">
        <f>(SUMIFS('PMG %LQF'!$C$70:$C$102,'PMG %LQF'!$M$70:$M$102,$A58,'PMG %LQF'!$D$70:$D$102,C$1&amp;"*")+SUMIFS('PMG %LQF'!$E$70:$E$102,'PMG %LQF'!$M$70:$M$102,$A58,'PMG %LQF'!$F$70:$F$102,C$1&amp;"*")+SUMIFS('PMG %LQF'!$G$70:$G$102,'PMG %LQF'!$M$70:$M$102,$A58,'PMG %LQF'!$H$70:$H$102,C$1&amp;"*"))/(SUMIFS('PMG %LQF'!$C$70:$C$102,'PMG %LQF'!$M$70:$M$102,$A58)+SUMIFS('PMG %LQF'!$E$70:$E$102,'PMG %LQF'!$M$70:$M$102,$A58)+SUMIFS('PMG %LQF'!$G$70:$G$102,'PMG %LQF'!$M$70:$M$102,$A58))</f>
        <v>5.6556556556556552E-2</v>
      </c>
      <c r="D58" s="22">
        <f>(SUMIFS('PMG %LQF'!$C$70:$C$102,'PMG %LQF'!$M$70:$M$102,$A58,'PMG %LQF'!$D$70:$D$102,D$1&amp;"*")+SUMIFS('PMG %LQF'!$E$70:$E$102,'PMG %LQF'!$M$70:$M$102,$A58,'PMG %LQF'!$F$70:$F$102,D$1&amp;"*")+SUMIFS('PMG %LQF'!$G$70:$G$102,'PMG %LQF'!$M$70:$M$102,$A58,'PMG %LQF'!$H$70:$H$102,D$1&amp;"*"))/(SUMIFS('PMG %LQF'!$C$70:$C$102,'PMG %LQF'!$M$70:$M$102,$A58)+SUMIFS('PMG %LQF'!$E$70:$E$102,'PMG %LQF'!$M$70:$M$102,$A58)+SUMIFS('PMG %LQF'!$G$70:$G$102,'PMG %LQF'!$M$70:$M$102,$A58))</f>
        <v>0.61061061061061062</v>
      </c>
      <c r="E58" s="22">
        <f>(SUMIFS('PMG %LQF'!$C$70:$C$102,'PMG %LQF'!$M$70:$M$102,$A58,'PMG %LQF'!$D$70:$D$102,E$1&amp;"*")+SUMIFS('PMG %LQF'!$E$70:$E$102,'PMG %LQF'!$M$70:$M$102,$A58,'PMG %LQF'!$F$70:$F$102,E$1&amp;"*")+SUMIFS('PMG %LQF'!$G$70:$G$102,'PMG %LQF'!$M$70:$M$102,$A58,'PMG %LQF'!$H$70:$H$102,E$1&amp;"*"))/(SUMIFS('PMG %LQF'!$C$70:$C$102,'PMG %LQF'!$M$70:$M$102,$A58)+SUMIFS('PMG %LQF'!$E$70:$E$102,'PMG %LQF'!$M$70:$M$102,$A58)+SUMIFS('PMG %LQF'!$G$70:$G$102,'PMG %LQF'!$M$70:$M$102,$A58))</f>
        <v>0</v>
      </c>
      <c r="F58" s="22">
        <f t="shared" si="27"/>
        <v>1</v>
      </c>
      <c r="G58" s="1">
        <v>2.1304531683549177</v>
      </c>
      <c r="H58" s="1">
        <f>SUMIFS('Sol total by day'!$B$27:$B$40,'Sol total by day'!$C$27:$C$40,$A58)</f>
        <v>41.409985612209496</v>
      </c>
      <c r="Z58" s="1"/>
      <c r="AA58" s="1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>
        <f t="shared" ref="AO58:AR58" si="33">RSQ($AN$34:$AN$44,AO$34:AO$44)</f>
        <v>2.2039780940116629E-2</v>
      </c>
      <c r="AP58" s="32">
        <f t="shared" si="33"/>
        <v>2.0267195780988324E-2</v>
      </c>
      <c r="AQ58" s="32">
        <f t="shared" si="33"/>
        <v>3.2110987184811686E-3</v>
      </c>
      <c r="AR58" s="32">
        <f t="shared" si="33"/>
        <v>7.4560483833127023E-2</v>
      </c>
    </row>
    <row r="59" spans="1:44" ht="14.25" customHeight="1" x14ac:dyDescent="0.35">
      <c r="A59" s="21">
        <v>42959</v>
      </c>
      <c r="B59" s="22">
        <f>(SUMIFS('PMG %LQF'!$C$70:$C$102,'PMG %LQF'!$M$70:$M$102,$A59,'PMG %LQF'!$D$70:$D$102,B$1&amp;"*")+SUMIFS('PMG %LQF'!$E$70:$E$102,'PMG %LQF'!$M$70:$M$102,$A59,'PMG %LQF'!$F$70:$F$102,B$1&amp;"*")+SUMIFS('PMG %LQF'!$G$70:$G$102,'PMG %LQF'!$M$70:$M$102,$A59,'PMG %LQF'!$H$70:$H$102,B$1&amp;"*"))/(SUMIFS('PMG %LQF'!$C$70:$C$102,'PMG %LQF'!$M$70:$M$102,$A59)+SUMIFS('PMG %LQF'!$E$70:$E$102,'PMG %LQF'!$M$70:$M$102,$A59)+SUMIFS('PMG %LQF'!$G$70:$G$102,'PMG %LQF'!$M$70:$M$102,$A59))</f>
        <v>0.1861092380310182</v>
      </c>
      <c r="C59" s="22">
        <f>(SUMIFS('PMG %LQF'!$C$70:$C$102,'PMG %LQF'!$M$70:$M$102,$A59,'PMG %LQF'!$D$70:$D$102,C$1&amp;"*")+SUMIFS('PMG %LQF'!$E$70:$E$102,'PMG %LQF'!$M$70:$M$102,$A59,'PMG %LQF'!$F$70:$F$102,C$1&amp;"*")+SUMIFS('PMG %LQF'!$G$70:$G$102,'PMG %LQF'!$M$70:$M$102,$A59,'PMG %LQF'!$H$70:$H$102,C$1&amp;"*"))/(SUMIFS('PMG %LQF'!$C$70:$C$102,'PMG %LQF'!$M$70:$M$102,$A59)+SUMIFS('PMG %LQF'!$E$70:$E$102,'PMG %LQF'!$M$70:$M$102,$A59)+SUMIFS('PMG %LQF'!$G$70:$G$102,'PMG %LQF'!$M$70:$M$102,$A59))</f>
        <v>0.35670937289278487</v>
      </c>
      <c r="D59" s="22">
        <f>(SUMIFS('PMG %LQF'!$C$70:$C$102,'PMG %LQF'!$M$70:$M$102,$A59,'PMG %LQF'!$D$70:$D$102,D$1&amp;"*")+SUMIFS('PMG %LQF'!$E$70:$E$102,'PMG %LQF'!$M$70:$M$102,$A59,'PMG %LQF'!$F$70:$F$102,D$1&amp;"*")+SUMIFS('PMG %LQF'!$G$70:$G$102,'PMG %LQF'!$M$70:$M$102,$A59,'PMG %LQF'!$H$70:$H$102,D$1&amp;"*"))/(SUMIFS('PMG %LQF'!$C$70:$C$102,'PMG %LQF'!$M$70:$M$102,$A59)+SUMIFS('PMG %LQF'!$E$70:$E$102,'PMG %LQF'!$M$70:$M$102,$A59)+SUMIFS('PMG %LQF'!$G$70:$G$102,'PMG %LQF'!$M$70:$M$102,$A59))</f>
        <v>0.35637221847606199</v>
      </c>
      <c r="E59" s="22">
        <f>(SUMIFS('PMG %LQF'!$C$70:$C$102,'PMG %LQF'!$M$70:$M$102,$A59,'PMG %LQF'!$D$70:$D$102,E$1&amp;"*")+SUMIFS('PMG %LQF'!$E$70:$E$102,'PMG %LQF'!$M$70:$M$102,$A59,'PMG %LQF'!$F$70:$F$102,E$1&amp;"*")+SUMIFS('PMG %LQF'!$G$70:$G$102,'PMG %LQF'!$M$70:$M$102,$A59,'PMG %LQF'!$H$70:$H$102,E$1&amp;"*"))/(SUMIFS('PMG %LQF'!$C$70:$C$102,'PMG %LQF'!$M$70:$M$102,$A59)+SUMIFS('PMG %LQF'!$E$70:$E$102,'PMG %LQF'!$M$70:$M$102,$A59)+SUMIFS('PMG %LQF'!$G$70:$G$102,'PMG %LQF'!$M$70:$M$102,$A59))</f>
        <v>5.158462575859743E-2</v>
      </c>
      <c r="F59" s="22">
        <f t="shared" si="27"/>
        <v>0.95077545515846262</v>
      </c>
      <c r="G59" s="1">
        <v>0.62537735270898431</v>
      </c>
      <c r="H59" s="1">
        <f>SUMIFS('Sol total by day'!$B$27:$B$40,'Sol total by day'!$C$27:$C$40,$A59)</f>
        <v>45.318186917279867</v>
      </c>
      <c r="Z59" s="1"/>
      <c r="AA59" s="1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>
        <f t="shared" ref="AP59:AR59" si="34">RSQ($AO$34:$AO$44,AP$34:AP$44)</f>
        <v>4.4668455528343837E-2</v>
      </c>
      <c r="AQ59" s="32">
        <f t="shared" si="34"/>
        <v>0.376568036278838</v>
      </c>
      <c r="AR59" s="32">
        <f t="shared" si="34"/>
        <v>3.4685759967194489E-3</v>
      </c>
    </row>
    <row r="60" spans="1:44" ht="14.25" customHeight="1" x14ac:dyDescent="0.35">
      <c r="A60" s="21">
        <v>42961</v>
      </c>
      <c r="B60" s="22">
        <f>(SUMIFS('PMG %LQF'!$C$70:$C$102,'PMG %LQF'!$M$70:$M$102,$A60,'PMG %LQF'!$D$70:$D$102,B$1&amp;"*")+SUMIFS('PMG %LQF'!$E$70:$E$102,'PMG %LQF'!$M$70:$M$102,$A60,'PMG %LQF'!$F$70:$F$102,B$1&amp;"*")+SUMIFS('PMG %LQF'!$G$70:$G$102,'PMG %LQF'!$M$70:$M$102,$A60,'PMG %LQF'!$H$70:$H$102,B$1&amp;"*"))/(SUMIFS('PMG %LQF'!$C$70:$C$102,'PMG %LQF'!$M$70:$M$102,$A60)+SUMIFS('PMG %LQF'!$E$70:$E$102,'PMG %LQF'!$M$70:$M$102,$A60)+SUMIFS('PMG %LQF'!$G$70:$G$102,'PMG %LQF'!$M$70:$M$102,$A60))</f>
        <v>0.11292471685542974</v>
      </c>
      <c r="C60" s="22">
        <f>(SUMIFS('PMG %LQF'!$C$70:$C$102,'PMG %LQF'!$M$70:$M$102,$A60,'PMG %LQF'!$D$70:$D$102,C$1&amp;"*")+SUMIFS('PMG %LQF'!$E$70:$E$102,'PMG %LQF'!$M$70:$M$102,$A60,'PMG %LQF'!$F$70:$F$102,C$1&amp;"*")+SUMIFS('PMG %LQF'!$G$70:$G$102,'PMG %LQF'!$M$70:$M$102,$A60,'PMG %LQF'!$H$70:$H$102,C$1&amp;"*"))/(SUMIFS('PMG %LQF'!$C$70:$C$102,'PMG %LQF'!$M$70:$M$102,$A60)+SUMIFS('PMG %LQF'!$E$70:$E$102,'PMG %LQF'!$M$70:$M$102,$A60)+SUMIFS('PMG %LQF'!$G$70:$G$102,'PMG %LQF'!$M$70:$M$102,$A60))</f>
        <v>0.15223184543637575</v>
      </c>
      <c r="D60" s="22">
        <f>(SUMIFS('PMG %LQF'!$C$70:$C$102,'PMG %LQF'!$M$70:$M$102,$A60,'PMG %LQF'!$D$70:$D$102,D$1&amp;"*")+SUMIFS('PMG %LQF'!$E$70:$E$102,'PMG %LQF'!$M$70:$M$102,$A60,'PMG %LQF'!$F$70:$F$102,D$1&amp;"*")+SUMIFS('PMG %LQF'!$G$70:$G$102,'PMG %LQF'!$M$70:$M$102,$A60,'PMG %LQF'!$H$70:$H$102,D$1&amp;"*"))/(SUMIFS('PMG %LQF'!$C$70:$C$102,'PMG %LQF'!$M$70:$M$102,$A60)+SUMIFS('PMG %LQF'!$E$70:$E$102,'PMG %LQF'!$M$70:$M$102,$A60)+SUMIFS('PMG %LQF'!$G$70:$G$102,'PMG %LQF'!$M$70:$M$102,$A60))</f>
        <v>0.31712191872085277</v>
      </c>
      <c r="E60" s="22">
        <f>(SUMIFS('PMG %LQF'!$C$70:$C$102,'PMG %LQF'!$M$70:$M$102,$A60,'PMG %LQF'!$D$70:$D$102,E$1&amp;"*")+SUMIFS('PMG %LQF'!$E$70:$E$102,'PMG %LQF'!$M$70:$M$102,$A60,'PMG %LQF'!$F$70:$F$102,E$1&amp;"*")+SUMIFS('PMG %LQF'!$G$70:$G$102,'PMG %LQF'!$M$70:$M$102,$A60,'PMG %LQF'!$H$70:$H$102,E$1&amp;"*"))/(SUMIFS('PMG %LQF'!$C$70:$C$102,'PMG %LQF'!$M$70:$M$102,$A60)+SUMIFS('PMG %LQF'!$E$70:$E$102,'PMG %LQF'!$M$70:$M$102,$A60)+SUMIFS('PMG %LQF'!$G$70:$G$102,'PMG %LQF'!$M$70:$M$102,$A60))</f>
        <v>0.34510326449033979</v>
      </c>
      <c r="F60" s="22">
        <f t="shared" si="27"/>
        <v>0.92738174550299801</v>
      </c>
      <c r="G60" s="1">
        <v>1.332258081013701</v>
      </c>
      <c r="H60" s="1">
        <f>SUMIFS('Sol total by day'!$B$27:$B$40,'Sol total by day'!$C$27:$C$40,$A60)</f>
        <v>19.033317921270996</v>
      </c>
      <c r="Z60" s="1"/>
      <c r="AA60" s="1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>
        <f t="shared" ref="AQ60:AR60" si="35">RSQ($AP$34:$AP$44,AQ$34:AQ$44)</f>
        <v>7.77618868284497E-2</v>
      </c>
      <c r="AR60" s="32">
        <f t="shared" si="35"/>
        <v>8.308673735216017E-2</v>
      </c>
    </row>
    <row r="61" spans="1:44" ht="14.25" customHeight="1" x14ac:dyDescent="0.35">
      <c r="A61" s="21">
        <v>42967</v>
      </c>
      <c r="B61" s="22">
        <f>(SUMIFS('PMG %LQF'!$C$70:$C$102,'PMG %LQF'!$M$70:$M$102,$A61,'PMG %LQF'!$D$70:$D$102,B$1&amp;"*")+SUMIFS('PMG %LQF'!$E$70:$E$102,'PMG %LQF'!$M$70:$M$102,$A61,'PMG %LQF'!$F$70:$F$102,B$1&amp;"*")+SUMIFS('PMG %LQF'!$G$70:$G$102,'PMG %LQF'!$M$70:$M$102,$A61,'PMG %LQF'!$H$70:$H$102,B$1&amp;"*"))/(SUMIFS('PMG %LQF'!$C$70:$C$102,'PMG %LQF'!$M$70:$M$102,$A61)+SUMIFS('PMG %LQF'!$E$70:$E$102,'PMG %LQF'!$M$70:$M$102,$A61)+SUMIFS('PMG %LQF'!$G$70:$G$102,'PMG %LQF'!$M$70:$M$102,$A61))</f>
        <v>0</v>
      </c>
      <c r="C61" s="22">
        <f>(SUMIFS('PMG %LQF'!$C$70:$C$102,'PMG %LQF'!$M$70:$M$102,$A61,'PMG %LQF'!$D$70:$D$102,C$1&amp;"*")+SUMIFS('PMG %LQF'!$E$70:$E$102,'PMG %LQF'!$M$70:$M$102,$A61,'PMG %LQF'!$F$70:$F$102,C$1&amp;"*")+SUMIFS('PMG %LQF'!$G$70:$G$102,'PMG %LQF'!$M$70:$M$102,$A61,'PMG %LQF'!$H$70:$H$102,C$1&amp;"*"))/(SUMIFS('PMG %LQF'!$C$70:$C$102,'PMG %LQF'!$M$70:$M$102,$A61)+SUMIFS('PMG %LQF'!$E$70:$E$102,'PMG %LQF'!$M$70:$M$102,$A61)+SUMIFS('PMG %LQF'!$G$70:$G$102,'PMG %LQF'!$M$70:$M$102,$A61))</f>
        <v>0.44433299899699091</v>
      </c>
      <c r="D61" s="22">
        <f>(SUMIFS('PMG %LQF'!$C$70:$C$102,'PMG %LQF'!$M$70:$M$102,$A61,'PMG %LQF'!$D$70:$D$102,D$1&amp;"*")+SUMIFS('PMG %LQF'!$E$70:$E$102,'PMG %LQF'!$M$70:$M$102,$A61,'PMG %LQF'!$F$70:$F$102,D$1&amp;"*")+SUMIFS('PMG %LQF'!$G$70:$G$102,'PMG %LQF'!$M$70:$M$102,$A61,'PMG %LQF'!$H$70:$H$102,D$1&amp;"*"))/(SUMIFS('PMG %LQF'!$C$70:$C$102,'PMG %LQF'!$M$70:$M$102,$A61)+SUMIFS('PMG %LQF'!$E$70:$E$102,'PMG %LQF'!$M$70:$M$102,$A61)+SUMIFS('PMG %LQF'!$G$70:$G$102,'PMG %LQF'!$M$70:$M$102,$A61))</f>
        <v>0.10682046138415244</v>
      </c>
      <c r="E61" s="22">
        <f>(SUMIFS('PMG %LQF'!$C$70:$C$102,'PMG %LQF'!$M$70:$M$102,$A61,'PMG %LQF'!$D$70:$D$102,E$1&amp;"*")+SUMIFS('PMG %LQF'!$E$70:$E$102,'PMG %LQF'!$M$70:$M$102,$A61,'PMG %LQF'!$F$70:$F$102,E$1&amp;"*")+SUMIFS('PMG %LQF'!$G$70:$G$102,'PMG %LQF'!$M$70:$M$102,$A61,'PMG %LQF'!$H$70:$H$102,E$1&amp;"*"))/(SUMIFS('PMG %LQF'!$C$70:$C$102,'PMG %LQF'!$M$70:$M$102,$A61)+SUMIFS('PMG %LQF'!$E$70:$E$102,'PMG %LQF'!$M$70:$M$102,$A61)+SUMIFS('PMG %LQF'!$G$70:$G$102,'PMG %LQF'!$M$70:$M$102,$A61))</f>
        <v>0.44884653961885651</v>
      </c>
      <c r="F61" s="22">
        <f t="shared" si="27"/>
        <v>0.99999999999999978</v>
      </c>
      <c r="G61" s="1">
        <v>2.5443146389790008</v>
      </c>
      <c r="H61" s="1">
        <f>SUMIFS('Sol total by day'!$B$27:$B$40,'Sol total by day'!$C$27:$C$40,$A61)</f>
        <v>21.291930764248384</v>
      </c>
    </row>
    <row r="62" spans="1:44" ht="14.25" customHeight="1" x14ac:dyDescent="0.35">
      <c r="A62" s="21">
        <v>42976</v>
      </c>
      <c r="B62" s="22"/>
      <c r="C62" s="22"/>
      <c r="D62" s="22"/>
      <c r="E62" s="22"/>
      <c r="F62" s="22"/>
      <c r="G62" s="1">
        <v>1.8178267901325795</v>
      </c>
      <c r="H62" s="1">
        <f>SUMIFS('Sol total by day'!$B$27:$B$40,'Sol total by day'!$C$27:$C$40,$A62)</f>
        <v>0</v>
      </c>
      <c r="Z62" s="2" t="s">
        <v>386</v>
      </c>
    </row>
    <row r="63" spans="1:44" ht="14.25" customHeight="1" x14ac:dyDescent="0.35">
      <c r="A63" s="21" t="s">
        <v>384</v>
      </c>
      <c r="B63" s="22">
        <f>(SUMIFS('PMG %LQF'!$C$70:$C$102,'PMG %LQF'!$M$70:$M$102,$A63,'PMG %LQF'!$D$70:$D$102,B$1&amp;"*")+SUMIFS('PMG %LQF'!$E$70:$E$102,'PMG %LQF'!$M$70:$M$102,$A63,'PMG %LQF'!$F$70:$F$102,B$1&amp;"*")+SUMIFS('PMG %LQF'!$G$70:$G$102,'PMG %LQF'!$M$70:$M$102,$A63,'PMG %LQF'!$H$70:$H$102,B$1&amp;"*"))/(SUMIFS('PMG %LQF'!$C$70:$C$102,'PMG %LQF'!$M$70:$M$102,$A63)+SUMIFS('PMG %LQF'!$E$70:$E$102,'PMG %LQF'!$M$70:$M$102,$A63)+SUMIFS('PMG %LQF'!$G$70:$G$102,'PMG %LQF'!$M$70:$M$102,$A63))</f>
        <v>0.40502512562814069</v>
      </c>
      <c r="C63" s="22">
        <f>(SUMIFS('PMG %LQF'!$C$70:$C$102,'PMG %LQF'!$M$70:$M$102,$A63,'PMG %LQF'!$D$70:$D$102,C$1&amp;"*")+SUMIFS('PMG %LQF'!$E$70:$E$102,'PMG %LQF'!$M$70:$M$102,$A63,'PMG %LQF'!$F$70:$F$102,C$1&amp;"*")+SUMIFS('PMG %LQF'!$G$70:$G$102,'PMG %LQF'!$M$70:$M$102,$A63,'PMG %LQF'!$H$70:$H$102,C$1&amp;"*"))/(SUMIFS('PMG %LQF'!$C$70:$C$102,'PMG %LQF'!$M$70:$M$102,$A63)+SUMIFS('PMG %LQF'!$E$70:$E$102,'PMG %LQF'!$M$70:$M$102,$A63)+SUMIFS('PMG %LQF'!$G$70:$G$102,'PMG %LQF'!$M$70:$M$102,$A63))</f>
        <v>0.41909547738693465</v>
      </c>
      <c r="D63" s="22">
        <f>(SUMIFS('PMG %LQF'!$C$70:$C$102,'PMG %LQF'!$M$70:$M$102,$A63,'PMG %LQF'!$D$70:$D$102,D$1&amp;"*")+SUMIFS('PMG %LQF'!$E$70:$E$102,'PMG %LQF'!$M$70:$M$102,$A63,'PMG %LQF'!$F$70:$F$102,D$1&amp;"*")+SUMIFS('PMG %LQF'!$G$70:$G$102,'PMG %LQF'!$M$70:$M$102,$A63,'PMG %LQF'!$H$70:$H$102,D$1&amp;"*"))/(SUMIFS('PMG %LQF'!$C$70:$C$102,'PMG %LQF'!$M$70:$M$102,$A63)+SUMIFS('PMG %LQF'!$E$70:$E$102,'PMG %LQF'!$M$70:$M$102,$A63)+SUMIFS('PMG %LQF'!$G$70:$G$102,'PMG %LQF'!$M$70:$M$102,$A63))</f>
        <v>0.13735343383584586</v>
      </c>
      <c r="E63" s="22">
        <f>(SUMIFS('PMG %LQF'!$C$70:$C$102,'PMG %LQF'!$M$70:$M$102,$A63,'PMG %LQF'!$D$70:$D$102,E$1&amp;"*")+SUMIFS('PMG %LQF'!$E$70:$E$102,'PMG %LQF'!$M$70:$M$102,$A63,'PMG %LQF'!$F$70:$F$102,E$1&amp;"*")+SUMIFS('PMG %LQF'!$G$70:$G$102,'PMG %LQF'!$M$70:$M$102,$A63,'PMG %LQF'!$H$70:$H$102,E$1&amp;"*"))/(SUMIFS('PMG %LQF'!$C$70:$C$102,'PMG %LQF'!$M$70:$M$102,$A63)+SUMIFS('PMG %LQF'!$E$70:$E$102,'PMG %LQF'!$M$70:$M$102,$A63)+SUMIFS('PMG %LQF'!$G$70:$G$102,'PMG %LQF'!$M$70:$M$102,$A63))</f>
        <v>3.8525963149078725E-2</v>
      </c>
      <c r="F63" s="22">
        <f>SUM(B63:E63)</f>
        <v>1</v>
      </c>
      <c r="G63" s="1">
        <f>SUMIFS('Sol total by day'!A:A,'Sol total by day'!C:C,A63)</f>
        <v>0</v>
      </c>
      <c r="H63" s="1">
        <f>SUMIFS('Sol total by day'!$B$27:$B$40,'Sol total by day'!$C$27:$C$40,$A63)</f>
        <v>14.16618734980317</v>
      </c>
      <c r="Z63" s="21" t="s">
        <v>12</v>
      </c>
      <c r="AA63" s="28" t="s">
        <v>3</v>
      </c>
      <c r="AB63" s="28" t="s">
        <v>17</v>
      </c>
      <c r="AC63" s="28" t="s">
        <v>20</v>
      </c>
      <c r="AD63" s="1" t="s">
        <v>22</v>
      </c>
      <c r="AE63" s="29" t="s">
        <v>37</v>
      </c>
      <c r="AF63" s="1" t="s">
        <v>42</v>
      </c>
      <c r="AG63" s="1" t="s">
        <v>48</v>
      </c>
      <c r="AH63" s="30" t="s">
        <v>55</v>
      </c>
      <c r="AI63" s="30" t="s">
        <v>66</v>
      </c>
      <c r="AJ63" s="29" t="s">
        <v>69</v>
      </c>
      <c r="AK63" s="31" t="s">
        <v>71</v>
      </c>
      <c r="AL63" s="1" t="s">
        <v>74</v>
      </c>
      <c r="AM63" s="1" t="s">
        <v>83</v>
      </c>
      <c r="AN63" s="31" t="s">
        <v>96</v>
      </c>
      <c r="AO63" s="30" t="s">
        <v>98</v>
      </c>
      <c r="AP63" s="1" t="s">
        <v>104</v>
      </c>
      <c r="AQ63" s="1" t="s">
        <v>382</v>
      </c>
      <c r="AR63" s="1"/>
    </row>
    <row r="64" spans="1:44" ht="14.25" customHeight="1" x14ac:dyDescent="0.35">
      <c r="A64" s="1" t="s">
        <v>385</v>
      </c>
      <c r="B64" s="22">
        <f>(SUMIFS('PMG %LQF'!$C$70:$C$102,'PMG %LQF'!$D$70:$D$102,B$1&amp;"*")+SUMIFS('PMG %LQF'!$E$70:$E$102,'PMG %LQF'!$F$70:$F$102,B$1&amp;"*")+SUMIFS('PMG %LQF'!$G$70:$G$102,'PMG %LQF'!$H$70:$H$102,B$1&amp;"*"))/(SUM('PMG %LQF'!$C$70:$C$102)+SUM('PMG %LQF'!$E$70:$E$102)+SUM('PMG %LQF'!$G$70:$G$102))</f>
        <v>0.11179700445108678</v>
      </c>
      <c r="C64" s="22">
        <f>(SUMIFS('PMG %LQF'!$C$70:$C$102,'PMG %LQF'!$D$70:$D$102,C$1&amp;"*")+SUMIFS('PMG %LQF'!$E$70:$E$102,'PMG %LQF'!$F$70:$F$102,C$1&amp;"*")+SUMIFS('PMG %LQF'!$G$70:$G$102,'PMG %LQF'!$H$70:$H$102,C$1&amp;"*"))/(SUM('PMG %LQF'!$C$70:$C$102)+SUM('PMG %LQF'!$E$70:$E$102)+SUM('PMG %LQF'!$G$70:$G$102))</f>
        <v>0.33597582767471318</v>
      </c>
      <c r="D64" s="22">
        <f>(SUMIFS('PMG %LQF'!$C$70:$C$102,'PMG %LQF'!$D$70:$D$102,D$1&amp;"*")+SUMIFS('PMG %LQF'!$E$70:$E$102,'PMG %LQF'!$F$70:$F$102,D$1&amp;"*")+SUMIFS('PMG %LQF'!$G$70:$G$102,'PMG %LQF'!$H$70:$H$102,D$1&amp;"*"))/(SUM('PMG %LQF'!$C$70:$C$102)+SUM('PMG %LQF'!$E$70:$E$102)+SUM('PMG %LQF'!$G$70:$G$102))</f>
        <v>0.26527827414795796</v>
      </c>
      <c r="E64" s="22">
        <f>(SUMIFS('PMG %LQF'!$C$70:$C$102,'PMG %LQF'!$D$70:$D$102,E$1&amp;"*")+SUMIFS('PMG %LQF'!$E$70:$E$102,'PMG %LQF'!$F$70:$F$102,E$1&amp;"*")+SUMIFS('PMG %LQF'!$G$70:$G$102,'PMG %LQF'!$H$70:$H$102,E$1&amp;"*"))/(SUM('PMG %LQF'!$C$70:$C$102)+SUM('PMG %LQF'!$E$70:$E$102)+SUM('PMG %LQF'!$G$70:$G$102))</f>
        <v>0.27018421651125768</v>
      </c>
      <c r="F64" s="22">
        <f>(SUMIFS('PMG %LQF'!$C:$C,'PMG %LQF'!$D:$D,F$1&amp;"*")+SUMIFS('PMG %LQF'!$E:$E,'PMG %LQF'!$F:$F,F$1&amp;"*")+SUMIFS('PMG %LQF'!$G:$G,'PMG %LQF'!$H:$H,F$1&amp;"*"))/(SUM('PMG %LQF'!$C:$C)+SUM('PMG %LQF'!$E:$E)+SUM('PMG %LQF'!$G:$G))</f>
        <v>1</v>
      </c>
      <c r="G64" s="1"/>
      <c r="H64" s="1"/>
      <c r="Z64" s="21" t="s">
        <v>25</v>
      </c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26:44" ht="14.25" customHeight="1" x14ac:dyDescent="0.35">
      <c r="Z65" s="33">
        <v>42719</v>
      </c>
      <c r="AA65" s="34">
        <f>(SUMIFS('PMG %LQF'!$C$34:$C$70,'PMG %LQF'!$M$34:$M$70,$Z65,'PMG %LQF'!$D$34:$D$70,AA$1&amp;"*")+SUMIFS('PMG %LQF'!$E$34:$E$70,'PMG %LQF'!$M$34:$M$70,$Z65,'PMG %LQF'!$F$34:$F$70,AA$1&amp;"*")+SUMIFS('PMG %LQF'!$G$34:$G$70,'PMG %LQF'!$M$34:$M$70,$Z65,'PMG %LQF'!$H$34:$H$70,AA$1&amp;"*"))/(SUMIFS('PMG %LQF'!$C$34:$C$70,'PMG %LQF'!$M$34:$M$70,$Z65)+SUMIFS('PMG %LQF'!$E$34:$E$70,'PMG %LQF'!$M$34:$M$70,$Z65)+SUMIFS('PMG %LQF'!$G$34:$G$70,'PMG %LQF'!$M$34:$M$70,$Z65))</f>
        <v>0.1248730964467005</v>
      </c>
      <c r="AB65" s="34">
        <f>(SUMIFS('PMG %LQF'!$C$34:$C$70,'PMG %LQF'!$M$34:$M$70,$Z65,'PMG %LQF'!$D$34:$D$70,AB$1&amp;"*")+SUMIFS('PMG %LQF'!$E$34:$E$70,'PMG %LQF'!$M$34:$M$70,$Z65,'PMG %LQF'!$F$34:$F$70,AB$1&amp;"*")+SUMIFS('PMG %LQF'!$G$34:$G$70,'PMG %LQF'!$M$34:$M$70,$Z65,'PMG %LQF'!$H$34:$H$70,AB$1&amp;"*"))/(SUMIFS('PMG %LQF'!$C$34:$C$70,'PMG %LQF'!$M$34:$M$70,$Z65)+SUMIFS('PMG %LQF'!$E$34:$E$70,'PMG %LQF'!$M$34:$M$70,$Z65)+SUMIFS('PMG %LQF'!$G$34:$G$70,'PMG %LQF'!$M$34:$M$70,$Z65))</f>
        <v>0</v>
      </c>
      <c r="AC65" s="34">
        <f>(SUMIFS('PMG %LQF'!$C$34:$C$70,'PMG %LQF'!$M$34:$M$70,$Z65,'PMG %LQF'!$D$34:$D$70,AC$1&amp;"*")+SUMIFS('PMG %LQF'!$E$34:$E$70,'PMG %LQF'!$M$34:$M$70,$Z65,'PMG %LQF'!$F$34:$F$70,AC$1&amp;"*")+SUMIFS('PMG %LQF'!$G$34:$G$70,'PMG %LQF'!$M$34:$M$70,$Z65,'PMG %LQF'!$H$34:$H$70,AC$1&amp;"*"))/(SUMIFS('PMG %LQF'!$C$34:$C$70,'PMG %LQF'!$M$34:$M$70,$Z65)+SUMIFS('PMG %LQF'!$E$34:$E$70,'PMG %LQF'!$M$34:$M$70,$Z65)+SUMIFS('PMG %LQF'!$G$34:$G$70,'PMG %LQF'!$M$34:$M$70,$Z65))</f>
        <v>0.45685279187817263</v>
      </c>
      <c r="AD65" s="34">
        <f>(SUMIFS('PMG %LQF'!$C$34:$C$70,'PMG %LQF'!$M$34:$M$70,$Z65,'PMG %LQF'!$D$34:$D$70,AD$1&amp;"*")+SUMIFS('PMG %LQF'!$E$34:$E$70,'PMG %LQF'!$M$34:$M$70,$Z65,'PMG %LQF'!$F$34:$F$70,AD$1&amp;"*")+SUMIFS('PMG %LQF'!$G$34:$G$70,'PMG %LQF'!$M$34:$M$70,$Z65,'PMG %LQF'!$H$34:$H$70,AD$1&amp;"*"))/(SUMIFS('PMG %LQF'!$C$34:$C$70,'PMG %LQF'!$M$34:$M$70,$Z65)+SUMIFS('PMG %LQF'!$E$34:$E$70,'PMG %LQF'!$M$34:$M$70,$Z65)+SUMIFS('PMG %LQF'!$G$34:$G$70,'PMG %LQF'!$M$34:$M$70,$Z65))</f>
        <v>4.16243654822335E-2</v>
      </c>
      <c r="AE65" s="34">
        <f>(SUMIFS('PMG %LQF'!$C$34:$C$70,'PMG %LQF'!$M$34:$M$70,$Z65,'PMG %LQF'!$D$34:$D$70,AE$1&amp;"*")+SUMIFS('PMG %LQF'!$E$34:$E$70,'PMG %LQF'!$M$34:$M$70,$Z65,'PMG %LQF'!$F$34:$F$70,AE$1&amp;"*")+SUMIFS('PMG %LQF'!$G$34:$G$70,'PMG %LQF'!$M$34:$M$70,$Z65,'PMG %LQF'!$H$34:$H$70,AE$1&amp;"*"))/(SUMIFS('PMG %LQF'!$C$34:$C$70,'PMG %LQF'!$M$34:$M$70,$Z65)+SUMIFS('PMG %LQF'!$E$34:$E$70,'PMG %LQF'!$M$34:$M$70,$Z65)+SUMIFS('PMG %LQF'!$G$34:$G$70,'PMG %LQF'!$M$34:$M$70,$Z65))</f>
        <v>0</v>
      </c>
      <c r="AF65" s="34">
        <f>(SUMIFS('PMG %LQF'!$C$34:$C$70,'PMG %LQF'!$M$34:$M$70,$Z65,'PMG %LQF'!$D$34:$D$70,AF$1&amp;"*")+SUMIFS('PMG %LQF'!$E$34:$E$70,'PMG %LQF'!$M$34:$M$70,$Z65,'PMG %LQF'!$F$34:$F$70,AF$1&amp;"*")+SUMIFS('PMG %LQF'!$G$34:$G$70,'PMG %LQF'!$M$34:$M$70,$Z65,'PMG %LQF'!$H$34:$H$70,AF$1&amp;"*"))/(SUMIFS('PMG %LQF'!$C$34:$C$70,'PMG %LQF'!$M$34:$M$70,$Z65)+SUMIFS('PMG %LQF'!$E$34:$E$70,'PMG %LQF'!$M$34:$M$70,$Z65)+SUMIFS('PMG %LQF'!$G$34:$G$70,'PMG %LQF'!$M$34:$M$70,$Z65))</f>
        <v>0</v>
      </c>
      <c r="AG65" s="34">
        <f>(SUMIFS('PMG %LQF'!$C$34:$C$70,'PMG %LQF'!$M$34:$M$70,$Z65,'PMG %LQF'!$D$34:$D$70,AG$1&amp;"*")+SUMIFS('PMG %LQF'!$E$34:$E$70,'PMG %LQF'!$M$34:$M$70,$Z65,'PMG %LQF'!$F$34:$F$70,AG$1&amp;"*")+SUMIFS('PMG %LQF'!$G$34:$G$70,'PMG %LQF'!$M$34:$M$70,$Z65,'PMG %LQF'!$H$34:$H$70,AG$1&amp;"*"))/(SUMIFS('PMG %LQF'!$C$34:$C$70,'PMG %LQF'!$M$34:$M$70,$Z65)+SUMIFS('PMG %LQF'!$E$34:$E$70,'PMG %LQF'!$M$34:$M$70,$Z65)+SUMIFS('PMG %LQF'!$G$34:$G$70,'PMG %LQF'!$M$34:$M$70,$Z65))</f>
        <v>0.2179357021996616</v>
      </c>
      <c r="AH65" s="34">
        <f>(SUMIFS('PMG %LQF'!$C$34:$C$70,'PMG %LQF'!$M$34:$M$70,$Z65,'PMG %LQF'!$D$34:$D$70,AH$1&amp;"*")+SUMIFS('PMG %LQF'!$E$34:$E$70,'PMG %LQF'!$M$34:$M$70,$Z65,'PMG %LQF'!$F$34:$F$70,AH$1&amp;"*")+SUMIFS('PMG %LQF'!$G$34:$G$70,'PMG %LQF'!$M$34:$M$70,$Z65,'PMG %LQF'!$H$34:$H$70,AH$1&amp;"*"))/(SUMIFS('PMG %LQF'!$C$34:$C$70,'PMG %LQF'!$M$34:$M$70,$Z65)+SUMIFS('PMG %LQF'!$E$34:$E$70,'PMG %LQF'!$M$34:$M$70,$Z65)+SUMIFS('PMG %LQF'!$G$34:$G$70,'PMG %LQF'!$M$34:$M$70,$Z65))</f>
        <v>6.057529610829103E-2</v>
      </c>
      <c r="AI65" s="34">
        <f>(SUMIFS('PMG %LQF'!$C$34:$C$70,'PMG %LQF'!$M$34:$M$70,$Z65,'PMG %LQF'!$D$34:$D$70,AI$1&amp;"*")+SUMIFS('PMG %LQF'!$E$34:$E$70,'PMG %LQF'!$M$34:$M$70,$Z65,'PMG %LQF'!$F$34:$F$70,AI$1&amp;"*")+SUMIFS('PMG %LQF'!$G$34:$G$70,'PMG %LQF'!$M$34:$M$70,$Z65,'PMG %LQF'!$H$34:$H$70,AI$1&amp;"*"))/(SUMIFS('PMG %LQF'!$C$34:$C$70,'PMG %LQF'!$M$34:$M$70,$Z65)+SUMIFS('PMG %LQF'!$E$34:$E$70,'PMG %LQF'!$M$34:$M$70,$Z65)+SUMIFS('PMG %LQF'!$G$34:$G$70,'PMG %LQF'!$M$34:$M$70,$Z65))</f>
        <v>9.8138747884940772E-2</v>
      </c>
      <c r="AJ65" s="34">
        <f>(SUMIFS('PMG %LQF'!$C$34:$C$70,'PMG %LQF'!$M$34:$M$70,$Z65,'PMG %LQF'!$D$34:$D$70,AJ$1&amp;"*")+SUMIFS('PMG %LQF'!$E$34:$E$70,'PMG %LQF'!$M$34:$M$70,$Z65,'PMG %LQF'!$F$34:$F$70,AJ$1&amp;"*")+SUMIFS('PMG %LQF'!$G$34:$G$70,'PMG %LQF'!$M$34:$M$70,$Z65,'PMG %LQF'!$H$34:$H$70,AJ$1&amp;"*"))/(SUMIFS('PMG %LQF'!$C$34:$C$70,'PMG %LQF'!$M$34:$M$70,$Z65)+SUMIFS('PMG %LQF'!$E$34:$E$70,'PMG %LQF'!$M$34:$M$70,$Z65)+SUMIFS('PMG %LQF'!$G$34:$G$70,'PMG %LQF'!$M$34:$M$70,$Z65))</f>
        <v>0</v>
      </c>
      <c r="AK65" s="34">
        <f>(SUMIFS('PMG %LQF'!$C$34:$C$70,'PMG %LQF'!$M$34:$M$70,$Z65,'PMG %LQF'!$D$34:$D$70,AK$1&amp;"*")+SUMIFS('PMG %LQF'!$E$34:$E$70,'PMG %LQF'!$M$34:$M$70,$Z65,'PMG %LQF'!$F$34:$F$70,AK$1&amp;"*")+SUMIFS('PMG %LQF'!$G$34:$G$70,'PMG %LQF'!$M$34:$M$70,$Z65,'PMG %LQF'!$H$34:$H$70,AK$1&amp;"*"))/(SUMIFS('PMG %LQF'!$C$34:$C$70,'PMG %LQF'!$M$34:$M$70,$Z65)+SUMIFS('PMG %LQF'!$E$34:$E$70,'PMG %LQF'!$M$34:$M$70,$Z65)+SUMIFS('PMG %LQF'!$G$34:$G$70,'PMG %LQF'!$M$34:$M$70,$Z65))</f>
        <v>0</v>
      </c>
      <c r="AL65" s="34">
        <f>(SUMIFS('PMG %LQF'!$C$34:$C$70,'PMG %LQF'!$M$34:$M$70,$Z65,'PMG %LQF'!$D$34:$D$70,AL$1&amp;"*")+SUMIFS('PMG %LQF'!$E$34:$E$70,'PMG %LQF'!$M$34:$M$70,$Z65,'PMG %LQF'!$F$34:$F$70,AL$1&amp;"*")+SUMIFS('PMG %LQF'!$G$34:$G$70,'PMG %LQF'!$M$34:$M$70,$Z65,'PMG %LQF'!$H$34:$H$70,AL$1&amp;"*"))/(SUMIFS('PMG %LQF'!$C$34:$C$70,'PMG %LQF'!$M$34:$M$70,$Z65)+SUMIFS('PMG %LQF'!$E$34:$E$70,'PMG %LQF'!$M$34:$M$70,$Z65)+SUMIFS('PMG %LQF'!$G$34:$G$70,'PMG %LQF'!$M$34:$M$70,$Z65))</f>
        <v>0</v>
      </c>
      <c r="AM65" s="34">
        <f>(SUMIFS('PMG %LQF'!$C$34:$C$70,'PMG %LQF'!$M$34:$M$70,$Z65,'PMG %LQF'!$D$34:$D$70,AM$1&amp;"*")+SUMIFS('PMG %LQF'!$E$34:$E$70,'PMG %LQF'!$M$34:$M$70,$Z65,'PMG %LQF'!$F$34:$F$70,AM$1&amp;"*")+SUMIFS('PMG %LQF'!$G$34:$G$70,'PMG %LQF'!$M$34:$M$70,$Z65,'PMG %LQF'!$H$34:$H$70,AM$1&amp;"*"))/(SUMIFS('PMG %LQF'!$C$34:$C$70,'PMG %LQF'!$M$34:$M$70,$Z65)+SUMIFS('PMG %LQF'!$E$34:$E$70,'PMG %LQF'!$M$34:$M$70,$Z65)+SUMIFS('PMG %LQF'!$G$34:$G$70,'PMG %LQF'!$M$34:$M$70,$Z65))</f>
        <v>0</v>
      </c>
      <c r="AN65" s="34">
        <f>(SUMIFS('PMG %LQF'!$C$34:$C$70,'PMG %LQF'!$M$34:$M$70,$Z65,'PMG %LQF'!$D$34:$D$70,AN$1&amp;"*")+SUMIFS('PMG %LQF'!$E$34:$E$70,'PMG %LQF'!$M$34:$M$70,$Z65,'PMG %LQF'!$F$34:$F$70,AN$1&amp;"*")+SUMIFS('PMG %LQF'!$G$34:$G$70,'PMG %LQF'!$M$34:$M$70,$Z65,'PMG %LQF'!$H$34:$H$70,AN$1&amp;"*"))/(SUMIFS('PMG %LQF'!$C$34:$C$70,'PMG %LQF'!$M$34:$M$70,$Z65)+SUMIFS('PMG %LQF'!$E$34:$E$70,'PMG %LQF'!$M$34:$M$70,$Z65)+SUMIFS('PMG %LQF'!$G$34:$G$70,'PMG %LQF'!$M$34:$M$70,$Z65))</f>
        <v>0</v>
      </c>
      <c r="AO65" s="34">
        <f>(SUMIFS('PMG %LQF'!$C$34:$C$70,'PMG %LQF'!$M$34:$M$70,$Z65,'PMG %LQF'!$D$34:$D$70,AO$1&amp;"*")+SUMIFS('PMG %LQF'!$E$34:$E$70,'PMG %LQF'!$M$34:$M$70,$Z65,'PMG %LQF'!$F$34:$F$70,AO$1&amp;"*")+SUMIFS('PMG %LQF'!$G$34:$G$70,'PMG %LQF'!$M$34:$M$70,$Z65,'PMG %LQF'!$H$34:$H$70,AO$1&amp;"*"))/(SUMIFS('PMG %LQF'!$C$34:$C$70,'PMG %LQF'!$M$34:$M$70,$Z65)+SUMIFS('PMG %LQF'!$E$34:$E$70,'PMG %LQF'!$M$34:$M$70,$Z65)+SUMIFS('PMG %LQF'!$G$34:$G$70,'PMG %LQF'!$M$34:$M$70,$Z65))</f>
        <v>0</v>
      </c>
      <c r="AP65" s="34">
        <f>(SUMIFS('PMG %LQF'!$C$34:$C$70,'PMG %LQF'!$M$34:$M$70,$Z65,'PMG %LQF'!$D$34:$D$70,AP$1&amp;"*")+SUMIFS('PMG %LQF'!$E$34:$E$70,'PMG %LQF'!$M$34:$M$70,$Z65,'PMG %LQF'!$F$34:$F$70,AP$1&amp;"*")+SUMIFS('PMG %LQF'!$G$34:$G$70,'PMG %LQF'!$M$34:$M$70,$Z65,'PMG %LQF'!$H$34:$H$70,AP$1&amp;"*"))/(SUMIFS('PMG %LQF'!$C$34:$C$70,'PMG %LQF'!$M$34:$M$70,$Z65)+SUMIFS('PMG %LQF'!$E$34:$E$70,'PMG %LQF'!$M$34:$M$70,$Z65)+SUMIFS('PMG %LQF'!$G$34:$G$70,'PMG %LQF'!$M$34:$M$70,$Z65))</f>
        <v>0</v>
      </c>
      <c r="AQ65" s="1">
        <v>5.3352918484000549</v>
      </c>
      <c r="AR65" s="1">
        <v>78.041827238758614</v>
      </c>
    </row>
    <row r="66" spans="26:44" ht="14.25" customHeight="1" x14ac:dyDescent="0.35">
      <c r="Z66" s="33">
        <v>42721</v>
      </c>
      <c r="AA66" s="34">
        <f>(SUMIFS('PMG %LQF'!$C$34:$C$70,'PMG %LQF'!$M$34:$M$70,$Z66,'PMG %LQF'!$D$34:$D$70,AA$1&amp;"*")+SUMIFS('PMG %LQF'!$E$34:$E$70,'PMG %LQF'!$M$34:$M$70,$Z66,'PMG %LQF'!$F$34:$F$70,AA$1&amp;"*")+SUMIFS('PMG %LQF'!$G$34:$G$70,'PMG %LQF'!$M$34:$M$70,$Z66,'PMG %LQF'!$H$34:$H$70,AA$1&amp;"*"))/(SUMIFS('PMG %LQF'!$C$34:$C$70,'PMG %LQF'!$M$34:$M$70,$Z66)+SUMIFS('PMG %LQF'!$E$34:$E$70,'PMG %LQF'!$M$34:$M$70,$Z66)+SUMIFS('PMG %LQF'!$G$34:$G$70,'PMG %LQF'!$M$34:$M$70,$Z66))</f>
        <v>0.30751252086811354</v>
      </c>
      <c r="AB66" s="34">
        <f>(SUMIFS('PMG %LQF'!$C$34:$C$70,'PMG %LQF'!$M$34:$M$70,$Z66,'PMG %LQF'!$D$34:$D$70,AB$1&amp;"*")+SUMIFS('PMG %LQF'!$E$34:$E$70,'PMG %LQF'!$M$34:$M$70,$Z66,'PMG %LQF'!$F$34:$F$70,AB$1&amp;"*")+SUMIFS('PMG %LQF'!$G$34:$G$70,'PMG %LQF'!$M$34:$M$70,$Z66,'PMG %LQF'!$H$34:$H$70,AB$1&amp;"*"))/(SUMIFS('PMG %LQF'!$C$34:$C$70,'PMG %LQF'!$M$34:$M$70,$Z66)+SUMIFS('PMG %LQF'!$E$34:$E$70,'PMG %LQF'!$M$34:$M$70,$Z66)+SUMIFS('PMG %LQF'!$G$34:$G$70,'PMG %LQF'!$M$34:$M$70,$Z66))</f>
        <v>0</v>
      </c>
      <c r="AC66" s="34">
        <f>(SUMIFS('PMG %LQF'!$C$34:$C$70,'PMG %LQF'!$M$34:$M$70,$Z66,'PMG %LQF'!$D$34:$D$70,AC$1&amp;"*")+SUMIFS('PMG %LQF'!$E$34:$E$70,'PMG %LQF'!$M$34:$M$70,$Z66,'PMG %LQF'!$F$34:$F$70,AC$1&amp;"*")+SUMIFS('PMG %LQF'!$G$34:$G$70,'PMG %LQF'!$M$34:$M$70,$Z66,'PMG %LQF'!$H$34:$H$70,AC$1&amp;"*"))/(SUMIFS('PMG %LQF'!$C$34:$C$70,'PMG %LQF'!$M$34:$M$70,$Z66)+SUMIFS('PMG %LQF'!$E$34:$E$70,'PMG %LQF'!$M$34:$M$70,$Z66)+SUMIFS('PMG %LQF'!$G$34:$G$70,'PMG %LQF'!$M$34:$M$70,$Z66))</f>
        <v>3.9732888146911519E-2</v>
      </c>
      <c r="AD66" s="34">
        <f>(SUMIFS('PMG %LQF'!$C$34:$C$70,'PMG %LQF'!$M$34:$M$70,$Z66,'PMG %LQF'!$D$34:$D$70,AD$1&amp;"*")+SUMIFS('PMG %LQF'!$E$34:$E$70,'PMG %LQF'!$M$34:$M$70,$Z66,'PMG %LQF'!$F$34:$F$70,AD$1&amp;"*")+SUMIFS('PMG %LQF'!$G$34:$G$70,'PMG %LQF'!$M$34:$M$70,$Z66,'PMG %LQF'!$H$34:$H$70,AD$1&amp;"*"))/(SUMIFS('PMG %LQF'!$C$34:$C$70,'PMG %LQF'!$M$34:$M$70,$Z66)+SUMIFS('PMG %LQF'!$E$34:$E$70,'PMG %LQF'!$M$34:$M$70,$Z66)+SUMIFS('PMG %LQF'!$G$34:$G$70,'PMG %LQF'!$M$34:$M$70,$Z66))</f>
        <v>0</v>
      </c>
      <c r="AE66" s="34">
        <f>(SUMIFS('PMG %LQF'!$C$34:$C$70,'PMG %LQF'!$M$34:$M$70,$Z66,'PMG %LQF'!$D$34:$D$70,AE$1&amp;"*")+SUMIFS('PMG %LQF'!$E$34:$E$70,'PMG %LQF'!$M$34:$M$70,$Z66,'PMG %LQF'!$F$34:$F$70,AE$1&amp;"*")+SUMIFS('PMG %LQF'!$G$34:$G$70,'PMG %LQF'!$M$34:$M$70,$Z66,'PMG %LQF'!$H$34:$H$70,AE$1&amp;"*"))/(SUMIFS('PMG %LQF'!$C$34:$C$70,'PMG %LQF'!$M$34:$M$70,$Z66)+SUMIFS('PMG %LQF'!$E$34:$E$70,'PMG %LQF'!$M$34:$M$70,$Z66)+SUMIFS('PMG %LQF'!$G$34:$G$70,'PMG %LQF'!$M$34:$M$70,$Z66))</f>
        <v>0</v>
      </c>
      <c r="AF66" s="34">
        <f>(SUMIFS('PMG %LQF'!$C$34:$C$70,'PMG %LQF'!$M$34:$M$70,$Z66,'PMG %LQF'!$D$34:$D$70,AF$1&amp;"*")+SUMIFS('PMG %LQF'!$E$34:$E$70,'PMG %LQF'!$M$34:$M$70,$Z66,'PMG %LQF'!$F$34:$F$70,AF$1&amp;"*")+SUMIFS('PMG %LQF'!$G$34:$G$70,'PMG %LQF'!$M$34:$M$70,$Z66,'PMG %LQF'!$H$34:$H$70,AF$1&amp;"*"))/(SUMIFS('PMG %LQF'!$C$34:$C$70,'PMG %LQF'!$M$34:$M$70,$Z66)+SUMIFS('PMG %LQF'!$E$34:$E$70,'PMG %LQF'!$M$34:$M$70,$Z66)+SUMIFS('PMG %LQF'!$G$34:$G$70,'PMG %LQF'!$M$34:$M$70,$Z66))</f>
        <v>0</v>
      </c>
      <c r="AG66" s="34">
        <f>(SUMIFS('PMG %LQF'!$C$34:$C$70,'PMG %LQF'!$M$34:$M$70,$Z66,'PMG %LQF'!$D$34:$D$70,AG$1&amp;"*")+SUMIFS('PMG %LQF'!$E$34:$E$70,'PMG %LQF'!$M$34:$M$70,$Z66,'PMG %LQF'!$F$34:$F$70,AG$1&amp;"*")+SUMIFS('PMG %LQF'!$G$34:$G$70,'PMG %LQF'!$M$34:$M$70,$Z66,'PMG %LQF'!$H$34:$H$70,AG$1&amp;"*"))/(SUMIFS('PMG %LQF'!$C$34:$C$70,'PMG %LQF'!$M$34:$M$70,$Z66)+SUMIFS('PMG %LQF'!$E$34:$E$70,'PMG %LQF'!$M$34:$M$70,$Z66)+SUMIFS('PMG %LQF'!$G$34:$G$70,'PMG %LQF'!$M$34:$M$70,$Z66))</f>
        <v>0</v>
      </c>
      <c r="AH66" s="34">
        <f>(SUMIFS('PMG %LQF'!$C$34:$C$70,'PMG %LQF'!$M$34:$M$70,$Z66,'PMG %LQF'!$D$34:$D$70,AH$1&amp;"*")+SUMIFS('PMG %LQF'!$E$34:$E$70,'PMG %LQF'!$M$34:$M$70,$Z66,'PMG %LQF'!$F$34:$F$70,AH$1&amp;"*")+SUMIFS('PMG %LQF'!$G$34:$G$70,'PMG %LQF'!$M$34:$M$70,$Z66,'PMG %LQF'!$H$34:$H$70,AH$1&amp;"*"))/(SUMIFS('PMG %LQF'!$C$34:$C$70,'PMG %LQF'!$M$34:$M$70,$Z66)+SUMIFS('PMG %LQF'!$E$34:$E$70,'PMG %LQF'!$M$34:$M$70,$Z66)+SUMIFS('PMG %LQF'!$G$34:$G$70,'PMG %LQF'!$M$34:$M$70,$Z66))</f>
        <v>5.3088480801335561E-2</v>
      </c>
      <c r="AI66" s="34">
        <f>(SUMIFS('PMG %LQF'!$C$34:$C$70,'PMG %LQF'!$M$34:$M$70,$Z66,'PMG %LQF'!$D$34:$D$70,AI$1&amp;"*")+SUMIFS('PMG %LQF'!$E$34:$E$70,'PMG %LQF'!$M$34:$M$70,$Z66,'PMG %LQF'!$F$34:$F$70,AI$1&amp;"*")+SUMIFS('PMG %LQF'!$G$34:$G$70,'PMG %LQF'!$M$34:$M$70,$Z66,'PMG %LQF'!$H$34:$H$70,AI$1&amp;"*"))/(SUMIFS('PMG %LQF'!$C$34:$C$70,'PMG %LQF'!$M$34:$M$70,$Z66)+SUMIFS('PMG %LQF'!$E$34:$E$70,'PMG %LQF'!$M$34:$M$70,$Z66)+SUMIFS('PMG %LQF'!$G$34:$G$70,'PMG %LQF'!$M$34:$M$70,$Z66))</f>
        <v>0</v>
      </c>
      <c r="AJ66" s="34">
        <f>(SUMIFS('PMG %LQF'!$C$34:$C$70,'PMG %LQF'!$M$34:$M$70,$Z66,'PMG %LQF'!$D$34:$D$70,AJ$1&amp;"*")+SUMIFS('PMG %LQF'!$E$34:$E$70,'PMG %LQF'!$M$34:$M$70,$Z66,'PMG %LQF'!$F$34:$F$70,AJ$1&amp;"*")+SUMIFS('PMG %LQF'!$G$34:$G$70,'PMG %LQF'!$M$34:$M$70,$Z66,'PMG %LQF'!$H$34:$H$70,AJ$1&amp;"*"))/(SUMIFS('PMG %LQF'!$C$34:$C$70,'PMG %LQF'!$M$34:$M$70,$Z66)+SUMIFS('PMG %LQF'!$E$34:$E$70,'PMG %LQF'!$M$34:$M$70,$Z66)+SUMIFS('PMG %LQF'!$G$34:$G$70,'PMG %LQF'!$M$34:$M$70,$Z66))</f>
        <v>0.31352253756260434</v>
      </c>
      <c r="AK66" s="34">
        <f>(SUMIFS('PMG %LQF'!$C$34:$C$70,'PMG %LQF'!$M$34:$M$70,$Z66,'PMG %LQF'!$D$34:$D$70,AK$1&amp;"*")+SUMIFS('PMG %LQF'!$E$34:$E$70,'PMG %LQF'!$M$34:$M$70,$Z66,'PMG %LQF'!$F$34:$F$70,AK$1&amp;"*")+SUMIFS('PMG %LQF'!$G$34:$G$70,'PMG %LQF'!$M$34:$M$70,$Z66,'PMG %LQF'!$H$34:$H$70,AK$1&amp;"*"))/(SUMIFS('PMG %LQF'!$C$34:$C$70,'PMG %LQF'!$M$34:$M$70,$Z66)+SUMIFS('PMG %LQF'!$E$34:$E$70,'PMG %LQF'!$M$34:$M$70,$Z66)+SUMIFS('PMG %LQF'!$G$34:$G$70,'PMG %LQF'!$M$34:$M$70,$Z66))</f>
        <v>0.11919866444073454</v>
      </c>
      <c r="AL66" s="34">
        <f>(SUMIFS('PMG %LQF'!$C$34:$C$70,'PMG %LQF'!$M$34:$M$70,$Z66,'PMG %LQF'!$D$34:$D$70,AL$1&amp;"*")+SUMIFS('PMG %LQF'!$E$34:$E$70,'PMG %LQF'!$M$34:$M$70,$Z66,'PMG %LQF'!$F$34:$F$70,AL$1&amp;"*")+SUMIFS('PMG %LQF'!$G$34:$G$70,'PMG %LQF'!$M$34:$M$70,$Z66,'PMG %LQF'!$H$34:$H$70,AL$1&amp;"*"))/(SUMIFS('PMG %LQF'!$C$34:$C$70,'PMG %LQF'!$M$34:$M$70,$Z66)+SUMIFS('PMG %LQF'!$E$34:$E$70,'PMG %LQF'!$M$34:$M$70,$Z66)+SUMIFS('PMG %LQF'!$G$34:$G$70,'PMG %LQF'!$M$34:$M$70,$Z66))</f>
        <v>0</v>
      </c>
      <c r="AM66" s="34">
        <f>(SUMIFS('PMG %LQF'!$C$34:$C$70,'PMG %LQF'!$M$34:$M$70,$Z66,'PMG %LQF'!$D$34:$D$70,AM$1&amp;"*")+SUMIFS('PMG %LQF'!$E$34:$E$70,'PMG %LQF'!$M$34:$M$70,$Z66,'PMG %LQF'!$F$34:$F$70,AM$1&amp;"*")+SUMIFS('PMG %LQF'!$G$34:$G$70,'PMG %LQF'!$M$34:$M$70,$Z66,'PMG %LQF'!$H$34:$H$70,AM$1&amp;"*"))/(SUMIFS('PMG %LQF'!$C$34:$C$70,'PMG %LQF'!$M$34:$M$70,$Z66)+SUMIFS('PMG %LQF'!$E$34:$E$70,'PMG %LQF'!$M$34:$M$70,$Z66)+SUMIFS('PMG %LQF'!$G$34:$G$70,'PMG %LQF'!$M$34:$M$70,$Z66))</f>
        <v>0</v>
      </c>
      <c r="AN66" s="34">
        <f>(SUMIFS('PMG %LQF'!$C$34:$C$70,'PMG %LQF'!$M$34:$M$70,$Z66,'PMG %LQF'!$D$34:$D$70,AN$1&amp;"*")+SUMIFS('PMG %LQF'!$E$34:$E$70,'PMG %LQF'!$M$34:$M$70,$Z66,'PMG %LQF'!$F$34:$F$70,AN$1&amp;"*")+SUMIFS('PMG %LQF'!$G$34:$G$70,'PMG %LQF'!$M$34:$M$70,$Z66,'PMG %LQF'!$H$34:$H$70,AN$1&amp;"*"))/(SUMIFS('PMG %LQF'!$C$34:$C$70,'PMG %LQF'!$M$34:$M$70,$Z66)+SUMIFS('PMG %LQF'!$E$34:$E$70,'PMG %LQF'!$M$34:$M$70,$Z66)+SUMIFS('PMG %LQF'!$G$34:$G$70,'PMG %LQF'!$M$34:$M$70,$Z66))</f>
        <v>0</v>
      </c>
      <c r="AO66" s="34">
        <f>(SUMIFS('PMG %LQF'!$C$34:$C$70,'PMG %LQF'!$M$34:$M$70,$Z66,'PMG %LQF'!$D$34:$D$70,AO$1&amp;"*")+SUMIFS('PMG %LQF'!$E$34:$E$70,'PMG %LQF'!$M$34:$M$70,$Z66,'PMG %LQF'!$F$34:$F$70,AO$1&amp;"*")+SUMIFS('PMG %LQF'!$G$34:$G$70,'PMG %LQF'!$M$34:$M$70,$Z66,'PMG %LQF'!$H$34:$H$70,AO$1&amp;"*"))/(SUMIFS('PMG %LQF'!$C$34:$C$70,'PMG %LQF'!$M$34:$M$70,$Z66)+SUMIFS('PMG %LQF'!$E$34:$E$70,'PMG %LQF'!$M$34:$M$70,$Z66)+SUMIFS('PMG %LQF'!$G$34:$G$70,'PMG %LQF'!$M$34:$M$70,$Z66))</f>
        <v>0.1669449081803005</v>
      </c>
      <c r="AP66" s="34">
        <f>(SUMIFS('PMG %LQF'!$C$34:$C$70,'PMG %LQF'!$M$34:$M$70,$Z66,'PMG %LQF'!$D$34:$D$70,AP$1&amp;"*")+SUMIFS('PMG %LQF'!$E$34:$E$70,'PMG %LQF'!$M$34:$M$70,$Z66,'PMG %LQF'!$F$34:$F$70,AP$1&amp;"*")+SUMIFS('PMG %LQF'!$G$34:$G$70,'PMG %LQF'!$M$34:$M$70,$Z66,'PMG %LQF'!$H$34:$H$70,AP$1&amp;"*"))/(SUMIFS('PMG %LQF'!$C$34:$C$70,'PMG %LQF'!$M$34:$M$70,$Z66)+SUMIFS('PMG %LQF'!$E$34:$E$70,'PMG %LQF'!$M$34:$M$70,$Z66)+SUMIFS('PMG %LQF'!$G$34:$G$70,'PMG %LQF'!$M$34:$M$70,$Z66))</f>
        <v>0</v>
      </c>
      <c r="AQ66" s="1">
        <v>3.3496935658736682</v>
      </c>
      <c r="AR66" s="1">
        <v>9.6223505124173325</v>
      </c>
    </row>
    <row r="67" spans="26:44" ht="14.25" customHeight="1" x14ac:dyDescent="0.35">
      <c r="Z67" s="33">
        <v>42725</v>
      </c>
      <c r="AA67" s="34">
        <f>(SUMIFS('PMG %LQF'!$C$34:$C$70,'PMG %LQF'!$M$34:$M$70,$Z67,'PMG %LQF'!$D$34:$D$70,AA$1&amp;"*")+SUMIFS('PMG %LQF'!$E$34:$E$70,'PMG %LQF'!$M$34:$M$70,$Z67,'PMG %LQF'!$F$34:$F$70,AA$1&amp;"*")+SUMIFS('PMG %LQF'!$G$34:$G$70,'PMG %LQF'!$M$34:$M$70,$Z67,'PMG %LQF'!$H$34:$H$70,AA$1&amp;"*"))/(SUMIFS('PMG %LQF'!$C$34:$C$70,'PMG %LQF'!$M$34:$M$70,$Z67)+SUMIFS('PMG %LQF'!$E$34:$E$70,'PMG %LQF'!$M$34:$M$70,$Z67)+SUMIFS('PMG %LQF'!$G$34:$G$70,'PMG %LQF'!$M$34:$M$70,$Z67))</f>
        <v>0.2310756972111554</v>
      </c>
      <c r="AB67" s="34">
        <f>(SUMIFS('PMG %LQF'!$C$34:$C$70,'PMG %LQF'!$M$34:$M$70,$Z67,'PMG %LQF'!$D$34:$D$70,AB$1&amp;"*")+SUMIFS('PMG %LQF'!$E$34:$E$70,'PMG %LQF'!$M$34:$M$70,$Z67,'PMG %LQF'!$F$34:$F$70,AB$1&amp;"*")+SUMIFS('PMG %LQF'!$G$34:$G$70,'PMG %LQF'!$M$34:$M$70,$Z67,'PMG %LQF'!$H$34:$H$70,AB$1&amp;"*"))/(SUMIFS('PMG %LQF'!$C$34:$C$70,'PMG %LQF'!$M$34:$M$70,$Z67)+SUMIFS('PMG %LQF'!$E$34:$E$70,'PMG %LQF'!$M$34:$M$70,$Z67)+SUMIFS('PMG %LQF'!$G$34:$G$70,'PMG %LQF'!$M$34:$M$70,$Z67))</f>
        <v>6.0756972111553793E-2</v>
      </c>
      <c r="AC67" s="34">
        <f>(SUMIFS('PMG %LQF'!$C$34:$C$70,'PMG %LQF'!$M$34:$M$70,$Z67,'PMG %LQF'!$D$34:$D$70,AC$1&amp;"*")+SUMIFS('PMG %LQF'!$E$34:$E$70,'PMG %LQF'!$M$34:$M$70,$Z67,'PMG %LQF'!$F$34:$F$70,AC$1&amp;"*")+SUMIFS('PMG %LQF'!$G$34:$G$70,'PMG %LQF'!$M$34:$M$70,$Z67,'PMG %LQF'!$H$34:$H$70,AC$1&amp;"*"))/(SUMIFS('PMG %LQF'!$C$34:$C$70,'PMG %LQF'!$M$34:$M$70,$Z67)+SUMIFS('PMG %LQF'!$E$34:$E$70,'PMG %LQF'!$M$34:$M$70,$Z67)+SUMIFS('PMG %LQF'!$G$34:$G$70,'PMG %LQF'!$M$34:$M$70,$Z67))</f>
        <v>0</v>
      </c>
      <c r="AD67" s="34">
        <f>(SUMIFS('PMG %LQF'!$C$34:$C$70,'PMG %LQF'!$M$34:$M$70,$Z67,'PMG %LQF'!$D$34:$D$70,AD$1&amp;"*")+SUMIFS('PMG %LQF'!$E$34:$E$70,'PMG %LQF'!$M$34:$M$70,$Z67,'PMG %LQF'!$F$34:$F$70,AD$1&amp;"*")+SUMIFS('PMG %LQF'!$G$34:$G$70,'PMG %LQF'!$M$34:$M$70,$Z67,'PMG %LQF'!$H$34:$H$70,AD$1&amp;"*"))/(SUMIFS('PMG %LQF'!$C$34:$C$70,'PMG %LQF'!$M$34:$M$70,$Z67)+SUMIFS('PMG %LQF'!$E$34:$E$70,'PMG %LQF'!$M$34:$M$70,$Z67)+SUMIFS('PMG %LQF'!$G$34:$G$70,'PMG %LQF'!$M$34:$M$70,$Z67))</f>
        <v>0</v>
      </c>
      <c r="AE67" s="34">
        <f>(SUMIFS('PMG %LQF'!$C$34:$C$70,'PMG %LQF'!$M$34:$M$70,$Z67,'PMG %LQF'!$D$34:$D$70,AE$1&amp;"*")+SUMIFS('PMG %LQF'!$E$34:$E$70,'PMG %LQF'!$M$34:$M$70,$Z67,'PMG %LQF'!$F$34:$F$70,AE$1&amp;"*")+SUMIFS('PMG %LQF'!$G$34:$G$70,'PMG %LQF'!$M$34:$M$70,$Z67,'PMG %LQF'!$H$34:$H$70,AE$1&amp;"*"))/(SUMIFS('PMG %LQF'!$C$34:$C$70,'PMG %LQF'!$M$34:$M$70,$Z67)+SUMIFS('PMG %LQF'!$E$34:$E$70,'PMG %LQF'!$M$34:$M$70,$Z67)+SUMIFS('PMG %LQF'!$G$34:$G$70,'PMG %LQF'!$M$34:$M$70,$Z67))</f>
        <v>0</v>
      </c>
      <c r="AF67" s="34">
        <f>(SUMIFS('PMG %LQF'!$C$34:$C$70,'PMG %LQF'!$M$34:$M$70,$Z67,'PMG %LQF'!$D$34:$D$70,AF$1&amp;"*")+SUMIFS('PMG %LQF'!$E$34:$E$70,'PMG %LQF'!$M$34:$M$70,$Z67,'PMG %LQF'!$F$34:$F$70,AF$1&amp;"*")+SUMIFS('PMG %LQF'!$G$34:$G$70,'PMG %LQF'!$M$34:$M$70,$Z67,'PMG %LQF'!$H$34:$H$70,AF$1&amp;"*"))/(SUMIFS('PMG %LQF'!$C$34:$C$70,'PMG %LQF'!$M$34:$M$70,$Z67)+SUMIFS('PMG %LQF'!$E$34:$E$70,'PMG %LQF'!$M$34:$M$70,$Z67)+SUMIFS('PMG %LQF'!$G$34:$G$70,'PMG %LQF'!$M$34:$M$70,$Z67))</f>
        <v>0</v>
      </c>
      <c r="AG67" s="34">
        <f>(SUMIFS('PMG %LQF'!$C$34:$C$70,'PMG %LQF'!$M$34:$M$70,$Z67,'PMG %LQF'!$D$34:$D$70,AG$1&amp;"*")+SUMIFS('PMG %LQF'!$E$34:$E$70,'PMG %LQF'!$M$34:$M$70,$Z67,'PMG %LQF'!$F$34:$F$70,AG$1&amp;"*")+SUMIFS('PMG %LQF'!$G$34:$G$70,'PMG %LQF'!$M$34:$M$70,$Z67,'PMG %LQF'!$H$34:$H$70,AG$1&amp;"*"))/(SUMIFS('PMG %LQF'!$C$34:$C$70,'PMG %LQF'!$M$34:$M$70,$Z67)+SUMIFS('PMG %LQF'!$E$34:$E$70,'PMG %LQF'!$M$34:$M$70,$Z67)+SUMIFS('PMG %LQF'!$G$34:$G$70,'PMG %LQF'!$M$34:$M$70,$Z67))</f>
        <v>6.3413014608233745E-2</v>
      </c>
      <c r="AH67" s="34">
        <f>(SUMIFS('PMG %LQF'!$C$34:$C$70,'PMG %LQF'!$M$34:$M$70,$Z67,'PMG %LQF'!$D$34:$D$70,AH$1&amp;"*")+SUMIFS('PMG %LQF'!$E$34:$E$70,'PMG %LQF'!$M$34:$M$70,$Z67,'PMG %LQF'!$F$34:$F$70,AH$1&amp;"*")+SUMIFS('PMG %LQF'!$G$34:$G$70,'PMG %LQF'!$M$34:$M$70,$Z67,'PMG %LQF'!$H$34:$H$70,AH$1&amp;"*"))/(SUMIFS('PMG %LQF'!$C$34:$C$70,'PMG %LQF'!$M$34:$M$70,$Z67)+SUMIFS('PMG %LQF'!$E$34:$E$70,'PMG %LQF'!$M$34:$M$70,$Z67)+SUMIFS('PMG %LQF'!$G$34:$G$70,'PMG %LQF'!$M$34:$M$70,$Z67))</f>
        <v>0.12981407702523243</v>
      </c>
      <c r="AI67" s="34">
        <f>(SUMIFS('PMG %LQF'!$C$34:$C$70,'PMG %LQF'!$M$34:$M$70,$Z67,'PMG %LQF'!$D$34:$D$70,AI$1&amp;"*")+SUMIFS('PMG %LQF'!$E$34:$E$70,'PMG %LQF'!$M$34:$M$70,$Z67,'PMG %LQF'!$F$34:$F$70,AI$1&amp;"*")+SUMIFS('PMG %LQF'!$G$34:$G$70,'PMG %LQF'!$M$34:$M$70,$Z67,'PMG %LQF'!$H$34:$H$70,AI$1&amp;"*"))/(SUMIFS('PMG %LQF'!$C$34:$C$70,'PMG %LQF'!$M$34:$M$70,$Z67)+SUMIFS('PMG %LQF'!$E$34:$E$70,'PMG %LQF'!$M$34:$M$70,$Z67)+SUMIFS('PMG %LQF'!$G$34:$G$70,'PMG %LQF'!$M$34:$M$70,$Z67))</f>
        <v>0</v>
      </c>
      <c r="AJ67" s="34">
        <f>(SUMIFS('PMG %LQF'!$C$34:$C$70,'PMG %LQF'!$M$34:$M$70,$Z67,'PMG %LQF'!$D$34:$D$70,AJ$1&amp;"*")+SUMIFS('PMG %LQF'!$E$34:$E$70,'PMG %LQF'!$M$34:$M$70,$Z67,'PMG %LQF'!$F$34:$F$70,AJ$1&amp;"*")+SUMIFS('PMG %LQF'!$G$34:$G$70,'PMG %LQF'!$M$34:$M$70,$Z67,'PMG %LQF'!$H$34:$H$70,AJ$1&amp;"*"))/(SUMIFS('PMG %LQF'!$C$34:$C$70,'PMG %LQF'!$M$34:$M$70,$Z67)+SUMIFS('PMG %LQF'!$E$34:$E$70,'PMG %LQF'!$M$34:$M$70,$Z67)+SUMIFS('PMG %LQF'!$G$34:$G$70,'PMG %LQF'!$M$34:$M$70,$Z67))</f>
        <v>3.9508632138114216E-2</v>
      </c>
      <c r="AK67" s="34">
        <f>(SUMIFS('PMG %LQF'!$C$34:$C$70,'PMG %LQF'!$M$34:$M$70,$Z67,'PMG %LQF'!$D$34:$D$70,AK$1&amp;"*")+SUMIFS('PMG %LQF'!$E$34:$E$70,'PMG %LQF'!$M$34:$M$70,$Z67,'PMG %LQF'!$F$34:$F$70,AK$1&amp;"*")+SUMIFS('PMG %LQF'!$G$34:$G$70,'PMG %LQF'!$M$34:$M$70,$Z67,'PMG %LQF'!$H$34:$H$70,AK$1&amp;"*"))/(SUMIFS('PMG %LQF'!$C$34:$C$70,'PMG %LQF'!$M$34:$M$70,$Z67)+SUMIFS('PMG %LQF'!$E$34:$E$70,'PMG %LQF'!$M$34:$M$70,$Z67)+SUMIFS('PMG %LQF'!$G$34:$G$70,'PMG %LQF'!$M$34:$M$70,$Z67))</f>
        <v>0</v>
      </c>
      <c r="AL67" s="34">
        <f>(SUMIFS('PMG %LQF'!$C$34:$C$70,'PMG %LQF'!$M$34:$M$70,$Z67,'PMG %LQF'!$D$34:$D$70,AL$1&amp;"*")+SUMIFS('PMG %LQF'!$E$34:$E$70,'PMG %LQF'!$M$34:$M$70,$Z67,'PMG %LQF'!$F$34:$F$70,AL$1&amp;"*")+SUMIFS('PMG %LQF'!$G$34:$G$70,'PMG %LQF'!$M$34:$M$70,$Z67,'PMG %LQF'!$H$34:$H$70,AL$1&amp;"*"))/(SUMIFS('PMG %LQF'!$C$34:$C$70,'PMG %LQF'!$M$34:$M$70,$Z67)+SUMIFS('PMG %LQF'!$E$34:$E$70,'PMG %LQF'!$M$34:$M$70,$Z67)+SUMIFS('PMG %LQF'!$G$34:$G$70,'PMG %LQF'!$M$34:$M$70,$Z67))</f>
        <v>0</v>
      </c>
      <c r="AM67" s="34">
        <f>(SUMIFS('PMG %LQF'!$C$34:$C$70,'PMG %LQF'!$M$34:$M$70,$Z67,'PMG %LQF'!$D$34:$D$70,AM$1&amp;"*")+SUMIFS('PMG %LQF'!$E$34:$E$70,'PMG %LQF'!$M$34:$M$70,$Z67,'PMG %LQF'!$F$34:$F$70,AM$1&amp;"*")+SUMIFS('PMG %LQF'!$G$34:$G$70,'PMG %LQF'!$M$34:$M$70,$Z67,'PMG %LQF'!$H$34:$H$70,AM$1&amp;"*"))/(SUMIFS('PMG %LQF'!$C$34:$C$70,'PMG %LQF'!$M$34:$M$70,$Z67)+SUMIFS('PMG %LQF'!$E$34:$E$70,'PMG %LQF'!$M$34:$M$70,$Z67)+SUMIFS('PMG %LQF'!$G$34:$G$70,'PMG %LQF'!$M$34:$M$70,$Z67))</f>
        <v>0.18227091633466136</v>
      </c>
      <c r="AN67" s="34">
        <f>(SUMIFS('PMG %LQF'!$C$34:$C$70,'PMG %LQF'!$M$34:$M$70,$Z67,'PMG %LQF'!$D$34:$D$70,AN$1&amp;"*")+SUMIFS('PMG %LQF'!$E$34:$E$70,'PMG %LQF'!$M$34:$M$70,$Z67,'PMG %LQF'!$F$34:$F$70,AN$1&amp;"*")+SUMIFS('PMG %LQF'!$G$34:$G$70,'PMG %LQF'!$M$34:$M$70,$Z67,'PMG %LQF'!$H$34:$H$70,AN$1&amp;"*"))/(SUMIFS('PMG %LQF'!$C$34:$C$70,'PMG %LQF'!$M$34:$M$70,$Z67)+SUMIFS('PMG %LQF'!$E$34:$E$70,'PMG %LQF'!$M$34:$M$70,$Z67)+SUMIFS('PMG %LQF'!$G$34:$G$70,'PMG %LQF'!$M$34:$M$70,$Z67))</f>
        <v>0</v>
      </c>
      <c r="AO67" s="34">
        <f>(SUMIFS('PMG %LQF'!$C$34:$C$70,'PMG %LQF'!$M$34:$M$70,$Z67,'PMG %LQF'!$D$34:$D$70,AO$1&amp;"*")+SUMIFS('PMG %LQF'!$E$34:$E$70,'PMG %LQF'!$M$34:$M$70,$Z67,'PMG %LQF'!$F$34:$F$70,AO$1&amp;"*")+SUMIFS('PMG %LQF'!$G$34:$G$70,'PMG %LQF'!$M$34:$M$70,$Z67,'PMG %LQF'!$H$34:$H$70,AO$1&amp;"*"))/(SUMIFS('PMG %LQF'!$C$34:$C$70,'PMG %LQF'!$M$34:$M$70,$Z67)+SUMIFS('PMG %LQF'!$E$34:$E$70,'PMG %LQF'!$M$34:$M$70,$Z67)+SUMIFS('PMG %LQF'!$G$34:$G$70,'PMG %LQF'!$M$34:$M$70,$Z67))</f>
        <v>0.29316069057104915</v>
      </c>
      <c r="AP67" s="34">
        <f>(SUMIFS('PMG %LQF'!$C$34:$C$70,'PMG %LQF'!$M$34:$M$70,$Z67,'PMG %LQF'!$D$34:$D$70,AP$1&amp;"*")+SUMIFS('PMG %LQF'!$E$34:$E$70,'PMG %LQF'!$M$34:$M$70,$Z67,'PMG %LQF'!$F$34:$F$70,AP$1&amp;"*")+SUMIFS('PMG %LQF'!$G$34:$G$70,'PMG %LQF'!$M$34:$M$70,$Z67,'PMG %LQF'!$H$34:$H$70,AP$1&amp;"*"))/(SUMIFS('PMG %LQF'!$C$34:$C$70,'PMG %LQF'!$M$34:$M$70,$Z67)+SUMIFS('PMG %LQF'!$E$34:$E$70,'PMG %LQF'!$M$34:$M$70,$Z67)+SUMIFS('PMG %LQF'!$G$34:$G$70,'PMG %LQF'!$M$34:$M$70,$Z67))</f>
        <v>0</v>
      </c>
      <c r="AQ67" s="1">
        <v>0.17484307158013218</v>
      </c>
      <c r="AR67" s="1">
        <v>72.943377930570279</v>
      </c>
    </row>
    <row r="68" spans="26:44" ht="14.25" customHeight="1" x14ac:dyDescent="0.35">
      <c r="Z68" s="33">
        <v>42801</v>
      </c>
      <c r="AA68" s="34">
        <f>(SUMIFS('PMG %LQF'!$C$34:$C$70,'PMG %LQF'!$M$34:$M$70,$Z68,'PMG %LQF'!$D$34:$D$70,AA$1&amp;"*")+SUMIFS('PMG %LQF'!$E$34:$E$70,'PMG %LQF'!$M$34:$M$70,$Z68,'PMG %LQF'!$F$34:$F$70,AA$1&amp;"*")+SUMIFS('PMG %LQF'!$G$34:$G$70,'PMG %LQF'!$M$34:$M$70,$Z68,'PMG %LQF'!$H$34:$H$70,AA$1&amp;"*"))/(SUMIFS('PMG %LQF'!$C$34:$C$70,'PMG %LQF'!$M$34:$M$70,$Z68)+SUMIFS('PMG %LQF'!$E$34:$E$70,'PMG %LQF'!$M$34:$M$70,$Z68)+SUMIFS('PMG %LQF'!$G$34:$G$70,'PMG %LQF'!$M$34:$M$70,$Z68))</f>
        <v>0.12878278412911903</v>
      </c>
      <c r="AB68" s="34">
        <f>(SUMIFS('PMG %LQF'!$C$34:$C$70,'PMG %LQF'!$M$34:$M$70,$Z68,'PMG %LQF'!$D$34:$D$70,AB$1&amp;"*")+SUMIFS('PMG %LQF'!$E$34:$E$70,'PMG %LQF'!$M$34:$M$70,$Z68,'PMG %LQF'!$F$34:$F$70,AB$1&amp;"*")+SUMIFS('PMG %LQF'!$G$34:$G$70,'PMG %LQF'!$M$34:$M$70,$Z68,'PMG %LQF'!$H$34:$H$70,AB$1&amp;"*"))/(SUMIFS('PMG %LQF'!$C$34:$C$70,'PMG %LQF'!$M$34:$M$70,$Z68)+SUMIFS('PMG %LQF'!$E$34:$E$70,'PMG %LQF'!$M$34:$M$70,$Z68)+SUMIFS('PMG %LQF'!$G$34:$G$70,'PMG %LQF'!$M$34:$M$70,$Z68))</f>
        <v>0</v>
      </c>
      <c r="AC68" s="34">
        <f>(SUMIFS('PMG %LQF'!$C$34:$C$70,'PMG %LQF'!$M$34:$M$70,$Z68,'PMG %LQF'!$D$34:$D$70,AC$1&amp;"*")+SUMIFS('PMG %LQF'!$E$34:$E$70,'PMG %LQF'!$M$34:$M$70,$Z68,'PMG %LQF'!$F$34:$F$70,AC$1&amp;"*")+SUMIFS('PMG %LQF'!$G$34:$G$70,'PMG %LQF'!$M$34:$M$70,$Z68,'PMG %LQF'!$H$34:$H$70,AC$1&amp;"*"))/(SUMIFS('PMG %LQF'!$C$34:$C$70,'PMG %LQF'!$M$34:$M$70,$Z68)+SUMIFS('PMG %LQF'!$E$34:$E$70,'PMG %LQF'!$M$34:$M$70,$Z68)+SUMIFS('PMG %LQF'!$G$34:$G$70,'PMG %LQF'!$M$34:$M$70,$Z68))</f>
        <v>6.1533288500336243E-2</v>
      </c>
      <c r="AD68" s="34">
        <f>(SUMIFS('PMG %LQF'!$C$34:$C$70,'PMG %LQF'!$M$34:$M$70,$Z68,'PMG %LQF'!$D$34:$D$70,AD$1&amp;"*")+SUMIFS('PMG %LQF'!$E$34:$E$70,'PMG %LQF'!$M$34:$M$70,$Z68,'PMG %LQF'!$F$34:$F$70,AD$1&amp;"*")+SUMIFS('PMG %LQF'!$G$34:$G$70,'PMG %LQF'!$M$34:$M$70,$Z68,'PMG %LQF'!$H$34:$H$70,AD$1&amp;"*"))/(SUMIFS('PMG %LQF'!$C$34:$C$70,'PMG %LQF'!$M$34:$M$70,$Z68)+SUMIFS('PMG %LQF'!$E$34:$E$70,'PMG %LQF'!$M$34:$M$70,$Z68)+SUMIFS('PMG %LQF'!$G$34:$G$70,'PMG %LQF'!$M$34:$M$70,$Z68))</f>
        <v>1.4122394082044385E-2</v>
      </c>
      <c r="AE68" s="34">
        <f>(SUMIFS('PMG %LQF'!$C$34:$C$70,'PMG %LQF'!$M$34:$M$70,$Z68,'PMG %LQF'!$D$34:$D$70,AE$1&amp;"*")+SUMIFS('PMG %LQF'!$E$34:$E$70,'PMG %LQF'!$M$34:$M$70,$Z68,'PMG %LQF'!$F$34:$F$70,AE$1&amp;"*")+SUMIFS('PMG %LQF'!$G$34:$G$70,'PMG %LQF'!$M$34:$M$70,$Z68,'PMG %LQF'!$H$34:$H$70,AE$1&amp;"*"))/(SUMIFS('PMG %LQF'!$C$34:$C$70,'PMG %LQF'!$M$34:$M$70,$Z68)+SUMIFS('PMG %LQF'!$E$34:$E$70,'PMG %LQF'!$M$34:$M$70,$Z68)+SUMIFS('PMG %LQF'!$G$34:$G$70,'PMG %LQF'!$M$34:$M$70,$Z68))</f>
        <v>0.2054472091459314</v>
      </c>
      <c r="AF68" s="34">
        <f>(SUMIFS('PMG %LQF'!$C$34:$C$70,'PMG %LQF'!$M$34:$M$70,$Z68,'PMG %LQF'!$D$34:$D$70,AF$1&amp;"*")+SUMIFS('PMG %LQF'!$E$34:$E$70,'PMG %LQF'!$M$34:$M$70,$Z68,'PMG %LQF'!$F$34:$F$70,AF$1&amp;"*")+SUMIFS('PMG %LQF'!$G$34:$G$70,'PMG %LQF'!$M$34:$M$70,$Z68,'PMG %LQF'!$H$34:$H$70,AF$1&amp;"*"))/(SUMIFS('PMG %LQF'!$C$34:$C$70,'PMG %LQF'!$M$34:$M$70,$Z68)+SUMIFS('PMG %LQF'!$E$34:$E$70,'PMG %LQF'!$M$34:$M$70,$Z68)+SUMIFS('PMG %LQF'!$G$34:$G$70,'PMG %LQF'!$M$34:$M$70,$Z68))</f>
        <v>0</v>
      </c>
      <c r="AG68" s="34">
        <f>(SUMIFS('PMG %LQF'!$C$34:$C$70,'PMG %LQF'!$M$34:$M$70,$Z68,'PMG %LQF'!$D$34:$D$70,AG$1&amp;"*")+SUMIFS('PMG %LQF'!$E$34:$E$70,'PMG %LQF'!$M$34:$M$70,$Z68,'PMG %LQF'!$F$34:$F$70,AG$1&amp;"*")+SUMIFS('PMG %LQF'!$G$34:$G$70,'PMG %LQF'!$M$34:$M$70,$Z68,'PMG %LQF'!$H$34:$H$70,AG$1&amp;"*"))/(SUMIFS('PMG %LQF'!$C$34:$C$70,'PMG %LQF'!$M$34:$M$70,$Z68)+SUMIFS('PMG %LQF'!$E$34:$E$70,'PMG %LQF'!$M$34:$M$70,$Z68)+SUMIFS('PMG %LQF'!$G$34:$G$70,'PMG %LQF'!$M$34:$M$70,$Z68))</f>
        <v>0.14324142568930731</v>
      </c>
      <c r="AH68" s="34">
        <f>(SUMIFS('PMG %LQF'!$C$34:$C$70,'PMG %LQF'!$M$34:$M$70,$Z68,'PMG %LQF'!$D$34:$D$70,AH$1&amp;"*")+SUMIFS('PMG %LQF'!$E$34:$E$70,'PMG %LQF'!$M$34:$M$70,$Z68,'PMG %LQF'!$F$34:$F$70,AH$1&amp;"*")+SUMIFS('PMG %LQF'!$G$34:$G$70,'PMG %LQF'!$M$34:$M$70,$Z68,'PMG %LQF'!$H$34:$H$70,AH$1&amp;"*"))/(SUMIFS('PMG %LQF'!$C$34:$C$70,'PMG %LQF'!$M$34:$M$70,$Z68)+SUMIFS('PMG %LQF'!$E$34:$E$70,'PMG %LQF'!$M$34:$M$70,$Z68)+SUMIFS('PMG %LQF'!$G$34:$G$70,'PMG %LQF'!$M$34:$M$70,$Z68))</f>
        <v>0</v>
      </c>
      <c r="AI68" s="34">
        <f>(SUMIFS('PMG %LQF'!$C$34:$C$70,'PMG %LQF'!$M$34:$M$70,$Z68,'PMG %LQF'!$D$34:$D$70,AI$1&amp;"*")+SUMIFS('PMG %LQF'!$E$34:$E$70,'PMG %LQF'!$M$34:$M$70,$Z68,'PMG %LQF'!$F$34:$F$70,AI$1&amp;"*")+SUMIFS('PMG %LQF'!$G$34:$G$70,'PMG %LQF'!$M$34:$M$70,$Z68,'PMG %LQF'!$H$34:$H$70,AI$1&amp;"*"))/(SUMIFS('PMG %LQF'!$C$34:$C$70,'PMG %LQF'!$M$34:$M$70,$Z68)+SUMIFS('PMG %LQF'!$E$34:$E$70,'PMG %LQF'!$M$34:$M$70,$Z68)+SUMIFS('PMG %LQF'!$G$34:$G$70,'PMG %LQF'!$M$34:$M$70,$Z68))</f>
        <v>0</v>
      </c>
      <c r="AJ68" s="34">
        <f>(SUMIFS('PMG %LQF'!$C$34:$C$70,'PMG %LQF'!$M$34:$M$70,$Z68,'PMG %LQF'!$D$34:$D$70,AJ$1&amp;"*")+SUMIFS('PMG %LQF'!$E$34:$E$70,'PMG %LQF'!$M$34:$M$70,$Z68,'PMG %LQF'!$F$34:$F$70,AJ$1&amp;"*")+SUMIFS('PMG %LQF'!$G$34:$G$70,'PMG %LQF'!$M$34:$M$70,$Z68,'PMG %LQF'!$H$34:$H$70,AJ$1&amp;"*"))/(SUMIFS('PMG %LQF'!$C$34:$C$70,'PMG %LQF'!$M$34:$M$70,$Z68)+SUMIFS('PMG %LQF'!$E$34:$E$70,'PMG %LQF'!$M$34:$M$70,$Z68)+SUMIFS('PMG %LQF'!$G$34:$G$70,'PMG %LQF'!$M$34:$M$70,$Z68))</f>
        <v>0.2034297242770679</v>
      </c>
      <c r="AK68" s="34">
        <f>(SUMIFS('PMG %LQF'!$C$34:$C$70,'PMG %LQF'!$M$34:$M$70,$Z68,'PMG %LQF'!$D$34:$D$70,AK$1&amp;"*")+SUMIFS('PMG %LQF'!$E$34:$E$70,'PMG %LQF'!$M$34:$M$70,$Z68,'PMG %LQF'!$F$34:$F$70,AK$1&amp;"*")+SUMIFS('PMG %LQF'!$G$34:$G$70,'PMG %LQF'!$M$34:$M$70,$Z68,'PMG %LQF'!$H$34:$H$70,AK$1&amp;"*"))/(SUMIFS('PMG %LQF'!$C$34:$C$70,'PMG %LQF'!$M$34:$M$70,$Z68)+SUMIFS('PMG %LQF'!$E$34:$E$70,'PMG %LQF'!$M$34:$M$70,$Z68)+SUMIFS('PMG %LQF'!$G$34:$G$70,'PMG %LQF'!$M$34:$M$70,$Z68))</f>
        <v>0.24344317417619366</v>
      </c>
      <c r="AL68" s="34">
        <f>(SUMIFS('PMG %LQF'!$C$34:$C$70,'PMG %LQF'!$M$34:$M$70,$Z68,'PMG %LQF'!$D$34:$D$70,AL$1&amp;"*")+SUMIFS('PMG %LQF'!$E$34:$E$70,'PMG %LQF'!$M$34:$M$70,$Z68,'PMG %LQF'!$F$34:$F$70,AL$1&amp;"*")+SUMIFS('PMG %LQF'!$G$34:$G$70,'PMG %LQF'!$M$34:$M$70,$Z68,'PMG %LQF'!$H$34:$H$70,AL$1&amp;"*"))/(SUMIFS('PMG %LQF'!$C$34:$C$70,'PMG %LQF'!$M$34:$M$70,$Z68)+SUMIFS('PMG %LQF'!$E$34:$E$70,'PMG %LQF'!$M$34:$M$70,$Z68)+SUMIFS('PMG %LQF'!$G$34:$G$70,'PMG %LQF'!$M$34:$M$70,$Z68))</f>
        <v>0</v>
      </c>
      <c r="AM68" s="34">
        <f>(SUMIFS('PMG %LQF'!$C$34:$C$70,'PMG %LQF'!$M$34:$M$70,$Z68,'PMG %LQF'!$D$34:$D$70,AM$1&amp;"*")+SUMIFS('PMG %LQF'!$E$34:$E$70,'PMG %LQF'!$M$34:$M$70,$Z68,'PMG %LQF'!$F$34:$F$70,AM$1&amp;"*")+SUMIFS('PMG %LQF'!$G$34:$G$70,'PMG %LQF'!$M$34:$M$70,$Z68,'PMG %LQF'!$H$34:$H$70,AM$1&amp;"*"))/(SUMIFS('PMG %LQF'!$C$34:$C$70,'PMG %LQF'!$M$34:$M$70,$Z68)+SUMIFS('PMG %LQF'!$E$34:$E$70,'PMG %LQF'!$M$34:$M$70,$Z68)+SUMIFS('PMG %LQF'!$G$34:$G$70,'PMG %LQF'!$M$34:$M$70,$Z68))</f>
        <v>0</v>
      </c>
      <c r="AN68" s="34">
        <f>(SUMIFS('PMG %LQF'!$C$34:$C$70,'PMG %LQF'!$M$34:$M$70,$Z68,'PMG %LQF'!$D$34:$D$70,AN$1&amp;"*")+SUMIFS('PMG %LQF'!$E$34:$E$70,'PMG %LQF'!$M$34:$M$70,$Z68,'PMG %LQF'!$F$34:$F$70,AN$1&amp;"*")+SUMIFS('PMG %LQF'!$G$34:$G$70,'PMG %LQF'!$M$34:$M$70,$Z68,'PMG %LQF'!$H$34:$H$70,AN$1&amp;"*"))/(SUMIFS('PMG %LQF'!$C$34:$C$70,'PMG %LQF'!$M$34:$M$70,$Z68)+SUMIFS('PMG %LQF'!$E$34:$E$70,'PMG %LQF'!$M$34:$M$70,$Z68)+SUMIFS('PMG %LQF'!$G$34:$G$70,'PMG %LQF'!$M$34:$M$70,$Z68))</f>
        <v>0</v>
      </c>
      <c r="AO68" s="34">
        <f>(SUMIFS('PMG %LQF'!$C$34:$C$70,'PMG %LQF'!$M$34:$M$70,$Z68,'PMG %LQF'!$D$34:$D$70,AO$1&amp;"*")+SUMIFS('PMG %LQF'!$E$34:$E$70,'PMG %LQF'!$M$34:$M$70,$Z68,'PMG %LQF'!$F$34:$F$70,AO$1&amp;"*")+SUMIFS('PMG %LQF'!$G$34:$G$70,'PMG %LQF'!$M$34:$M$70,$Z68,'PMG %LQF'!$H$34:$H$70,AO$1&amp;"*"))/(SUMIFS('PMG %LQF'!$C$34:$C$70,'PMG %LQF'!$M$34:$M$70,$Z68)+SUMIFS('PMG %LQF'!$E$34:$E$70,'PMG %LQF'!$M$34:$M$70,$Z68)+SUMIFS('PMG %LQF'!$G$34:$G$70,'PMG %LQF'!$M$34:$M$70,$Z68))</f>
        <v>0</v>
      </c>
      <c r="AP68" s="34">
        <f>(SUMIFS('PMG %LQF'!$C$34:$C$70,'PMG %LQF'!$M$34:$M$70,$Z68,'PMG %LQF'!$D$34:$D$70,AP$1&amp;"*")+SUMIFS('PMG %LQF'!$E$34:$E$70,'PMG %LQF'!$M$34:$M$70,$Z68,'PMG %LQF'!$F$34:$F$70,AP$1&amp;"*")+SUMIFS('PMG %LQF'!$G$34:$G$70,'PMG %LQF'!$M$34:$M$70,$Z68,'PMG %LQF'!$H$34:$H$70,AP$1&amp;"*"))/(SUMIFS('PMG %LQF'!$C$34:$C$70,'PMG %LQF'!$M$34:$M$70,$Z68)+SUMIFS('PMG %LQF'!$E$34:$E$70,'PMG %LQF'!$M$34:$M$70,$Z68)+SUMIFS('PMG %LQF'!$G$34:$G$70,'PMG %LQF'!$M$34:$M$70,$Z68))</f>
        <v>0</v>
      </c>
      <c r="AQ68" s="1">
        <v>5.5663559135469942</v>
      </c>
      <c r="AR68" s="1">
        <v>131.87512654603646</v>
      </c>
    </row>
    <row r="69" spans="26:44" ht="14.25" customHeight="1" x14ac:dyDescent="0.35">
      <c r="Z69" s="21">
        <v>42947</v>
      </c>
      <c r="AA69" s="22">
        <f>(SUMIFS('PMG %LQF'!$C$34:$C$70,'PMG %LQF'!$M$34:$M$70,$Z69,'PMG %LQF'!$D$34:$D$70,AA$1&amp;"*")+SUMIFS('PMG %LQF'!$E$34:$E$70,'PMG %LQF'!$M$34:$M$70,$Z69,'PMG %LQF'!$F$34:$F$70,AA$1&amp;"*")+SUMIFS('PMG %LQF'!$G$34:$G$70,'PMG %LQF'!$M$34:$M$70,$Z69,'PMG %LQF'!$H$34:$H$70,AA$1&amp;"*"))/(SUMIFS('PMG %LQF'!$C$34:$C$70,'PMG %LQF'!$M$34:$M$70,$Z69)+SUMIFS('PMG %LQF'!$E$34:$E$70,'PMG %LQF'!$M$34:$M$70,$Z69)+SUMIFS('PMG %LQF'!$G$34:$G$70,'PMG %LQF'!$M$34:$M$70,$Z69))</f>
        <v>0</v>
      </c>
      <c r="AB69" s="22">
        <f>(SUMIFS('PMG %LQF'!$C$34:$C$70,'PMG %LQF'!$M$34:$M$70,$Z69,'PMG %LQF'!$D$34:$D$70,AB$1&amp;"*")+SUMIFS('PMG %LQF'!$E$34:$E$70,'PMG %LQF'!$M$34:$M$70,$Z69,'PMG %LQF'!$F$34:$F$70,AB$1&amp;"*")+SUMIFS('PMG %LQF'!$G$34:$G$70,'PMG %LQF'!$M$34:$M$70,$Z69,'PMG %LQF'!$H$34:$H$70,AB$1&amp;"*"))/(SUMIFS('PMG %LQF'!$C$34:$C$70,'PMG %LQF'!$M$34:$M$70,$Z69)+SUMIFS('PMG %LQF'!$E$34:$E$70,'PMG %LQF'!$M$34:$M$70,$Z69)+SUMIFS('PMG %LQF'!$G$34:$G$70,'PMG %LQF'!$M$34:$M$70,$Z69))</f>
        <v>0</v>
      </c>
      <c r="AC69" s="22">
        <f>(SUMIFS('PMG %LQF'!$C$34:$C$70,'PMG %LQF'!$M$34:$M$70,$Z69,'PMG %LQF'!$D$34:$D$70,AC$1&amp;"*")+SUMIFS('PMG %LQF'!$E$34:$E$70,'PMG %LQF'!$M$34:$M$70,$Z69,'PMG %LQF'!$F$34:$F$70,AC$1&amp;"*")+SUMIFS('PMG %LQF'!$G$34:$G$70,'PMG %LQF'!$M$34:$M$70,$Z69,'PMG %LQF'!$H$34:$H$70,AC$1&amp;"*"))/(SUMIFS('PMG %LQF'!$C$34:$C$70,'PMG %LQF'!$M$34:$M$70,$Z69)+SUMIFS('PMG %LQF'!$E$34:$E$70,'PMG %LQF'!$M$34:$M$70,$Z69)+SUMIFS('PMG %LQF'!$G$34:$G$70,'PMG %LQF'!$M$34:$M$70,$Z69))</f>
        <v>0.86277521761392717</v>
      </c>
      <c r="AD69" s="22">
        <f>(SUMIFS('PMG %LQF'!$C$34:$C$70,'PMG %LQF'!$M$34:$M$70,$Z69,'PMG %LQF'!$D$34:$D$70,AD$1&amp;"*")+SUMIFS('PMG %LQF'!$E$34:$E$70,'PMG %LQF'!$M$34:$M$70,$Z69,'PMG %LQF'!$F$34:$F$70,AD$1&amp;"*")+SUMIFS('PMG %LQF'!$G$34:$G$70,'PMG %LQF'!$M$34:$M$70,$Z69,'PMG %LQF'!$H$34:$H$70,AD$1&amp;"*"))/(SUMIFS('PMG %LQF'!$C$34:$C$70,'PMG %LQF'!$M$34:$M$70,$Z69)+SUMIFS('PMG %LQF'!$E$34:$E$70,'PMG %LQF'!$M$34:$M$70,$Z69)+SUMIFS('PMG %LQF'!$G$34:$G$70,'PMG %LQF'!$M$34:$M$70,$Z69))</f>
        <v>0</v>
      </c>
      <c r="AE69" s="22">
        <f>(SUMIFS('PMG %LQF'!$C$34:$C$70,'PMG %LQF'!$M$34:$M$70,$Z69,'PMG %LQF'!$D$34:$D$70,AE$1&amp;"*")+SUMIFS('PMG %LQF'!$E$34:$E$70,'PMG %LQF'!$M$34:$M$70,$Z69,'PMG %LQF'!$F$34:$F$70,AE$1&amp;"*")+SUMIFS('PMG %LQF'!$G$34:$G$70,'PMG %LQF'!$M$34:$M$70,$Z69,'PMG %LQF'!$H$34:$H$70,AE$1&amp;"*"))/(SUMIFS('PMG %LQF'!$C$34:$C$70,'PMG %LQF'!$M$34:$M$70,$Z69)+SUMIFS('PMG %LQF'!$E$34:$E$70,'PMG %LQF'!$M$34:$M$70,$Z69)+SUMIFS('PMG %LQF'!$G$34:$G$70,'PMG %LQF'!$M$34:$M$70,$Z69))</f>
        <v>0</v>
      </c>
      <c r="AF69" s="22">
        <f>(SUMIFS('PMG %LQF'!$C$34:$C$70,'PMG %LQF'!$M$34:$M$70,$Z69,'PMG %LQF'!$D$34:$D$70,AF$1&amp;"*")+SUMIFS('PMG %LQF'!$E$34:$E$70,'PMG %LQF'!$M$34:$M$70,$Z69,'PMG %LQF'!$F$34:$F$70,AF$1&amp;"*")+SUMIFS('PMG %LQF'!$G$34:$G$70,'PMG %LQF'!$M$34:$M$70,$Z69,'PMG %LQF'!$H$34:$H$70,AF$1&amp;"*"))/(SUMIFS('PMG %LQF'!$C$34:$C$70,'PMG %LQF'!$M$34:$M$70,$Z69)+SUMIFS('PMG %LQF'!$E$34:$E$70,'PMG %LQF'!$M$34:$M$70,$Z69)+SUMIFS('PMG %LQF'!$G$34:$G$70,'PMG %LQF'!$M$34:$M$70,$Z69))</f>
        <v>0</v>
      </c>
      <c r="AG69" s="22">
        <f>(SUMIFS('PMG %LQF'!$C$34:$C$70,'PMG %LQF'!$M$34:$M$70,$Z69,'PMG %LQF'!$D$34:$D$70,AG$1&amp;"*")+SUMIFS('PMG %LQF'!$E$34:$E$70,'PMG %LQF'!$M$34:$M$70,$Z69,'PMG %LQF'!$F$34:$F$70,AG$1&amp;"*")+SUMIFS('PMG %LQF'!$G$34:$G$70,'PMG %LQF'!$M$34:$M$70,$Z69,'PMG %LQF'!$H$34:$H$70,AG$1&amp;"*"))/(SUMIFS('PMG %LQF'!$C$34:$C$70,'PMG %LQF'!$M$34:$M$70,$Z69)+SUMIFS('PMG %LQF'!$E$34:$E$70,'PMG %LQF'!$M$34:$M$70,$Z69)+SUMIFS('PMG %LQF'!$G$34:$G$70,'PMG %LQF'!$M$34:$M$70,$Z69))</f>
        <v>0.11930363543266768</v>
      </c>
      <c r="AH69" s="22">
        <f>(SUMIFS('PMG %LQF'!$C$34:$C$70,'PMG %LQF'!$M$34:$M$70,$Z69,'PMG %LQF'!$D$34:$D$70,AH$1&amp;"*")+SUMIFS('PMG %LQF'!$E$34:$E$70,'PMG %LQF'!$M$34:$M$70,$Z69,'PMG %LQF'!$F$34:$F$70,AH$1&amp;"*")+SUMIFS('PMG %LQF'!$G$34:$G$70,'PMG %LQF'!$M$34:$M$70,$Z69,'PMG %LQF'!$H$34:$H$70,AH$1&amp;"*"))/(SUMIFS('PMG %LQF'!$C$34:$C$70,'PMG %LQF'!$M$34:$M$70,$Z69)+SUMIFS('PMG %LQF'!$E$34:$E$70,'PMG %LQF'!$M$34:$M$70,$Z69)+SUMIFS('PMG %LQF'!$G$34:$G$70,'PMG %LQF'!$M$34:$M$70,$Z69))</f>
        <v>0</v>
      </c>
      <c r="AI69" s="22">
        <f>(SUMIFS('PMG %LQF'!$C$34:$C$70,'PMG %LQF'!$M$34:$M$70,$Z69,'PMG %LQF'!$D$34:$D$70,AI$1&amp;"*")+SUMIFS('PMG %LQF'!$E$34:$E$70,'PMG %LQF'!$M$34:$M$70,$Z69,'PMG %LQF'!$F$34:$F$70,AI$1&amp;"*")+SUMIFS('PMG %LQF'!$G$34:$G$70,'PMG %LQF'!$M$34:$M$70,$Z69,'PMG %LQF'!$H$34:$H$70,AI$1&amp;"*"))/(SUMIFS('PMG %LQF'!$C$34:$C$70,'PMG %LQF'!$M$34:$M$70,$Z69)+SUMIFS('PMG %LQF'!$E$34:$E$70,'PMG %LQF'!$M$34:$M$70,$Z69)+SUMIFS('PMG %LQF'!$G$34:$G$70,'PMG %LQF'!$M$34:$M$70,$Z69))</f>
        <v>0</v>
      </c>
      <c r="AJ69" s="22">
        <f>(SUMIFS('PMG %LQF'!$C$34:$C$70,'PMG %LQF'!$M$34:$M$70,$Z69,'PMG %LQF'!$D$34:$D$70,AJ$1&amp;"*")+SUMIFS('PMG %LQF'!$E$34:$E$70,'PMG %LQF'!$M$34:$M$70,$Z69,'PMG %LQF'!$F$34:$F$70,AJ$1&amp;"*")+SUMIFS('PMG %LQF'!$G$34:$G$70,'PMG %LQF'!$M$34:$M$70,$Z69,'PMG %LQF'!$H$34:$H$70,AJ$1&amp;"*"))/(SUMIFS('PMG %LQF'!$C$34:$C$70,'PMG %LQF'!$M$34:$M$70,$Z69)+SUMIFS('PMG %LQF'!$E$34:$E$70,'PMG %LQF'!$M$34:$M$70,$Z69)+SUMIFS('PMG %LQF'!$G$34:$G$70,'PMG %LQF'!$M$34:$M$70,$Z69))</f>
        <v>1.7921146953405017E-2</v>
      </c>
      <c r="AK69" s="22">
        <f>(SUMIFS('PMG %LQF'!$C$34:$C$70,'PMG %LQF'!$M$34:$M$70,$Z69,'PMG %LQF'!$D$34:$D$70,AK$1&amp;"*")+SUMIFS('PMG %LQF'!$E$34:$E$70,'PMG %LQF'!$M$34:$M$70,$Z69,'PMG %LQF'!$F$34:$F$70,AK$1&amp;"*")+SUMIFS('PMG %LQF'!$G$34:$G$70,'PMG %LQF'!$M$34:$M$70,$Z69,'PMG %LQF'!$H$34:$H$70,AK$1&amp;"*"))/(SUMIFS('PMG %LQF'!$C$34:$C$70,'PMG %LQF'!$M$34:$M$70,$Z69)+SUMIFS('PMG %LQF'!$E$34:$E$70,'PMG %LQF'!$M$34:$M$70,$Z69)+SUMIFS('PMG %LQF'!$G$34:$G$70,'PMG %LQF'!$M$34:$M$70,$Z69))</f>
        <v>0</v>
      </c>
      <c r="AL69" s="22">
        <f>(SUMIFS('PMG %LQF'!$C$34:$C$70,'PMG %LQF'!$M$34:$M$70,$Z69,'PMG %LQF'!$D$34:$D$70,AL$1&amp;"*")+SUMIFS('PMG %LQF'!$E$34:$E$70,'PMG %LQF'!$M$34:$M$70,$Z69,'PMG %LQF'!$F$34:$F$70,AL$1&amp;"*")+SUMIFS('PMG %LQF'!$G$34:$G$70,'PMG %LQF'!$M$34:$M$70,$Z69,'PMG %LQF'!$H$34:$H$70,AL$1&amp;"*"))/(SUMIFS('PMG %LQF'!$C$34:$C$70,'PMG %LQF'!$M$34:$M$70,$Z69)+SUMIFS('PMG %LQF'!$E$34:$E$70,'PMG %LQF'!$M$34:$M$70,$Z69)+SUMIFS('PMG %LQF'!$G$34:$G$70,'PMG %LQF'!$M$34:$M$70,$Z69))</f>
        <v>0</v>
      </c>
      <c r="AM69" s="22">
        <f>(SUMIFS('PMG %LQF'!$C$34:$C$70,'PMG %LQF'!$M$34:$M$70,$Z69,'PMG %LQF'!$D$34:$D$70,AM$1&amp;"*")+SUMIFS('PMG %LQF'!$E$34:$E$70,'PMG %LQF'!$M$34:$M$70,$Z69,'PMG %LQF'!$F$34:$F$70,AM$1&amp;"*")+SUMIFS('PMG %LQF'!$G$34:$G$70,'PMG %LQF'!$M$34:$M$70,$Z69,'PMG %LQF'!$H$34:$H$70,AM$1&amp;"*"))/(SUMIFS('PMG %LQF'!$C$34:$C$70,'PMG %LQF'!$M$34:$M$70,$Z69)+SUMIFS('PMG %LQF'!$E$34:$E$70,'PMG %LQF'!$M$34:$M$70,$Z69)+SUMIFS('PMG %LQF'!$G$34:$G$70,'PMG %LQF'!$M$34:$M$70,$Z69))</f>
        <v>0</v>
      </c>
      <c r="AN69" s="22">
        <f>(SUMIFS('PMG %LQF'!$C$34:$C$70,'PMG %LQF'!$M$34:$M$70,$Z69,'PMG %LQF'!$D$34:$D$70,AN$1&amp;"*")+SUMIFS('PMG %LQF'!$E$34:$E$70,'PMG %LQF'!$M$34:$M$70,$Z69,'PMG %LQF'!$F$34:$F$70,AN$1&amp;"*")+SUMIFS('PMG %LQF'!$G$34:$G$70,'PMG %LQF'!$M$34:$M$70,$Z69,'PMG %LQF'!$H$34:$H$70,AN$1&amp;"*"))/(SUMIFS('PMG %LQF'!$C$34:$C$70,'PMG %LQF'!$M$34:$M$70,$Z69)+SUMIFS('PMG %LQF'!$E$34:$E$70,'PMG %LQF'!$M$34:$M$70,$Z69)+SUMIFS('PMG %LQF'!$G$34:$G$70,'PMG %LQF'!$M$34:$M$70,$Z69))</f>
        <v>0</v>
      </c>
      <c r="AO69" s="22">
        <f>(SUMIFS('PMG %LQF'!$C$34:$C$70,'PMG %LQF'!$M$34:$M$70,$Z69,'PMG %LQF'!$D$34:$D$70,AO$1&amp;"*")+SUMIFS('PMG %LQF'!$E$34:$E$70,'PMG %LQF'!$M$34:$M$70,$Z69,'PMG %LQF'!$F$34:$F$70,AO$1&amp;"*")+SUMIFS('PMG %LQF'!$G$34:$G$70,'PMG %LQF'!$M$34:$M$70,$Z69,'PMG %LQF'!$H$34:$H$70,AO$1&amp;"*"))/(SUMIFS('PMG %LQF'!$C$34:$C$70,'PMG %LQF'!$M$34:$M$70,$Z69)+SUMIFS('PMG %LQF'!$E$34:$E$70,'PMG %LQF'!$M$34:$M$70,$Z69)+SUMIFS('PMG %LQF'!$G$34:$G$70,'PMG %LQF'!$M$34:$M$70,$Z69))</f>
        <v>0</v>
      </c>
      <c r="AP69" s="22">
        <f>(SUMIFS('PMG %LQF'!$C$34:$C$70,'PMG %LQF'!$M$34:$M$70,$Z69,'PMG %LQF'!$D$34:$D$70,AP$1&amp;"*")+SUMIFS('PMG %LQF'!$E$34:$E$70,'PMG %LQF'!$M$34:$M$70,$Z69,'PMG %LQF'!$F$34:$F$70,AP$1&amp;"*")+SUMIFS('PMG %LQF'!$G$34:$G$70,'PMG %LQF'!$M$34:$M$70,$Z69,'PMG %LQF'!$H$34:$H$70,AP$1&amp;"*"))/(SUMIFS('PMG %LQF'!$C$34:$C$70,'PMG %LQF'!$M$34:$M$70,$Z69)+SUMIFS('PMG %LQF'!$E$34:$E$70,'PMG %LQF'!$M$34:$M$70,$Z69)+SUMIFS('PMG %LQF'!$G$34:$G$70,'PMG %LQF'!$M$34:$M$70,$Z69))</f>
        <v>0</v>
      </c>
      <c r="AQ69" s="1">
        <v>11.481980904681341</v>
      </c>
      <c r="AR69" s="1">
        <v>49.717845293514799</v>
      </c>
    </row>
    <row r="70" spans="26:44" ht="14.25" customHeight="1" x14ac:dyDescent="0.35">
      <c r="Z70" s="21">
        <v>42949</v>
      </c>
      <c r="AA70" s="22">
        <f>(SUMIFS('PMG %LQF'!$C$34:$C$70,'PMG %LQF'!$M$34:$M$70,$Z70,'PMG %LQF'!$D$34:$D$70,AA$1&amp;"*")+SUMIFS('PMG %LQF'!$E$34:$E$70,'PMG %LQF'!$M$34:$M$70,$Z70,'PMG %LQF'!$F$34:$F$70,AA$1&amp;"*")+SUMIFS('PMG %LQF'!$G$34:$G$70,'PMG %LQF'!$M$34:$M$70,$Z70,'PMG %LQF'!$H$34:$H$70,AA$1&amp;"*"))/(SUMIFS('PMG %LQF'!$C$34:$C$70,'PMG %LQF'!$M$34:$M$70,$Z70)+SUMIFS('PMG %LQF'!$E$34:$E$70,'PMG %LQF'!$M$34:$M$70,$Z70)+SUMIFS('PMG %LQF'!$G$34:$G$70,'PMG %LQF'!$M$34:$M$70,$Z70))</f>
        <v>0.13763763763763764</v>
      </c>
      <c r="AB70" s="22">
        <f>(SUMIFS('PMG %LQF'!$C$34:$C$70,'PMG %LQF'!$M$34:$M$70,$Z70,'PMG %LQF'!$D$34:$D$70,AB$1&amp;"*")+SUMIFS('PMG %LQF'!$E$34:$E$70,'PMG %LQF'!$M$34:$M$70,$Z70,'PMG %LQF'!$F$34:$F$70,AB$1&amp;"*")+SUMIFS('PMG %LQF'!$G$34:$G$70,'PMG %LQF'!$M$34:$M$70,$Z70,'PMG %LQF'!$H$34:$H$70,AB$1&amp;"*"))/(SUMIFS('PMG %LQF'!$C$34:$C$70,'PMG %LQF'!$M$34:$M$70,$Z70)+SUMIFS('PMG %LQF'!$E$34:$E$70,'PMG %LQF'!$M$34:$M$70,$Z70)+SUMIFS('PMG %LQF'!$G$34:$G$70,'PMG %LQF'!$M$34:$M$70,$Z70))</f>
        <v>0</v>
      </c>
      <c r="AC70" s="22">
        <f>(SUMIFS('PMG %LQF'!$C$34:$C$70,'PMG %LQF'!$M$34:$M$70,$Z70,'PMG %LQF'!$D$34:$D$70,AC$1&amp;"*")+SUMIFS('PMG %LQF'!$E$34:$E$70,'PMG %LQF'!$M$34:$M$70,$Z70,'PMG %LQF'!$F$34:$F$70,AC$1&amp;"*")+SUMIFS('PMG %LQF'!$G$34:$G$70,'PMG %LQF'!$M$34:$M$70,$Z70,'PMG %LQF'!$H$34:$H$70,AC$1&amp;"*"))/(SUMIFS('PMG %LQF'!$C$34:$C$70,'PMG %LQF'!$M$34:$M$70,$Z70)+SUMIFS('PMG %LQF'!$E$34:$E$70,'PMG %LQF'!$M$34:$M$70,$Z70)+SUMIFS('PMG %LQF'!$G$34:$G$70,'PMG %LQF'!$M$34:$M$70,$Z70))</f>
        <v>0</v>
      </c>
      <c r="AD70" s="22">
        <f>(SUMIFS('PMG %LQF'!$C$34:$C$70,'PMG %LQF'!$M$34:$M$70,$Z70,'PMG %LQF'!$D$34:$D$70,AD$1&amp;"*")+SUMIFS('PMG %LQF'!$E$34:$E$70,'PMG %LQF'!$M$34:$M$70,$Z70,'PMG %LQF'!$F$34:$F$70,AD$1&amp;"*")+SUMIFS('PMG %LQF'!$G$34:$G$70,'PMG %LQF'!$M$34:$M$70,$Z70,'PMG %LQF'!$H$34:$H$70,AD$1&amp;"*"))/(SUMIFS('PMG %LQF'!$C$34:$C$70,'PMG %LQF'!$M$34:$M$70,$Z70)+SUMIFS('PMG %LQF'!$E$34:$E$70,'PMG %LQF'!$M$34:$M$70,$Z70)+SUMIFS('PMG %LQF'!$G$34:$G$70,'PMG %LQF'!$M$34:$M$70,$Z70))</f>
        <v>0</v>
      </c>
      <c r="AE70" s="22">
        <f>(SUMIFS('PMG %LQF'!$C$34:$C$70,'PMG %LQF'!$M$34:$M$70,$Z70,'PMG %LQF'!$D$34:$D$70,AE$1&amp;"*")+SUMIFS('PMG %LQF'!$E$34:$E$70,'PMG %LQF'!$M$34:$M$70,$Z70,'PMG %LQF'!$F$34:$F$70,AE$1&amp;"*")+SUMIFS('PMG %LQF'!$G$34:$G$70,'PMG %LQF'!$M$34:$M$70,$Z70,'PMG %LQF'!$H$34:$H$70,AE$1&amp;"*"))/(SUMIFS('PMG %LQF'!$C$34:$C$70,'PMG %LQF'!$M$34:$M$70,$Z70)+SUMIFS('PMG %LQF'!$E$34:$E$70,'PMG %LQF'!$M$34:$M$70,$Z70)+SUMIFS('PMG %LQF'!$G$34:$G$70,'PMG %LQF'!$M$34:$M$70,$Z70))</f>
        <v>0.47297297297297297</v>
      </c>
      <c r="AF70" s="22">
        <f>(SUMIFS('PMG %LQF'!$C$34:$C$70,'PMG %LQF'!$M$34:$M$70,$Z70,'PMG %LQF'!$D$34:$D$70,AF$1&amp;"*")+SUMIFS('PMG %LQF'!$E$34:$E$70,'PMG %LQF'!$M$34:$M$70,$Z70,'PMG %LQF'!$F$34:$F$70,AF$1&amp;"*")+SUMIFS('PMG %LQF'!$G$34:$G$70,'PMG %LQF'!$M$34:$M$70,$Z70,'PMG %LQF'!$H$34:$H$70,AF$1&amp;"*"))/(SUMIFS('PMG %LQF'!$C$34:$C$70,'PMG %LQF'!$M$34:$M$70,$Z70)+SUMIFS('PMG %LQF'!$E$34:$E$70,'PMG %LQF'!$M$34:$M$70,$Z70)+SUMIFS('PMG %LQF'!$G$34:$G$70,'PMG %LQF'!$M$34:$M$70,$Z70))</f>
        <v>0</v>
      </c>
      <c r="AG70" s="22">
        <f>(SUMIFS('PMG %LQF'!$C$34:$C$70,'PMG %LQF'!$M$34:$M$70,$Z70,'PMG %LQF'!$D$34:$D$70,AG$1&amp;"*")+SUMIFS('PMG %LQF'!$E$34:$E$70,'PMG %LQF'!$M$34:$M$70,$Z70,'PMG %LQF'!$F$34:$F$70,AG$1&amp;"*")+SUMIFS('PMG %LQF'!$G$34:$G$70,'PMG %LQF'!$M$34:$M$70,$Z70,'PMG %LQF'!$H$34:$H$70,AG$1&amp;"*"))/(SUMIFS('PMG %LQF'!$C$34:$C$70,'PMG %LQF'!$M$34:$M$70,$Z70)+SUMIFS('PMG %LQF'!$E$34:$E$70,'PMG %LQF'!$M$34:$M$70,$Z70)+SUMIFS('PMG %LQF'!$G$34:$G$70,'PMG %LQF'!$M$34:$M$70,$Z70))</f>
        <v>0</v>
      </c>
      <c r="AH70" s="22">
        <f>(SUMIFS('PMG %LQF'!$C$34:$C$70,'PMG %LQF'!$M$34:$M$70,$Z70,'PMG %LQF'!$D$34:$D$70,AH$1&amp;"*")+SUMIFS('PMG %LQF'!$E$34:$E$70,'PMG %LQF'!$M$34:$M$70,$Z70,'PMG %LQF'!$F$34:$F$70,AH$1&amp;"*")+SUMIFS('PMG %LQF'!$G$34:$G$70,'PMG %LQF'!$M$34:$M$70,$Z70,'PMG %LQF'!$H$34:$H$70,AH$1&amp;"*"))/(SUMIFS('PMG %LQF'!$C$34:$C$70,'PMG %LQF'!$M$34:$M$70,$Z70)+SUMIFS('PMG %LQF'!$E$34:$E$70,'PMG %LQF'!$M$34:$M$70,$Z70)+SUMIFS('PMG %LQF'!$G$34:$G$70,'PMG %LQF'!$M$34:$M$70,$Z70))</f>
        <v>0</v>
      </c>
      <c r="AI70" s="22">
        <f>(SUMIFS('PMG %LQF'!$C$34:$C$70,'PMG %LQF'!$M$34:$M$70,$Z70,'PMG %LQF'!$D$34:$D$70,AI$1&amp;"*")+SUMIFS('PMG %LQF'!$E$34:$E$70,'PMG %LQF'!$M$34:$M$70,$Z70,'PMG %LQF'!$F$34:$F$70,AI$1&amp;"*")+SUMIFS('PMG %LQF'!$G$34:$G$70,'PMG %LQF'!$M$34:$M$70,$Z70,'PMG %LQF'!$H$34:$H$70,AI$1&amp;"*"))/(SUMIFS('PMG %LQF'!$C$34:$C$70,'PMG %LQF'!$M$34:$M$70,$Z70)+SUMIFS('PMG %LQF'!$E$34:$E$70,'PMG %LQF'!$M$34:$M$70,$Z70)+SUMIFS('PMG %LQF'!$G$34:$G$70,'PMG %LQF'!$M$34:$M$70,$Z70))</f>
        <v>0</v>
      </c>
      <c r="AJ70" s="22">
        <f>(SUMIFS('PMG %LQF'!$C$34:$C$70,'PMG %LQF'!$M$34:$M$70,$Z70,'PMG %LQF'!$D$34:$D$70,AJ$1&amp;"*")+SUMIFS('PMG %LQF'!$E$34:$E$70,'PMG %LQF'!$M$34:$M$70,$Z70,'PMG %LQF'!$F$34:$F$70,AJ$1&amp;"*")+SUMIFS('PMG %LQF'!$G$34:$G$70,'PMG %LQF'!$M$34:$M$70,$Z70,'PMG %LQF'!$H$34:$H$70,AJ$1&amp;"*"))/(SUMIFS('PMG %LQF'!$C$34:$C$70,'PMG %LQF'!$M$34:$M$70,$Z70)+SUMIFS('PMG %LQF'!$E$34:$E$70,'PMG %LQF'!$M$34:$M$70,$Z70)+SUMIFS('PMG %LQF'!$G$34:$G$70,'PMG %LQF'!$M$34:$M$70,$Z70))</f>
        <v>0.33283283283283283</v>
      </c>
      <c r="AK70" s="22">
        <f>(SUMIFS('PMG %LQF'!$C$34:$C$70,'PMG %LQF'!$M$34:$M$70,$Z70,'PMG %LQF'!$D$34:$D$70,AK$1&amp;"*")+SUMIFS('PMG %LQF'!$E$34:$E$70,'PMG %LQF'!$M$34:$M$70,$Z70,'PMG %LQF'!$F$34:$F$70,AK$1&amp;"*")+SUMIFS('PMG %LQF'!$G$34:$G$70,'PMG %LQF'!$M$34:$M$70,$Z70,'PMG %LQF'!$H$34:$H$70,AK$1&amp;"*"))/(SUMIFS('PMG %LQF'!$C$34:$C$70,'PMG %LQF'!$M$34:$M$70,$Z70)+SUMIFS('PMG %LQF'!$E$34:$E$70,'PMG %LQF'!$M$34:$M$70,$Z70)+SUMIFS('PMG %LQF'!$G$34:$G$70,'PMG %LQF'!$M$34:$M$70,$Z70))</f>
        <v>5.6556556556556552E-2</v>
      </c>
      <c r="AL70" s="22">
        <f>(SUMIFS('PMG %LQF'!$C$34:$C$70,'PMG %LQF'!$M$34:$M$70,$Z70,'PMG %LQF'!$D$34:$D$70,AL$1&amp;"*")+SUMIFS('PMG %LQF'!$E$34:$E$70,'PMG %LQF'!$M$34:$M$70,$Z70,'PMG %LQF'!$F$34:$F$70,AL$1&amp;"*")+SUMIFS('PMG %LQF'!$G$34:$G$70,'PMG %LQF'!$M$34:$M$70,$Z70,'PMG %LQF'!$H$34:$H$70,AL$1&amp;"*"))/(SUMIFS('PMG %LQF'!$C$34:$C$70,'PMG %LQF'!$M$34:$M$70,$Z70)+SUMIFS('PMG %LQF'!$E$34:$E$70,'PMG %LQF'!$M$34:$M$70,$Z70)+SUMIFS('PMG %LQF'!$G$34:$G$70,'PMG %LQF'!$M$34:$M$70,$Z70))</f>
        <v>0</v>
      </c>
      <c r="AM70" s="22">
        <f>(SUMIFS('PMG %LQF'!$C$34:$C$70,'PMG %LQF'!$M$34:$M$70,$Z70,'PMG %LQF'!$D$34:$D$70,AM$1&amp;"*")+SUMIFS('PMG %LQF'!$E$34:$E$70,'PMG %LQF'!$M$34:$M$70,$Z70,'PMG %LQF'!$F$34:$F$70,AM$1&amp;"*")+SUMIFS('PMG %LQF'!$G$34:$G$70,'PMG %LQF'!$M$34:$M$70,$Z70,'PMG %LQF'!$H$34:$H$70,AM$1&amp;"*"))/(SUMIFS('PMG %LQF'!$C$34:$C$70,'PMG %LQF'!$M$34:$M$70,$Z70)+SUMIFS('PMG %LQF'!$E$34:$E$70,'PMG %LQF'!$M$34:$M$70,$Z70)+SUMIFS('PMG %LQF'!$G$34:$G$70,'PMG %LQF'!$M$34:$M$70,$Z70))</f>
        <v>0</v>
      </c>
      <c r="AN70" s="22">
        <f>(SUMIFS('PMG %LQF'!$C$34:$C$70,'PMG %LQF'!$M$34:$M$70,$Z70,'PMG %LQF'!$D$34:$D$70,AN$1&amp;"*")+SUMIFS('PMG %LQF'!$E$34:$E$70,'PMG %LQF'!$M$34:$M$70,$Z70,'PMG %LQF'!$F$34:$F$70,AN$1&amp;"*")+SUMIFS('PMG %LQF'!$G$34:$G$70,'PMG %LQF'!$M$34:$M$70,$Z70,'PMG %LQF'!$H$34:$H$70,AN$1&amp;"*"))/(SUMIFS('PMG %LQF'!$C$34:$C$70,'PMG %LQF'!$M$34:$M$70,$Z70)+SUMIFS('PMG %LQF'!$E$34:$E$70,'PMG %LQF'!$M$34:$M$70,$Z70)+SUMIFS('PMG %LQF'!$G$34:$G$70,'PMG %LQF'!$M$34:$M$70,$Z70))</f>
        <v>0</v>
      </c>
      <c r="AO70" s="22">
        <f>(SUMIFS('PMG %LQF'!$C$34:$C$70,'PMG %LQF'!$M$34:$M$70,$Z70,'PMG %LQF'!$D$34:$D$70,AO$1&amp;"*")+SUMIFS('PMG %LQF'!$E$34:$E$70,'PMG %LQF'!$M$34:$M$70,$Z70,'PMG %LQF'!$F$34:$F$70,AO$1&amp;"*")+SUMIFS('PMG %LQF'!$G$34:$G$70,'PMG %LQF'!$M$34:$M$70,$Z70,'PMG %LQF'!$H$34:$H$70,AO$1&amp;"*"))/(SUMIFS('PMG %LQF'!$C$34:$C$70,'PMG %LQF'!$M$34:$M$70,$Z70)+SUMIFS('PMG %LQF'!$E$34:$E$70,'PMG %LQF'!$M$34:$M$70,$Z70)+SUMIFS('PMG %LQF'!$G$34:$G$70,'PMG %LQF'!$M$34:$M$70,$Z70))</f>
        <v>0</v>
      </c>
      <c r="AP70" s="22">
        <f>(SUMIFS('PMG %LQF'!$C$34:$C$70,'PMG %LQF'!$M$34:$M$70,$Z70,'PMG %LQF'!$D$34:$D$70,AP$1&amp;"*")+SUMIFS('PMG %LQF'!$E$34:$E$70,'PMG %LQF'!$M$34:$M$70,$Z70,'PMG %LQF'!$F$34:$F$70,AP$1&amp;"*")+SUMIFS('PMG %LQF'!$G$34:$G$70,'PMG %LQF'!$M$34:$M$70,$Z70,'PMG %LQF'!$H$34:$H$70,AP$1&amp;"*"))/(SUMIFS('PMG %LQF'!$C$34:$C$70,'PMG %LQF'!$M$34:$M$70,$Z70)+SUMIFS('PMG %LQF'!$E$34:$E$70,'PMG %LQF'!$M$34:$M$70,$Z70)+SUMIFS('PMG %LQF'!$G$34:$G$70,'PMG %LQF'!$M$34:$M$70,$Z70))</f>
        <v>0</v>
      </c>
      <c r="AQ70" s="1">
        <v>17.509654850855501</v>
      </c>
      <c r="AR70" s="1">
        <v>41.409985612209496</v>
      </c>
    </row>
    <row r="71" spans="26:44" ht="14.25" customHeight="1" x14ac:dyDescent="0.35">
      <c r="Z71" s="21">
        <v>42959</v>
      </c>
      <c r="AA71" s="22">
        <f>(SUMIFS('PMG %LQF'!$C$34:$C$70,'PMG %LQF'!$M$34:$M$70,$Z71,'PMG %LQF'!$D$34:$D$70,AA$1&amp;"*")+SUMIFS('PMG %LQF'!$E$34:$E$70,'PMG %LQF'!$M$34:$M$70,$Z71,'PMG %LQF'!$F$34:$F$70,AA$1&amp;"*")+SUMIFS('PMG %LQF'!$G$34:$G$70,'PMG %LQF'!$M$34:$M$70,$Z71,'PMG %LQF'!$H$34:$H$70,AA$1&amp;"*"))/(SUMIFS('PMG %LQF'!$C$34:$C$70,'PMG %LQF'!$M$34:$M$70,$Z71)+SUMIFS('PMG %LQF'!$E$34:$E$70,'PMG %LQF'!$M$34:$M$70,$Z71)+SUMIFS('PMG %LQF'!$G$34:$G$70,'PMG %LQF'!$M$34:$M$70,$Z71))</f>
        <v>0.30458130558818597</v>
      </c>
      <c r="AB71" s="22">
        <f>(SUMIFS('PMG %LQF'!$C$34:$C$70,'PMG %LQF'!$M$34:$M$70,$Z71,'PMG %LQF'!$D$34:$D$70,AB$1&amp;"*")+SUMIFS('PMG %LQF'!$E$34:$E$70,'PMG %LQF'!$M$34:$M$70,$Z71,'PMG %LQF'!$F$34:$F$70,AB$1&amp;"*")+SUMIFS('PMG %LQF'!$G$34:$G$70,'PMG %LQF'!$M$34:$M$70,$Z71,'PMG %LQF'!$H$34:$H$70,AB$1&amp;"*"))/(SUMIFS('PMG %LQF'!$C$34:$C$70,'PMG %LQF'!$M$34:$M$70,$Z71)+SUMIFS('PMG %LQF'!$E$34:$E$70,'PMG %LQF'!$M$34:$M$70,$Z71)+SUMIFS('PMG %LQF'!$G$34:$G$70,'PMG %LQF'!$M$34:$M$70,$Z71))</f>
        <v>9.6996140291995298E-2</v>
      </c>
      <c r="AC71" s="22">
        <f>(SUMIFS('PMG %LQF'!$C$34:$C$70,'PMG %LQF'!$M$34:$M$70,$Z71,'PMG %LQF'!$D$34:$D$70,AC$1&amp;"*")+SUMIFS('PMG %LQF'!$E$34:$E$70,'PMG %LQF'!$M$34:$M$70,$Z71,'PMG %LQF'!$F$34:$F$70,AC$1&amp;"*")+SUMIFS('PMG %LQF'!$G$34:$G$70,'PMG %LQF'!$M$34:$M$70,$Z71,'PMG %LQF'!$H$34:$H$70,AC$1&amp;"*"))/(SUMIFS('PMG %LQF'!$C$34:$C$70,'PMG %LQF'!$M$34:$M$70,$Z71)+SUMIFS('PMG %LQF'!$E$34:$E$70,'PMG %LQF'!$M$34:$M$70,$Z71)+SUMIFS('PMG %LQF'!$G$34:$G$70,'PMG %LQF'!$M$34:$M$70,$Z71))</f>
        <v>0</v>
      </c>
      <c r="AD71" s="22">
        <f>(SUMIFS('PMG %LQF'!$C$34:$C$70,'PMG %LQF'!$M$34:$M$70,$Z71,'PMG %LQF'!$D$34:$D$70,AD$1&amp;"*")+SUMIFS('PMG %LQF'!$E$34:$E$70,'PMG %LQF'!$M$34:$M$70,$Z71,'PMG %LQF'!$F$34:$F$70,AD$1&amp;"*")+SUMIFS('PMG %LQF'!$G$34:$G$70,'PMG %LQF'!$M$34:$M$70,$Z71,'PMG %LQF'!$H$34:$H$70,AD$1&amp;"*"))/(SUMIFS('PMG %LQF'!$C$34:$C$70,'PMG %LQF'!$M$34:$M$70,$Z71)+SUMIFS('PMG %LQF'!$E$34:$E$70,'PMG %LQF'!$M$34:$M$70,$Z71)+SUMIFS('PMG %LQF'!$G$34:$G$70,'PMG %LQF'!$M$34:$M$70,$Z71))</f>
        <v>4.5813055881859376E-2</v>
      </c>
      <c r="AE71" s="22">
        <f>(SUMIFS('PMG %LQF'!$C$34:$C$70,'PMG %LQF'!$M$34:$M$70,$Z71,'PMG %LQF'!$D$34:$D$70,AE$1&amp;"*")+SUMIFS('PMG %LQF'!$E$34:$E$70,'PMG %LQF'!$M$34:$M$70,$Z71,'PMG %LQF'!$F$34:$F$70,AE$1&amp;"*")+SUMIFS('PMG %LQF'!$G$34:$G$70,'PMG %LQF'!$M$34:$M$70,$Z71,'PMG %LQF'!$H$34:$H$70,AE$1&amp;"*"))/(SUMIFS('PMG %LQF'!$C$34:$C$70,'PMG %LQF'!$M$34:$M$70,$Z71)+SUMIFS('PMG %LQF'!$E$34:$E$70,'PMG %LQF'!$M$34:$M$70,$Z71)+SUMIFS('PMG %LQF'!$G$34:$G$70,'PMG %LQF'!$M$34:$M$70,$Z71))</f>
        <v>0</v>
      </c>
      <c r="AF71" s="22">
        <f>(SUMIFS('PMG %LQF'!$C$34:$C$70,'PMG %LQF'!$M$34:$M$70,$Z71,'PMG %LQF'!$D$34:$D$70,AF$1&amp;"*")+SUMIFS('PMG %LQF'!$E$34:$E$70,'PMG %LQF'!$M$34:$M$70,$Z71,'PMG %LQF'!$F$34:$F$70,AF$1&amp;"*")+SUMIFS('PMG %LQF'!$G$34:$G$70,'PMG %LQF'!$M$34:$M$70,$Z71,'PMG %LQF'!$H$34:$H$70,AF$1&amp;"*"))/(SUMIFS('PMG %LQF'!$C$34:$C$70,'PMG %LQF'!$M$34:$M$70,$Z71)+SUMIFS('PMG %LQF'!$E$34:$E$70,'PMG %LQF'!$M$34:$M$70,$Z71)+SUMIFS('PMG %LQF'!$G$34:$G$70,'PMG %LQF'!$M$34:$M$70,$Z71))</f>
        <v>0</v>
      </c>
      <c r="AG71" s="22">
        <f>(SUMIFS('PMG %LQF'!$C$34:$C$70,'PMG %LQF'!$M$34:$M$70,$Z71,'PMG %LQF'!$D$34:$D$70,AG$1&amp;"*")+SUMIFS('PMG %LQF'!$E$34:$E$70,'PMG %LQF'!$M$34:$M$70,$Z71,'PMG %LQF'!$F$34:$F$70,AG$1&amp;"*")+SUMIFS('PMG %LQF'!$G$34:$G$70,'PMG %LQF'!$M$34:$M$70,$Z71,'PMG %LQF'!$H$34:$H$70,AG$1&amp;"*"))/(SUMIFS('PMG %LQF'!$C$34:$C$70,'PMG %LQF'!$M$34:$M$70,$Z71)+SUMIFS('PMG %LQF'!$E$34:$E$70,'PMG %LQF'!$M$34:$M$70,$Z71)+SUMIFS('PMG %LQF'!$G$34:$G$70,'PMG %LQF'!$M$34:$M$70,$Z71))</f>
        <v>0.24869944621580803</v>
      </c>
      <c r="AH71" s="22">
        <f>(SUMIFS('PMG %LQF'!$C$34:$C$70,'PMG %LQF'!$M$34:$M$70,$Z71,'PMG %LQF'!$D$34:$D$70,AH$1&amp;"*")+SUMIFS('PMG %LQF'!$E$34:$E$70,'PMG %LQF'!$M$34:$M$70,$Z71,'PMG %LQF'!$F$34:$F$70,AH$1&amp;"*")+SUMIFS('PMG %LQF'!$G$34:$G$70,'PMG %LQF'!$M$34:$M$70,$Z71,'PMG %LQF'!$H$34:$H$70,AH$1&amp;"*"))/(SUMIFS('PMG %LQF'!$C$34:$C$70,'PMG %LQF'!$M$34:$M$70,$Z71)+SUMIFS('PMG %LQF'!$E$34:$E$70,'PMG %LQF'!$M$34:$M$70,$Z71)+SUMIFS('PMG %LQF'!$G$34:$G$70,'PMG %LQF'!$M$34:$M$70,$Z71))</f>
        <v>3.3059238127202552E-2</v>
      </c>
      <c r="AI71" s="22">
        <f>(SUMIFS('PMG %LQF'!$C$34:$C$70,'PMG %LQF'!$M$34:$M$70,$Z71,'PMG %LQF'!$D$34:$D$70,AI$1&amp;"*")+SUMIFS('PMG %LQF'!$E$34:$E$70,'PMG %LQF'!$M$34:$M$70,$Z71,'PMG %LQF'!$F$34:$F$70,AI$1&amp;"*")+SUMIFS('PMG %LQF'!$G$34:$G$70,'PMG %LQF'!$M$34:$M$70,$Z71,'PMG %LQF'!$H$34:$H$70,AI$1&amp;"*"))/(SUMIFS('PMG %LQF'!$C$34:$C$70,'PMG %LQF'!$M$34:$M$70,$Z71)+SUMIFS('PMG %LQF'!$E$34:$E$70,'PMG %LQF'!$M$34:$M$70,$Z71)+SUMIFS('PMG %LQF'!$G$34:$G$70,'PMG %LQF'!$M$34:$M$70,$Z71))</f>
        <v>0</v>
      </c>
      <c r="AJ71" s="22">
        <f>(SUMIFS('PMG %LQF'!$C$34:$C$70,'PMG %LQF'!$M$34:$M$70,$Z71,'PMG %LQF'!$D$34:$D$70,AJ$1&amp;"*")+SUMIFS('PMG %LQF'!$E$34:$E$70,'PMG %LQF'!$M$34:$M$70,$Z71,'PMG %LQF'!$F$34:$F$70,AJ$1&amp;"*")+SUMIFS('PMG %LQF'!$G$34:$G$70,'PMG %LQF'!$M$34:$M$70,$Z71,'PMG %LQF'!$H$34:$H$70,AJ$1&amp;"*"))/(SUMIFS('PMG %LQF'!$C$34:$C$70,'PMG %LQF'!$M$34:$M$70,$Z71)+SUMIFS('PMG %LQF'!$E$34:$E$70,'PMG %LQF'!$M$34:$M$70,$Z71)+SUMIFS('PMG %LQF'!$G$34:$G$70,'PMG %LQF'!$M$34:$M$70,$Z71))</f>
        <v>0.10001678133915086</v>
      </c>
      <c r="AK71" s="22">
        <f>(SUMIFS('PMG %LQF'!$C$34:$C$70,'PMG %LQF'!$M$34:$M$70,$Z71,'PMG %LQF'!$D$34:$D$70,AK$1&amp;"*")+SUMIFS('PMG %LQF'!$E$34:$E$70,'PMG %LQF'!$M$34:$M$70,$Z71,'PMG %LQF'!$F$34:$F$70,AK$1&amp;"*")+SUMIFS('PMG %LQF'!$G$34:$G$70,'PMG %LQF'!$M$34:$M$70,$Z71,'PMG %LQF'!$H$34:$H$70,AK$1&amp;"*"))/(SUMIFS('PMG %LQF'!$C$34:$C$70,'PMG %LQF'!$M$34:$M$70,$Z71)+SUMIFS('PMG %LQF'!$E$34:$E$70,'PMG %LQF'!$M$34:$M$70,$Z71)+SUMIFS('PMG %LQF'!$G$34:$G$70,'PMG %LQF'!$M$34:$M$70,$Z71))</f>
        <v>3.3562678301728481E-2</v>
      </c>
      <c r="AL71" s="22">
        <f>(SUMIFS('PMG %LQF'!$C$34:$C$70,'PMG %LQF'!$M$34:$M$70,$Z71,'PMG %LQF'!$D$34:$D$70,AL$1&amp;"*")+SUMIFS('PMG %LQF'!$E$34:$E$70,'PMG %LQF'!$M$34:$M$70,$Z71,'PMG %LQF'!$F$34:$F$70,AL$1&amp;"*")+SUMIFS('PMG %LQF'!$G$34:$G$70,'PMG %LQF'!$M$34:$M$70,$Z71,'PMG %LQF'!$H$34:$H$70,AL$1&amp;"*"))/(SUMIFS('PMG %LQF'!$C$34:$C$70,'PMG %LQF'!$M$34:$M$70,$Z71)+SUMIFS('PMG %LQF'!$E$34:$E$70,'PMG %LQF'!$M$34:$M$70,$Z71)+SUMIFS('PMG %LQF'!$G$34:$G$70,'PMG %LQF'!$M$34:$M$70,$Z71))</f>
        <v>3.4569558650780333E-2</v>
      </c>
      <c r="AM71" s="22">
        <f>(SUMIFS('PMG %LQF'!$C$34:$C$70,'PMG %LQF'!$M$34:$M$70,$Z71,'PMG %LQF'!$D$34:$D$70,AM$1&amp;"*")+SUMIFS('PMG %LQF'!$E$34:$E$70,'PMG %LQF'!$M$34:$M$70,$Z71,'PMG %LQF'!$F$34:$F$70,AM$1&amp;"*")+SUMIFS('PMG %LQF'!$G$34:$G$70,'PMG %LQF'!$M$34:$M$70,$Z71,'PMG %LQF'!$H$34:$H$70,AM$1&amp;"*"))/(SUMIFS('PMG %LQF'!$C$34:$C$70,'PMG %LQF'!$M$34:$M$70,$Z71)+SUMIFS('PMG %LQF'!$E$34:$E$70,'PMG %LQF'!$M$34:$M$70,$Z71)+SUMIFS('PMG %LQF'!$G$34:$G$70,'PMG %LQF'!$M$34:$M$70,$Z71))</f>
        <v>5.1183084410135929E-2</v>
      </c>
      <c r="AN71" s="22">
        <f>(SUMIFS('PMG %LQF'!$C$34:$C$70,'PMG %LQF'!$M$34:$M$70,$Z71,'PMG %LQF'!$D$34:$D$70,AN$1&amp;"*")+SUMIFS('PMG %LQF'!$E$34:$E$70,'PMG %LQF'!$M$34:$M$70,$Z71,'PMG %LQF'!$F$34:$F$70,AN$1&amp;"*")+SUMIFS('PMG %LQF'!$G$34:$G$70,'PMG %LQF'!$M$34:$M$70,$Z71,'PMG %LQF'!$H$34:$H$70,AN$1&amp;"*"))/(SUMIFS('PMG %LQF'!$C$34:$C$70,'PMG %LQF'!$M$34:$M$70,$Z71)+SUMIFS('PMG %LQF'!$E$34:$E$70,'PMG %LQF'!$M$34:$M$70,$Z71)+SUMIFS('PMG %LQF'!$G$34:$G$70,'PMG %LQF'!$M$34:$M$70,$Z71))</f>
        <v>0</v>
      </c>
      <c r="AO71" s="22">
        <f>(SUMIFS('PMG %LQF'!$C$34:$C$70,'PMG %LQF'!$M$34:$M$70,$Z71,'PMG %LQF'!$D$34:$D$70,AO$1&amp;"*")+SUMIFS('PMG %LQF'!$E$34:$E$70,'PMG %LQF'!$M$34:$M$70,$Z71,'PMG %LQF'!$F$34:$F$70,AO$1&amp;"*")+SUMIFS('PMG %LQF'!$G$34:$G$70,'PMG %LQF'!$M$34:$M$70,$Z71,'PMG %LQF'!$H$34:$H$70,AO$1&amp;"*"))/(SUMIFS('PMG %LQF'!$C$34:$C$70,'PMG %LQF'!$M$34:$M$70,$Z71)+SUMIFS('PMG %LQF'!$E$34:$E$70,'PMG %LQF'!$M$34:$M$70,$Z71)+SUMIFS('PMG %LQF'!$G$34:$G$70,'PMG %LQF'!$M$34:$M$70,$Z71))</f>
        <v>5.1518711193153217E-2</v>
      </c>
      <c r="AP71" s="22">
        <f>(SUMIFS('PMG %LQF'!$C$34:$C$70,'PMG %LQF'!$M$34:$M$70,$Z71,'PMG %LQF'!$D$34:$D$70,AP$1&amp;"*")+SUMIFS('PMG %LQF'!$E$34:$E$70,'PMG %LQF'!$M$34:$M$70,$Z71,'PMG %LQF'!$F$34:$F$70,AP$1&amp;"*")+SUMIFS('PMG %LQF'!$G$34:$G$70,'PMG %LQF'!$M$34:$M$70,$Z71,'PMG %LQF'!$H$34:$H$70,AP$1&amp;"*"))/(SUMIFS('PMG %LQF'!$C$34:$C$70,'PMG %LQF'!$M$34:$M$70,$Z71)+SUMIFS('PMG %LQF'!$E$34:$E$70,'PMG %LQF'!$M$34:$M$70,$Z71)+SUMIFS('PMG %LQF'!$G$34:$G$70,'PMG %LQF'!$M$34:$M$70,$Z71))</f>
        <v>0</v>
      </c>
      <c r="AQ71" s="1">
        <v>5.8678795458678126</v>
      </c>
      <c r="AR71" s="1">
        <v>25.076126959883172</v>
      </c>
    </row>
    <row r="72" spans="26:44" ht="14.25" customHeight="1" x14ac:dyDescent="0.35">
      <c r="Z72" s="21">
        <v>42961</v>
      </c>
      <c r="AA72" s="22">
        <f>(SUMIFS('PMG %LQF'!$C$34:$C$70,'PMG %LQF'!$M$34:$M$70,$Z72,'PMG %LQF'!$D$34:$D$70,AA$1&amp;"*")+SUMIFS('PMG %LQF'!$E$34:$E$70,'PMG %LQF'!$M$34:$M$70,$Z72,'PMG %LQF'!$F$34:$F$70,AA$1&amp;"*")+SUMIFS('PMG %LQF'!$G$34:$G$70,'PMG %LQF'!$M$34:$M$70,$Z72,'PMG %LQF'!$H$34:$H$70,AA$1&amp;"*"))/(SUMIFS('PMG %LQF'!$C$34:$C$70,'PMG %LQF'!$M$34:$M$70,$Z72)+SUMIFS('PMG %LQF'!$E$34:$E$70,'PMG %LQF'!$M$34:$M$70,$Z72)+SUMIFS('PMG %LQF'!$G$34:$G$70,'PMG %LQF'!$M$34:$M$70,$Z72))</f>
        <v>0.24382097528390115</v>
      </c>
      <c r="AB72" s="22">
        <f>(SUMIFS('PMG %LQF'!$C$34:$C$70,'PMG %LQF'!$M$34:$M$70,$Z72,'PMG %LQF'!$D$34:$D$70,AB$1&amp;"*")+SUMIFS('PMG %LQF'!$E$34:$E$70,'PMG %LQF'!$M$34:$M$70,$Z72,'PMG %LQF'!$F$34:$F$70,AB$1&amp;"*")+SUMIFS('PMG %LQF'!$G$34:$G$70,'PMG %LQF'!$M$34:$M$70,$Z72,'PMG %LQF'!$H$34:$H$70,AB$1&amp;"*"))/(SUMIFS('PMG %LQF'!$C$34:$C$70,'PMG %LQF'!$M$34:$M$70,$Z72)+SUMIFS('PMG %LQF'!$E$34:$E$70,'PMG %LQF'!$M$34:$M$70,$Z72)+SUMIFS('PMG %LQF'!$G$34:$G$70,'PMG %LQF'!$M$34:$M$70,$Z72))</f>
        <v>0</v>
      </c>
      <c r="AC72" s="22">
        <f>(SUMIFS('PMG %LQF'!$C$34:$C$70,'PMG %LQF'!$M$34:$M$70,$Z72,'PMG %LQF'!$D$34:$D$70,AC$1&amp;"*")+SUMIFS('PMG %LQF'!$E$34:$E$70,'PMG %LQF'!$M$34:$M$70,$Z72,'PMG %LQF'!$F$34:$F$70,AC$1&amp;"*")+SUMIFS('PMG %LQF'!$G$34:$G$70,'PMG %LQF'!$M$34:$M$70,$Z72,'PMG %LQF'!$H$34:$H$70,AC$1&amp;"*"))/(SUMIFS('PMG %LQF'!$C$34:$C$70,'PMG %LQF'!$M$34:$M$70,$Z72)+SUMIFS('PMG %LQF'!$E$34:$E$70,'PMG %LQF'!$M$34:$M$70,$Z72)+SUMIFS('PMG %LQF'!$G$34:$G$70,'PMG %LQF'!$M$34:$M$70,$Z72))</f>
        <v>4.0748162992651972E-2</v>
      </c>
      <c r="AD72" s="22">
        <f>(SUMIFS('PMG %LQF'!$C$34:$C$70,'PMG %LQF'!$M$34:$M$70,$Z72,'PMG %LQF'!$D$34:$D$70,AD$1&amp;"*")+SUMIFS('PMG %LQF'!$E$34:$E$70,'PMG %LQF'!$M$34:$M$70,$Z72,'PMG %LQF'!$F$34:$F$70,AD$1&amp;"*")+SUMIFS('PMG %LQF'!$G$34:$G$70,'PMG %LQF'!$M$34:$M$70,$Z72,'PMG %LQF'!$H$34:$H$70,AD$1&amp;"*"))/(SUMIFS('PMG %LQF'!$C$34:$C$70,'PMG %LQF'!$M$34:$M$70,$Z72)+SUMIFS('PMG %LQF'!$E$34:$E$70,'PMG %LQF'!$M$34:$M$70,$Z72)+SUMIFS('PMG %LQF'!$G$34:$G$70,'PMG %LQF'!$M$34:$M$70,$Z72))</f>
        <v>0</v>
      </c>
      <c r="AE72" s="22">
        <f>(SUMIFS('PMG %LQF'!$C$34:$C$70,'PMG %LQF'!$M$34:$M$70,$Z72,'PMG %LQF'!$D$34:$D$70,AE$1&amp;"*")+SUMIFS('PMG %LQF'!$E$34:$E$70,'PMG %LQF'!$M$34:$M$70,$Z72,'PMG %LQF'!$F$34:$F$70,AE$1&amp;"*")+SUMIFS('PMG %LQF'!$G$34:$G$70,'PMG %LQF'!$M$34:$M$70,$Z72,'PMG %LQF'!$H$34:$H$70,AE$1&amp;"*"))/(SUMIFS('PMG %LQF'!$C$34:$C$70,'PMG %LQF'!$M$34:$M$70,$Z72)+SUMIFS('PMG %LQF'!$E$34:$E$70,'PMG %LQF'!$M$34:$M$70,$Z72)+SUMIFS('PMG %LQF'!$G$34:$G$70,'PMG %LQF'!$M$34:$M$70,$Z72))</f>
        <v>0</v>
      </c>
      <c r="AF72" s="22">
        <f>(SUMIFS('PMG %LQF'!$C$34:$C$70,'PMG %LQF'!$M$34:$M$70,$Z72,'PMG %LQF'!$D$34:$D$70,AF$1&amp;"*")+SUMIFS('PMG %LQF'!$E$34:$E$70,'PMG %LQF'!$M$34:$M$70,$Z72,'PMG %LQF'!$F$34:$F$70,AF$1&amp;"*")+SUMIFS('PMG %LQF'!$G$34:$G$70,'PMG %LQF'!$M$34:$M$70,$Z72,'PMG %LQF'!$H$34:$H$70,AF$1&amp;"*"))/(SUMIFS('PMG %LQF'!$C$34:$C$70,'PMG %LQF'!$M$34:$M$70,$Z72)+SUMIFS('PMG %LQF'!$E$34:$E$70,'PMG %LQF'!$M$34:$M$70,$Z72)+SUMIFS('PMG %LQF'!$G$34:$G$70,'PMG %LQF'!$M$34:$M$70,$Z72))</f>
        <v>0</v>
      </c>
      <c r="AG72" s="22">
        <f>(SUMIFS('PMG %LQF'!$C$34:$C$70,'PMG %LQF'!$M$34:$M$70,$Z72,'PMG %LQF'!$D$34:$D$70,AG$1&amp;"*")+SUMIFS('PMG %LQF'!$E$34:$E$70,'PMG %LQF'!$M$34:$M$70,$Z72,'PMG %LQF'!$F$34:$F$70,AG$1&amp;"*")+SUMIFS('PMG %LQF'!$G$34:$G$70,'PMG %LQF'!$M$34:$M$70,$Z72,'PMG %LQF'!$H$34:$H$70,AG$1&amp;"*"))/(SUMIFS('PMG %LQF'!$C$34:$C$70,'PMG %LQF'!$M$34:$M$70,$Z72)+SUMIFS('PMG %LQF'!$E$34:$E$70,'PMG %LQF'!$M$34:$M$70,$Z72)+SUMIFS('PMG %LQF'!$G$34:$G$70,'PMG %LQF'!$M$34:$M$70,$Z72))</f>
        <v>0.45524382097528393</v>
      </c>
      <c r="AH72" s="22">
        <f>(SUMIFS('PMG %LQF'!$C$34:$C$70,'PMG %LQF'!$M$34:$M$70,$Z72,'PMG %LQF'!$D$34:$D$70,AH$1&amp;"*")+SUMIFS('PMG %LQF'!$E$34:$E$70,'PMG %LQF'!$M$34:$M$70,$Z72,'PMG %LQF'!$F$34:$F$70,AH$1&amp;"*")+SUMIFS('PMG %LQF'!$G$34:$G$70,'PMG %LQF'!$M$34:$M$70,$Z72,'PMG %LQF'!$H$34:$H$70,AH$1&amp;"*"))/(SUMIFS('PMG %LQF'!$C$34:$C$70,'PMG %LQF'!$M$34:$M$70,$Z72)+SUMIFS('PMG %LQF'!$E$34:$E$70,'PMG %LQF'!$M$34:$M$70,$Z72)+SUMIFS('PMG %LQF'!$G$34:$G$70,'PMG %LQF'!$M$34:$M$70,$Z72))</f>
        <v>8.4168336673346694E-2</v>
      </c>
      <c r="AI72" s="22">
        <f>(SUMIFS('PMG %LQF'!$C$34:$C$70,'PMG %LQF'!$M$34:$M$70,$Z72,'PMG %LQF'!$D$34:$D$70,AI$1&amp;"*")+SUMIFS('PMG %LQF'!$E$34:$E$70,'PMG %LQF'!$M$34:$M$70,$Z72,'PMG %LQF'!$F$34:$F$70,AI$1&amp;"*")+SUMIFS('PMG %LQF'!$G$34:$G$70,'PMG %LQF'!$M$34:$M$70,$Z72,'PMG %LQF'!$H$34:$H$70,AI$1&amp;"*"))/(SUMIFS('PMG %LQF'!$C$34:$C$70,'PMG %LQF'!$M$34:$M$70,$Z72)+SUMIFS('PMG %LQF'!$E$34:$E$70,'PMG %LQF'!$M$34:$M$70,$Z72)+SUMIFS('PMG %LQF'!$G$34:$G$70,'PMG %LQF'!$M$34:$M$70,$Z72))</f>
        <v>2.2712090848363398E-2</v>
      </c>
      <c r="AJ72" s="22">
        <f>(SUMIFS('PMG %LQF'!$C$34:$C$70,'PMG %LQF'!$M$34:$M$70,$Z72,'PMG %LQF'!$D$34:$D$70,AJ$1&amp;"*")+SUMIFS('PMG %LQF'!$E$34:$E$70,'PMG %LQF'!$M$34:$M$70,$Z72,'PMG %LQF'!$F$34:$F$70,AJ$1&amp;"*")+SUMIFS('PMG %LQF'!$G$34:$G$70,'PMG %LQF'!$M$34:$M$70,$Z72,'PMG %LQF'!$H$34:$H$70,AJ$1&amp;"*"))/(SUMIFS('PMG %LQF'!$C$34:$C$70,'PMG %LQF'!$M$34:$M$70,$Z72)+SUMIFS('PMG %LQF'!$E$34:$E$70,'PMG %LQF'!$M$34:$M$70,$Z72)+SUMIFS('PMG %LQF'!$G$34:$G$70,'PMG %LQF'!$M$34:$M$70,$Z72))</f>
        <v>0</v>
      </c>
      <c r="AK72" s="22">
        <f>(SUMIFS('PMG %LQF'!$C$34:$C$70,'PMG %LQF'!$M$34:$M$70,$Z72,'PMG %LQF'!$D$34:$D$70,AK$1&amp;"*")+SUMIFS('PMG %LQF'!$E$34:$E$70,'PMG %LQF'!$M$34:$M$70,$Z72,'PMG %LQF'!$F$34:$F$70,AK$1&amp;"*")+SUMIFS('PMG %LQF'!$G$34:$G$70,'PMG %LQF'!$M$34:$M$70,$Z72,'PMG %LQF'!$H$34:$H$70,AK$1&amp;"*"))/(SUMIFS('PMG %LQF'!$C$34:$C$70,'PMG %LQF'!$M$34:$M$70,$Z72)+SUMIFS('PMG %LQF'!$E$34:$E$70,'PMG %LQF'!$M$34:$M$70,$Z72)+SUMIFS('PMG %LQF'!$G$34:$G$70,'PMG %LQF'!$M$34:$M$70,$Z72))</f>
        <v>0.15330661322645292</v>
      </c>
      <c r="AL72" s="22">
        <f>(SUMIFS('PMG %LQF'!$C$34:$C$70,'PMG %LQF'!$M$34:$M$70,$Z72,'PMG %LQF'!$D$34:$D$70,AL$1&amp;"*")+SUMIFS('PMG %LQF'!$E$34:$E$70,'PMG %LQF'!$M$34:$M$70,$Z72,'PMG %LQF'!$F$34:$F$70,AL$1&amp;"*")+SUMIFS('PMG %LQF'!$G$34:$G$70,'PMG %LQF'!$M$34:$M$70,$Z72,'PMG %LQF'!$H$34:$H$70,AL$1&amp;"*"))/(SUMIFS('PMG %LQF'!$C$34:$C$70,'PMG %LQF'!$M$34:$M$70,$Z72)+SUMIFS('PMG %LQF'!$E$34:$E$70,'PMG %LQF'!$M$34:$M$70,$Z72)+SUMIFS('PMG %LQF'!$G$34:$G$70,'PMG %LQF'!$M$34:$M$70,$Z72))</f>
        <v>0</v>
      </c>
      <c r="AM72" s="22">
        <f>(SUMIFS('PMG %LQF'!$C$34:$C$70,'PMG %LQF'!$M$34:$M$70,$Z72,'PMG %LQF'!$D$34:$D$70,AM$1&amp;"*")+SUMIFS('PMG %LQF'!$E$34:$E$70,'PMG %LQF'!$M$34:$M$70,$Z72,'PMG %LQF'!$F$34:$F$70,AM$1&amp;"*")+SUMIFS('PMG %LQF'!$G$34:$G$70,'PMG %LQF'!$M$34:$M$70,$Z72,'PMG %LQF'!$H$34:$H$70,AM$1&amp;"*"))/(SUMIFS('PMG %LQF'!$C$34:$C$70,'PMG %LQF'!$M$34:$M$70,$Z72)+SUMIFS('PMG %LQF'!$E$34:$E$70,'PMG %LQF'!$M$34:$M$70,$Z72)+SUMIFS('PMG %LQF'!$G$34:$G$70,'PMG %LQF'!$M$34:$M$70,$Z72))</f>
        <v>0</v>
      </c>
      <c r="AN72" s="22">
        <f>(SUMIFS('PMG %LQF'!$C$34:$C$70,'PMG %LQF'!$M$34:$M$70,$Z72,'PMG %LQF'!$D$34:$D$70,AN$1&amp;"*")+SUMIFS('PMG %LQF'!$E$34:$E$70,'PMG %LQF'!$M$34:$M$70,$Z72,'PMG %LQF'!$F$34:$F$70,AN$1&amp;"*")+SUMIFS('PMG %LQF'!$G$34:$G$70,'PMG %LQF'!$M$34:$M$70,$Z72,'PMG %LQF'!$H$34:$H$70,AN$1&amp;"*"))/(SUMIFS('PMG %LQF'!$C$34:$C$70,'PMG %LQF'!$M$34:$M$70,$Z72)+SUMIFS('PMG %LQF'!$E$34:$E$70,'PMG %LQF'!$M$34:$M$70,$Z72)+SUMIFS('PMG %LQF'!$G$34:$G$70,'PMG %LQF'!$M$34:$M$70,$Z72))</f>
        <v>0</v>
      </c>
      <c r="AO72" s="22">
        <f>(SUMIFS('PMG %LQF'!$C$34:$C$70,'PMG %LQF'!$M$34:$M$70,$Z72,'PMG %LQF'!$D$34:$D$70,AO$1&amp;"*")+SUMIFS('PMG %LQF'!$E$34:$E$70,'PMG %LQF'!$M$34:$M$70,$Z72,'PMG %LQF'!$F$34:$F$70,AO$1&amp;"*")+SUMIFS('PMG %LQF'!$G$34:$G$70,'PMG %LQF'!$M$34:$M$70,$Z72,'PMG %LQF'!$H$34:$H$70,AO$1&amp;"*"))/(SUMIFS('PMG %LQF'!$C$34:$C$70,'PMG %LQF'!$M$34:$M$70,$Z72)+SUMIFS('PMG %LQF'!$E$34:$E$70,'PMG %LQF'!$M$34:$M$70,$Z72)+SUMIFS('PMG %LQF'!$G$34:$G$70,'PMG %LQF'!$M$34:$M$70,$Z72))</f>
        <v>0</v>
      </c>
      <c r="AP72" s="22">
        <f>(SUMIFS('PMG %LQF'!$C$34:$C$70,'PMG %LQF'!$M$34:$M$70,$Z72,'PMG %LQF'!$D$34:$D$70,AP$1&amp;"*")+SUMIFS('PMG %LQF'!$E$34:$E$70,'PMG %LQF'!$M$34:$M$70,$Z72,'PMG %LQF'!$F$34:$F$70,AP$1&amp;"*")+SUMIFS('PMG %LQF'!$G$34:$G$70,'PMG %LQF'!$M$34:$M$70,$Z72,'PMG %LQF'!$H$34:$H$70,AP$1&amp;"*"))/(SUMIFS('PMG %LQF'!$C$34:$C$70,'PMG %LQF'!$M$34:$M$70,$Z72)+SUMIFS('PMG %LQF'!$E$34:$E$70,'PMG %LQF'!$M$34:$M$70,$Z72)+SUMIFS('PMG %LQF'!$G$34:$G$70,'PMG %LQF'!$M$34:$M$70,$Z72))</f>
        <v>0</v>
      </c>
      <c r="AQ72" s="1">
        <v>8.7258211966492016</v>
      </c>
      <c r="AR72" s="1">
        <v>96.776268284556451</v>
      </c>
    </row>
    <row r="73" spans="26:44" ht="14.25" customHeight="1" x14ac:dyDescent="0.35">
      <c r="Z73" s="21">
        <v>42967</v>
      </c>
      <c r="AA73" s="22">
        <f>(SUMIFS('PMG %LQF'!$C$34:$C$70,'PMG %LQF'!$M$34:$M$70,$Z73,'PMG %LQF'!$D$34:$D$70,AA$1&amp;"*")+SUMIFS('PMG %LQF'!$E$34:$E$70,'PMG %LQF'!$M$34:$M$70,$Z73,'PMG %LQF'!$F$34:$F$70,AA$1&amp;"*")+SUMIFS('PMG %LQF'!$G$34:$G$70,'PMG %LQF'!$M$34:$M$70,$Z73,'PMG %LQF'!$H$34:$H$70,AA$1&amp;"*"))/(SUMIFS('PMG %LQF'!$C$34:$C$70,'PMG %LQF'!$M$34:$M$70,$Z73)+SUMIFS('PMG %LQF'!$E$34:$E$70,'PMG %LQF'!$M$34:$M$70,$Z73)+SUMIFS('PMG %LQF'!$G$34:$G$70,'PMG %LQF'!$M$34:$M$70,$Z73))</f>
        <v>0</v>
      </c>
      <c r="AB73" s="22">
        <f>(SUMIFS('PMG %LQF'!$C$34:$C$70,'PMG %LQF'!$M$34:$M$70,$Z73,'PMG %LQF'!$D$34:$D$70,AB$1&amp;"*")+SUMIFS('PMG %LQF'!$E$34:$E$70,'PMG %LQF'!$M$34:$M$70,$Z73,'PMG %LQF'!$F$34:$F$70,AB$1&amp;"*")+SUMIFS('PMG %LQF'!$G$34:$G$70,'PMG %LQF'!$M$34:$M$70,$Z73,'PMG %LQF'!$H$34:$H$70,AB$1&amp;"*"))/(SUMIFS('PMG %LQF'!$C$34:$C$70,'PMG %LQF'!$M$34:$M$70,$Z73)+SUMIFS('PMG %LQF'!$E$34:$E$70,'PMG %LQF'!$M$34:$M$70,$Z73)+SUMIFS('PMG %LQF'!$G$34:$G$70,'PMG %LQF'!$M$34:$M$70,$Z73))</f>
        <v>0</v>
      </c>
      <c r="AC73" s="22">
        <f>(SUMIFS('PMG %LQF'!$C$34:$C$70,'PMG %LQF'!$M$34:$M$70,$Z73,'PMG %LQF'!$D$34:$D$70,AC$1&amp;"*")+SUMIFS('PMG %LQF'!$E$34:$E$70,'PMG %LQF'!$M$34:$M$70,$Z73,'PMG %LQF'!$F$34:$F$70,AC$1&amp;"*")+SUMIFS('PMG %LQF'!$G$34:$G$70,'PMG %LQF'!$M$34:$M$70,$Z73,'PMG %LQF'!$H$34:$H$70,AC$1&amp;"*"))/(SUMIFS('PMG %LQF'!$C$34:$C$70,'PMG %LQF'!$M$34:$M$70,$Z73)+SUMIFS('PMG %LQF'!$E$34:$E$70,'PMG %LQF'!$M$34:$M$70,$Z73)+SUMIFS('PMG %LQF'!$G$34:$G$70,'PMG %LQF'!$M$34:$M$70,$Z73))</f>
        <v>0.71341874578556974</v>
      </c>
      <c r="AD73" s="22">
        <f>(SUMIFS('PMG %LQF'!$C$34:$C$70,'PMG %LQF'!$M$34:$M$70,$Z73,'PMG %LQF'!$D$34:$D$70,AD$1&amp;"*")+SUMIFS('PMG %LQF'!$E$34:$E$70,'PMG %LQF'!$M$34:$M$70,$Z73,'PMG %LQF'!$F$34:$F$70,AD$1&amp;"*")+SUMIFS('PMG %LQF'!$G$34:$G$70,'PMG %LQF'!$M$34:$M$70,$Z73,'PMG %LQF'!$H$34:$H$70,AD$1&amp;"*"))/(SUMIFS('PMG %LQF'!$C$34:$C$70,'PMG %LQF'!$M$34:$M$70,$Z73)+SUMIFS('PMG %LQF'!$E$34:$E$70,'PMG %LQF'!$M$34:$M$70,$Z73)+SUMIFS('PMG %LQF'!$G$34:$G$70,'PMG %LQF'!$M$34:$M$70,$Z73))</f>
        <v>0.18509777478084966</v>
      </c>
      <c r="AE73" s="22">
        <f>(SUMIFS('PMG %LQF'!$C$34:$C$70,'PMG %LQF'!$M$34:$M$70,$Z73,'PMG %LQF'!$D$34:$D$70,AE$1&amp;"*")+SUMIFS('PMG %LQF'!$E$34:$E$70,'PMG %LQF'!$M$34:$M$70,$Z73,'PMG %LQF'!$F$34:$F$70,AE$1&amp;"*")+SUMIFS('PMG %LQF'!$G$34:$G$70,'PMG %LQF'!$M$34:$M$70,$Z73,'PMG %LQF'!$H$34:$H$70,AE$1&amp;"*"))/(SUMIFS('PMG %LQF'!$C$34:$C$70,'PMG %LQF'!$M$34:$M$70,$Z73)+SUMIFS('PMG %LQF'!$E$34:$E$70,'PMG %LQF'!$M$34:$M$70,$Z73)+SUMIFS('PMG %LQF'!$G$34:$G$70,'PMG %LQF'!$M$34:$M$70,$Z73))</f>
        <v>0</v>
      </c>
      <c r="AF73" s="22">
        <f>(SUMIFS('PMG %LQF'!$C$34:$C$70,'PMG %LQF'!$M$34:$M$70,$Z73,'PMG %LQF'!$D$34:$D$70,AF$1&amp;"*")+SUMIFS('PMG %LQF'!$E$34:$E$70,'PMG %LQF'!$M$34:$M$70,$Z73,'PMG %LQF'!$F$34:$F$70,AF$1&amp;"*")+SUMIFS('PMG %LQF'!$G$34:$G$70,'PMG %LQF'!$M$34:$M$70,$Z73,'PMG %LQF'!$H$34:$H$70,AF$1&amp;"*"))/(SUMIFS('PMG %LQF'!$C$34:$C$70,'PMG %LQF'!$M$34:$M$70,$Z73)+SUMIFS('PMG %LQF'!$E$34:$E$70,'PMG %LQF'!$M$34:$M$70,$Z73)+SUMIFS('PMG %LQF'!$G$34:$G$70,'PMG %LQF'!$M$34:$M$70,$Z73))</f>
        <v>5.1584625758597444E-2</v>
      </c>
      <c r="AG73" s="22">
        <f>(SUMIFS('PMG %LQF'!$C$34:$C$70,'PMG %LQF'!$M$34:$M$70,$Z73,'PMG %LQF'!$D$34:$D$70,AG$1&amp;"*")+SUMIFS('PMG %LQF'!$E$34:$E$70,'PMG %LQF'!$M$34:$M$70,$Z73,'PMG %LQF'!$F$34:$F$70,AG$1&amp;"*")+SUMIFS('PMG %LQF'!$G$34:$G$70,'PMG %LQF'!$M$34:$M$70,$Z73,'PMG %LQF'!$H$34:$H$70,AG$1&amp;"*"))/(SUMIFS('PMG %LQF'!$C$34:$C$70,'PMG %LQF'!$M$34:$M$70,$Z73)+SUMIFS('PMG %LQF'!$E$34:$E$70,'PMG %LQF'!$M$34:$M$70,$Z73)+SUMIFS('PMG %LQF'!$G$34:$G$70,'PMG %LQF'!$M$34:$M$70,$Z73))</f>
        <v>0</v>
      </c>
      <c r="AH73" s="22">
        <f>(SUMIFS('PMG %LQF'!$C$34:$C$70,'PMG %LQF'!$M$34:$M$70,$Z73,'PMG %LQF'!$D$34:$D$70,AH$1&amp;"*")+SUMIFS('PMG %LQF'!$E$34:$E$70,'PMG %LQF'!$M$34:$M$70,$Z73,'PMG %LQF'!$F$34:$F$70,AH$1&amp;"*")+SUMIFS('PMG %LQF'!$G$34:$G$70,'PMG %LQF'!$M$34:$M$70,$Z73,'PMG %LQF'!$H$34:$H$70,AH$1&amp;"*"))/(SUMIFS('PMG %LQF'!$C$34:$C$70,'PMG %LQF'!$M$34:$M$70,$Z73)+SUMIFS('PMG %LQF'!$E$34:$E$70,'PMG %LQF'!$M$34:$M$70,$Z73)+SUMIFS('PMG %LQF'!$G$34:$G$70,'PMG %LQF'!$M$34:$M$70,$Z73))</f>
        <v>0</v>
      </c>
      <c r="AI73" s="22">
        <f>(SUMIFS('PMG %LQF'!$C$34:$C$70,'PMG %LQF'!$M$34:$M$70,$Z73,'PMG %LQF'!$D$34:$D$70,AI$1&amp;"*")+SUMIFS('PMG %LQF'!$E$34:$E$70,'PMG %LQF'!$M$34:$M$70,$Z73,'PMG %LQF'!$F$34:$F$70,AI$1&amp;"*")+SUMIFS('PMG %LQF'!$G$34:$G$70,'PMG %LQF'!$M$34:$M$70,$Z73,'PMG %LQF'!$H$34:$H$70,AI$1&amp;"*"))/(SUMIFS('PMG %LQF'!$C$34:$C$70,'PMG %LQF'!$M$34:$M$70,$Z73)+SUMIFS('PMG %LQF'!$E$34:$E$70,'PMG %LQF'!$M$34:$M$70,$Z73)+SUMIFS('PMG %LQF'!$G$34:$G$70,'PMG %LQF'!$M$34:$M$70,$Z73))</f>
        <v>0</v>
      </c>
      <c r="AJ73" s="22">
        <f>(SUMIFS('PMG %LQF'!$C$34:$C$70,'PMG %LQF'!$M$34:$M$70,$Z73,'PMG %LQF'!$D$34:$D$70,AJ$1&amp;"*")+SUMIFS('PMG %LQF'!$E$34:$E$70,'PMG %LQF'!$M$34:$M$70,$Z73,'PMG %LQF'!$F$34:$F$70,AJ$1&amp;"*")+SUMIFS('PMG %LQF'!$G$34:$G$70,'PMG %LQF'!$M$34:$M$70,$Z73,'PMG %LQF'!$H$34:$H$70,AJ$1&amp;"*"))/(SUMIFS('PMG %LQF'!$C$34:$C$70,'PMG %LQF'!$M$34:$M$70,$Z73)+SUMIFS('PMG %LQF'!$E$34:$E$70,'PMG %LQF'!$M$34:$M$70,$Z73)+SUMIFS('PMG %LQF'!$G$34:$G$70,'PMG %LQF'!$M$34:$M$70,$Z73))</f>
        <v>4.9898853674983146E-2</v>
      </c>
      <c r="AK73" s="22">
        <f>(SUMIFS('PMG %LQF'!$C$34:$C$70,'PMG %LQF'!$M$34:$M$70,$Z73,'PMG %LQF'!$D$34:$D$70,AK$1&amp;"*")+SUMIFS('PMG %LQF'!$E$34:$E$70,'PMG %LQF'!$M$34:$M$70,$Z73,'PMG %LQF'!$F$34:$F$70,AK$1&amp;"*")+SUMIFS('PMG %LQF'!$G$34:$G$70,'PMG %LQF'!$M$34:$M$70,$Z73,'PMG %LQF'!$H$34:$H$70,AK$1&amp;"*"))/(SUMIFS('PMG %LQF'!$C$34:$C$70,'PMG %LQF'!$M$34:$M$70,$Z73)+SUMIFS('PMG %LQF'!$E$34:$E$70,'PMG %LQF'!$M$34:$M$70,$Z73)+SUMIFS('PMG %LQF'!$G$34:$G$70,'PMG %LQF'!$M$34:$M$70,$Z73))</f>
        <v>0</v>
      </c>
      <c r="AL73" s="22">
        <f>(SUMIFS('PMG %LQF'!$C$34:$C$70,'PMG %LQF'!$M$34:$M$70,$Z73,'PMG %LQF'!$D$34:$D$70,AL$1&amp;"*")+SUMIFS('PMG %LQF'!$E$34:$E$70,'PMG %LQF'!$M$34:$M$70,$Z73,'PMG %LQF'!$F$34:$F$70,AL$1&amp;"*")+SUMIFS('PMG %LQF'!$G$34:$G$70,'PMG %LQF'!$M$34:$M$70,$Z73,'PMG %LQF'!$H$34:$H$70,AL$1&amp;"*"))/(SUMIFS('PMG %LQF'!$C$34:$C$70,'PMG %LQF'!$M$34:$M$70,$Z73)+SUMIFS('PMG %LQF'!$E$34:$E$70,'PMG %LQF'!$M$34:$M$70,$Z73)+SUMIFS('PMG %LQF'!$G$34:$G$70,'PMG %LQF'!$M$34:$M$70,$Z73))</f>
        <v>0</v>
      </c>
      <c r="AM73" s="22">
        <f>(SUMIFS('PMG %LQF'!$C$34:$C$70,'PMG %LQF'!$M$34:$M$70,$Z73,'PMG %LQF'!$D$34:$D$70,AM$1&amp;"*")+SUMIFS('PMG %LQF'!$E$34:$E$70,'PMG %LQF'!$M$34:$M$70,$Z73,'PMG %LQF'!$F$34:$F$70,AM$1&amp;"*")+SUMIFS('PMG %LQF'!$G$34:$G$70,'PMG %LQF'!$M$34:$M$70,$Z73,'PMG %LQF'!$H$34:$H$70,AM$1&amp;"*"))/(SUMIFS('PMG %LQF'!$C$34:$C$70,'PMG %LQF'!$M$34:$M$70,$Z73)+SUMIFS('PMG %LQF'!$E$34:$E$70,'PMG %LQF'!$M$34:$M$70,$Z73)+SUMIFS('PMG %LQF'!$G$34:$G$70,'PMG %LQF'!$M$34:$M$70,$Z73))</f>
        <v>0</v>
      </c>
      <c r="AN73" s="22">
        <f>(SUMIFS('PMG %LQF'!$C$34:$C$70,'PMG %LQF'!$M$34:$M$70,$Z73,'PMG %LQF'!$D$34:$D$70,AN$1&amp;"*")+SUMIFS('PMG %LQF'!$E$34:$E$70,'PMG %LQF'!$M$34:$M$70,$Z73,'PMG %LQF'!$F$34:$F$70,AN$1&amp;"*")+SUMIFS('PMG %LQF'!$G$34:$G$70,'PMG %LQF'!$M$34:$M$70,$Z73,'PMG %LQF'!$H$34:$H$70,AN$1&amp;"*"))/(SUMIFS('PMG %LQF'!$C$34:$C$70,'PMG %LQF'!$M$34:$M$70,$Z73)+SUMIFS('PMG %LQF'!$E$34:$E$70,'PMG %LQF'!$M$34:$M$70,$Z73)+SUMIFS('PMG %LQF'!$G$34:$G$70,'PMG %LQF'!$M$34:$M$70,$Z73))</f>
        <v>0</v>
      </c>
      <c r="AO73" s="22">
        <f>(SUMIFS('PMG %LQF'!$C$34:$C$70,'PMG %LQF'!$M$34:$M$70,$Z73,'PMG %LQF'!$D$34:$D$70,AO$1&amp;"*")+SUMIFS('PMG %LQF'!$E$34:$E$70,'PMG %LQF'!$M$34:$M$70,$Z73,'PMG %LQF'!$F$34:$F$70,AO$1&amp;"*")+SUMIFS('PMG %LQF'!$G$34:$G$70,'PMG %LQF'!$M$34:$M$70,$Z73,'PMG %LQF'!$H$34:$H$70,AO$1&amp;"*"))/(SUMIFS('PMG %LQF'!$C$34:$C$70,'PMG %LQF'!$M$34:$M$70,$Z73)+SUMIFS('PMG %LQF'!$E$34:$E$70,'PMG %LQF'!$M$34:$M$70,$Z73)+SUMIFS('PMG %LQF'!$G$34:$G$70,'PMG %LQF'!$M$34:$M$70,$Z73))</f>
        <v>0</v>
      </c>
      <c r="AP73" s="22">
        <f>(SUMIFS('PMG %LQF'!$C$34:$C$70,'PMG %LQF'!$M$34:$M$70,$Z73,'PMG %LQF'!$D$34:$D$70,AP$1&amp;"*")+SUMIFS('PMG %LQF'!$E$34:$E$70,'PMG %LQF'!$M$34:$M$70,$Z73,'PMG %LQF'!$F$34:$F$70,AP$1&amp;"*")+SUMIFS('PMG %LQF'!$G$34:$G$70,'PMG %LQF'!$M$34:$M$70,$Z73,'PMG %LQF'!$H$34:$H$70,AP$1&amp;"*"))/(SUMIFS('PMG %LQF'!$C$34:$C$70,'PMG %LQF'!$M$34:$M$70,$Z73)+SUMIFS('PMG %LQF'!$E$34:$E$70,'PMG %LQF'!$M$34:$M$70,$Z73)+SUMIFS('PMG %LQF'!$G$34:$G$70,'PMG %LQF'!$M$34:$M$70,$Z73))</f>
        <v>0</v>
      </c>
      <c r="AQ73" s="1">
        <v>12.12110776871741</v>
      </c>
      <c r="AR73" s="1">
        <v>89.902097616489058</v>
      </c>
    </row>
    <row r="74" spans="26:44" ht="14.25" customHeight="1" x14ac:dyDescent="0.35">
      <c r="Z74" s="21">
        <v>42976</v>
      </c>
      <c r="AA74" s="22">
        <f>(SUMIFS('PMG %LQF'!$C$34:$C$70,'PMG %LQF'!$M$34:$M$70,$Z74,'PMG %LQF'!$D$34:$D$70,AA$1&amp;"*")+SUMIFS('PMG %LQF'!$E$34:$E$70,'PMG %LQF'!$M$34:$M$70,$Z74,'PMG %LQF'!$F$34:$F$70,AA$1&amp;"*")+SUMIFS('PMG %LQF'!$G$34:$G$70,'PMG %LQF'!$M$34:$M$70,$Z74,'PMG %LQF'!$H$34:$H$70,AA$1&amp;"*"))/(SUMIFS('PMG %LQF'!$C$34:$C$70,'PMG %LQF'!$M$34:$M$70,$Z74)+SUMIFS('PMG %LQF'!$E$34:$E$70,'PMG %LQF'!$M$34:$M$70,$Z74)+SUMIFS('PMG %LQF'!$G$34:$G$70,'PMG %LQF'!$M$34:$M$70,$Z74))</f>
        <v>8.559919436052367E-2</v>
      </c>
      <c r="AB74" s="22">
        <f>(SUMIFS('PMG %LQF'!$C$34:$C$70,'PMG %LQF'!$M$34:$M$70,$Z74,'PMG %LQF'!$D$34:$D$70,AB$1&amp;"*")+SUMIFS('PMG %LQF'!$E$34:$E$70,'PMG %LQF'!$M$34:$M$70,$Z74,'PMG %LQF'!$F$34:$F$70,AB$1&amp;"*")+SUMIFS('PMG %LQF'!$G$34:$G$70,'PMG %LQF'!$M$34:$M$70,$Z74,'PMG %LQF'!$H$34:$H$70,AB$1&amp;"*"))/(SUMIFS('PMG %LQF'!$C$34:$C$70,'PMG %LQF'!$M$34:$M$70,$Z74)+SUMIFS('PMG %LQF'!$E$34:$E$70,'PMG %LQF'!$M$34:$M$70,$Z74)+SUMIFS('PMG %LQF'!$G$34:$G$70,'PMG %LQF'!$M$34:$M$70,$Z74))</f>
        <v>0.21617992614971468</v>
      </c>
      <c r="AC74" s="22">
        <f>(SUMIFS('PMG %LQF'!$C$34:$C$70,'PMG %LQF'!$M$34:$M$70,$Z74,'PMG %LQF'!$D$34:$D$70,AC$1&amp;"*")+SUMIFS('PMG %LQF'!$E$34:$E$70,'PMG %LQF'!$M$34:$M$70,$Z74,'PMG %LQF'!$F$34:$F$70,AC$1&amp;"*")+SUMIFS('PMG %LQF'!$G$34:$G$70,'PMG %LQF'!$M$34:$M$70,$Z74,'PMG %LQF'!$H$34:$H$70,AC$1&amp;"*"))/(SUMIFS('PMG %LQF'!$C$34:$C$70,'PMG %LQF'!$M$34:$M$70,$Z74)+SUMIFS('PMG %LQF'!$E$34:$E$70,'PMG %LQF'!$M$34:$M$70,$Z74)+SUMIFS('PMG %LQF'!$G$34:$G$70,'PMG %LQF'!$M$34:$M$70,$Z74))</f>
        <v>0.4686136287344746</v>
      </c>
      <c r="AD74" s="22">
        <f>(SUMIFS('PMG %LQF'!$C$34:$C$70,'PMG %LQF'!$M$34:$M$70,$Z74,'PMG %LQF'!$D$34:$D$70,AD$1&amp;"*")+SUMIFS('PMG %LQF'!$E$34:$E$70,'PMG %LQF'!$M$34:$M$70,$Z74,'PMG %LQF'!$F$34:$F$70,AD$1&amp;"*")+SUMIFS('PMG %LQF'!$G$34:$G$70,'PMG %LQF'!$M$34:$M$70,$Z74,'PMG %LQF'!$H$34:$H$70,AD$1&amp;"*"))/(SUMIFS('PMG %LQF'!$C$34:$C$70,'PMG %LQF'!$M$34:$M$70,$Z74)+SUMIFS('PMG %LQF'!$E$34:$E$70,'PMG %LQF'!$M$34:$M$70,$Z74)+SUMIFS('PMG %LQF'!$G$34:$G$70,'PMG %LQF'!$M$34:$M$70,$Z74))</f>
        <v>0</v>
      </c>
      <c r="AE74" s="22">
        <f>(SUMIFS('PMG %LQF'!$C$34:$C$70,'PMG %LQF'!$M$34:$M$70,$Z74,'PMG %LQF'!$D$34:$D$70,AE$1&amp;"*")+SUMIFS('PMG %LQF'!$E$34:$E$70,'PMG %LQF'!$M$34:$M$70,$Z74,'PMG %LQF'!$F$34:$F$70,AE$1&amp;"*")+SUMIFS('PMG %LQF'!$G$34:$G$70,'PMG %LQF'!$M$34:$M$70,$Z74,'PMG %LQF'!$H$34:$H$70,AE$1&amp;"*"))/(SUMIFS('PMG %LQF'!$C$34:$C$70,'PMG %LQF'!$M$34:$M$70,$Z74)+SUMIFS('PMG %LQF'!$E$34:$E$70,'PMG %LQF'!$M$34:$M$70,$Z74)+SUMIFS('PMG %LQF'!$G$34:$G$70,'PMG %LQF'!$M$34:$M$70,$Z74))</f>
        <v>0</v>
      </c>
      <c r="AF74" s="22">
        <f>(SUMIFS('PMG %LQF'!$C$34:$C$70,'PMG %LQF'!$M$34:$M$70,$Z74,'PMG %LQF'!$D$34:$D$70,AF$1&amp;"*")+SUMIFS('PMG %LQF'!$E$34:$E$70,'PMG %LQF'!$M$34:$M$70,$Z74,'PMG %LQF'!$F$34:$F$70,AF$1&amp;"*")+SUMIFS('PMG %LQF'!$G$34:$G$70,'PMG %LQF'!$M$34:$M$70,$Z74,'PMG %LQF'!$H$34:$H$70,AF$1&amp;"*"))/(SUMIFS('PMG %LQF'!$C$34:$C$70,'PMG %LQF'!$M$34:$M$70,$Z74)+SUMIFS('PMG %LQF'!$E$34:$E$70,'PMG %LQF'!$M$34:$M$70,$Z74)+SUMIFS('PMG %LQF'!$G$34:$G$70,'PMG %LQF'!$M$34:$M$70,$Z74))</f>
        <v>0</v>
      </c>
      <c r="AG74" s="22">
        <f>(SUMIFS('PMG %LQF'!$C$34:$C$70,'PMG %LQF'!$M$34:$M$70,$Z74,'PMG %LQF'!$D$34:$D$70,AG$1&amp;"*")+SUMIFS('PMG %LQF'!$E$34:$E$70,'PMG %LQF'!$M$34:$M$70,$Z74,'PMG %LQF'!$F$34:$F$70,AG$1&amp;"*")+SUMIFS('PMG %LQF'!$G$34:$G$70,'PMG %LQF'!$M$34:$M$70,$Z74,'PMG %LQF'!$H$34:$H$70,AG$1&amp;"*"))/(SUMIFS('PMG %LQF'!$C$34:$C$70,'PMG %LQF'!$M$34:$M$70,$Z74)+SUMIFS('PMG %LQF'!$E$34:$E$70,'PMG %LQF'!$M$34:$M$70,$Z74)+SUMIFS('PMG %LQF'!$G$34:$G$70,'PMG %LQF'!$M$34:$M$70,$Z74))</f>
        <v>0</v>
      </c>
      <c r="AH74" s="22">
        <f>(SUMIFS('PMG %LQF'!$C$34:$C$70,'PMG %LQF'!$M$34:$M$70,$Z74,'PMG %LQF'!$D$34:$D$70,AH$1&amp;"*")+SUMIFS('PMG %LQF'!$E$34:$E$70,'PMG %LQF'!$M$34:$M$70,$Z74,'PMG %LQF'!$F$34:$F$70,AH$1&amp;"*")+SUMIFS('PMG %LQF'!$G$34:$G$70,'PMG %LQF'!$M$34:$M$70,$Z74,'PMG %LQF'!$H$34:$H$70,AH$1&amp;"*"))/(SUMIFS('PMG %LQF'!$C$34:$C$70,'PMG %LQF'!$M$34:$M$70,$Z74)+SUMIFS('PMG %LQF'!$E$34:$E$70,'PMG %LQF'!$M$34:$M$70,$Z74)+SUMIFS('PMG %LQF'!$G$34:$G$70,'PMG %LQF'!$M$34:$M$70,$Z74))</f>
        <v>0</v>
      </c>
      <c r="AI74" s="22">
        <f>(SUMIFS('PMG %LQF'!$C$34:$C$70,'PMG %LQF'!$M$34:$M$70,$Z74,'PMG %LQF'!$D$34:$D$70,AI$1&amp;"*")+SUMIFS('PMG %LQF'!$E$34:$E$70,'PMG %LQF'!$M$34:$M$70,$Z74,'PMG %LQF'!$F$34:$F$70,AI$1&amp;"*")+SUMIFS('PMG %LQF'!$G$34:$G$70,'PMG %LQF'!$M$34:$M$70,$Z74,'PMG %LQF'!$H$34:$H$70,AI$1&amp;"*"))/(SUMIFS('PMG %LQF'!$C$34:$C$70,'PMG %LQF'!$M$34:$M$70,$Z74)+SUMIFS('PMG %LQF'!$E$34:$E$70,'PMG %LQF'!$M$34:$M$70,$Z74)+SUMIFS('PMG %LQF'!$G$34:$G$70,'PMG %LQF'!$M$34:$M$70,$Z74))</f>
        <v>0</v>
      </c>
      <c r="AJ74" s="22">
        <f>(SUMIFS('PMG %LQF'!$C$34:$C$70,'PMG %LQF'!$M$34:$M$70,$Z74,'PMG %LQF'!$D$34:$D$70,AJ$1&amp;"*")+SUMIFS('PMG %LQF'!$E$34:$E$70,'PMG %LQF'!$M$34:$M$70,$Z74,'PMG %LQF'!$F$34:$F$70,AJ$1&amp;"*")+SUMIFS('PMG %LQF'!$G$34:$G$70,'PMG %LQF'!$M$34:$M$70,$Z74,'PMG %LQF'!$H$34:$H$70,AJ$1&amp;"*"))/(SUMIFS('PMG %LQF'!$C$34:$C$70,'PMG %LQF'!$M$34:$M$70,$Z74)+SUMIFS('PMG %LQF'!$E$34:$E$70,'PMG %LQF'!$M$34:$M$70,$Z74)+SUMIFS('PMG %LQF'!$G$34:$G$70,'PMG %LQF'!$M$34:$M$70,$Z74))</f>
        <v>5.2702249076871432E-2</v>
      </c>
      <c r="AK74" s="22">
        <f>(SUMIFS('PMG %LQF'!$C$34:$C$70,'PMG %LQF'!$M$34:$M$70,$Z74,'PMG %LQF'!$D$34:$D$70,AK$1&amp;"*")+SUMIFS('PMG %LQF'!$E$34:$E$70,'PMG %LQF'!$M$34:$M$70,$Z74,'PMG %LQF'!$F$34:$F$70,AK$1&amp;"*")+SUMIFS('PMG %LQF'!$G$34:$G$70,'PMG %LQF'!$M$34:$M$70,$Z74,'PMG %LQF'!$H$34:$H$70,AK$1&amp;"*"))/(SUMIFS('PMG %LQF'!$C$34:$C$70,'PMG %LQF'!$M$34:$M$70,$Z74)+SUMIFS('PMG %LQF'!$E$34:$E$70,'PMG %LQF'!$M$34:$M$70,$Z74)+SUMIFS('PMG %LQF'!$G$34:$G$70,'PMG %LQF'!$M$34:$M$70,$Z74))</f>
        <v>2.9875797247398455E-2</v>
      </c>
      <c r="AL74" s="22">
        <f>(SUMIFS('PMG %LQF'!$C$34:$C$70,'PMG %LQF'!$M$34:$M$70,$Z74,'PMG %LQF'!$D$34:$D$70,AL$1&amp;"*")+SUMIFS('PMG %LQF'!$E$34:$E$70,'PMG %LQF'!$M$34:$M$70,$Z74,'PMG %LQF'!$F$34:$F$70,AL$1&amp;"*")+SUMIFS('PMG %LQF'!$G$34:$G$70,'PMG %LQF'!$M$34:$M$70,$Z74,'PMG %LQF'!$H$34:$H$70,AL$1&amp;"*"))/(SUMIFS('PMG %LQF'!$C$34:$C$70,'PMG %LQF'!$M$34:$M$70,$Z74)+SUMIFS('PMG %LQF'!$E$34:$E$70,'PMG %LQF'!$M$34:$M$70,$Z74)+SUMIFS('PMG %LQF'!$G$34:$G$70,'PMG %LQF'!$M$34:$M$70,$Z74))</f>
        <v>0</v>
      </c>
      <c r="AM74" s="22">
        <f>(SUMIFS('PMG %LQF'!$C$34:$C$70,'PMG %LQF'!$M$34:$M$70,$Z74,'PMG %LQF'!$D$34:$D$70,AM$1&amp;"*")+SUMIFS('PMG %LQF'!$E$34:$E$70,'PMG %LQF'!$M$34:$M$70,$Z74,'PMG %LQF'!$F$34:$F$70,AM$1&amp;"*")+SUMIFS('PMG %LQF'!$G$34:$G$70,'PMG %LQF'!$M$34:$M$70,$Z74,'PMG %LQF'!$H$34:$H$70,AM$1&amp;"*"))/(SUMIFS('PMG %LQF'!$C$34:$C$70,'PMG %LQF'!$M$34:$M$70,$Z74)+SUMIFS('PMG %LQF'!$E$34:$E$70,'PMG %LQF'!$M$34:$M$70,$Z74)+SUMIFS('PMG %LQF'!$G$34:$G$70,'PMG %LQF'!$M$34:$M$70,$Z74))</f>
        <v>0</v>
      </c>
      <c r="AN74" s="22">
        <f>(SUMIFS('PMG %LQF'!$C$34:$C$70,'PMG %LQF'!$M$34:$M$70,$Z74,'PMG %LQF'!$D$34:$D$70,AN$1&amp;"*")+SUMIFS('PMG %LQF'!$E$34:$E$70,'PMG %LQF'!$M$34:$M$70,$Z74,'PMG %LQF'!$F$34:$F$70,AN$1&amp;"*")+SUMIFS('PMG %LQF'!$G$34:$G$70,'PMG %LQF'!$M$34:$M$70,$Z74,'PMG %LQF'!$H$34:$H$70,AN$1&amp;"*"))/(SUMIFS('PMG %LQF'!$C$34:$C$70,'PMG %LQF'!$M$34:$M$70,$Z74)+SUMIFS('PMG %LQF'!$E$34:$E$70,'PMG %LQF'!$M$34:$M$70,$Z74)+SUMIFS('PMG %LQF'!$G$34:$G$70,'PMG %LQF'!$M$34:$M$70,$Z74))</f>
        <v>0</v>
      </c>
      <c r="AO74" s="22">
        <f>(SUMIFS('PMG %LQF'!$C$34:$C$70,'PMG %LQF'!$M$34:$M$70,$Z74,'PMG %LQF'!$D$34:$D$70,AO$1&amp;"*")+SUMIFS('PMG %LQF'!$E$34:$E$70,'PMG %LQF'!$M$34:$M$70,$Z74,'PMG %LQF'!$F$34:$F$70,AO$1&amp;"*")+SUMIFS('PMG %LQF'!$G$34:$G$70,'PMG %LQF'!$M$34:$M$70,$Z74,'PMG %LQF'!$H$34:$H$70,AO$1&amp;"*"))/(SUMIFS('PMG %LQF'!$C$34:$C$70,'PMG %LQF'!$M$34:$M$70,$Z74)+SUMIFS('PMG %LQF'!$E$34:$E$70,'PMG %LQF'!$M$34:$M$70,$Z74)+SUMIFS('PMG %LQF'!$G$34:$G$70,'PMG %LQF'!$M$34:$M$70,$Z74))</f>
        <v>0</v>
      </c>
      <c r="AP74" s="22">
        <f>(SUMIFS('PMG %LQF'!$C$34:$C$70,'PMG %LQF'!$M$34:$M$70,$Z74,'PMG %LQF'!$D$34:$D$70,AP$1&amp;"*")+SUMIFS('PMG %LQF'!$E$34:$E$70,'PMG %LQF'!$M$34:$M$70,$Z74,'PMG %LQF'!$F$34:$F$70,AP$1&amp;"*")+SUMIFS('PMG %LQF'!$G$34:$G$70,'PMG %LQF'!$M$34:$M$70,$Z74,'PMG %LQF'!$H$34:$H$70,AP$1&amp;"*"))/(SUMIFS('PMG %LQF'!$C$34:$C$70,'PMG %LQF'!$M$34:$M$70,$Z74)+SUMIFS('PMG %LQF'!$E$34:$E$70,'PMG %LQF'!$M$34:$M$70,$Z74)+SUMIFS('PMG %LQF'!$G$34:$G$70,'PMG %LQF'!$M$34:$M$70,$Z74))</f>
        <v>0.14702920443101711</v>
      </c>
      <c r="AQ74" s="1">
        <v>20.371606979102577</v>
      </c>
      <c r="AR74" s="1">
        <v>165.60834631929782</v>
      </c>
    </row>
    <row r="75" spans="26:44" ht="14.25" customHeight="1" x14ac:dyDescent="0.35">
      <c r="Z75" s="21" t="s">
        <v>384</v>
      </c>
      <c r="AA75" s="22">
        <f>(SUMIFS('PMG %LQF'!$C$34:$C$70,'PMG %LQF'!$M$34:$M$70,$Z75,'PMG %LQF'!$D$34:$D$70,AA$1&amp;"*")+SUMIFS('PMG %LQF'!$E$34:$E$70,'PMG %LQF'!$M$34:$M$70,$Z75,'PMG %LQF'!$F$34:$F$70,AA$1&amp;"*")+SUMIFS('PMG %LQF'!$G$34:$G$70,'PMG %LQF'!$M$34:$M$70,$Z75,'PMG %LQF'!$H$34:$H$70,AA$1&amp;"*"))/(SUMIFS('PMG %LQF'!$C$34:$C$70,'PMG %LQF'!$M$34:$M$70,$Z75)+SUMIFS('PMG %LQF'!$E$34:$E$70,'PMG %LQF'!$M$34:$M$70,$Z75)+SUMIFS('PMG %LQF'!$G$34:$G$70,'PMG %LQF'!$M$34:$M$70,$Z75))</f>
        <v>0.42803410230692085</v>
      </c>
      <c r="AB75" s="22">
        <f>(SUMIFS('PMG %LQF'!$C$34:$C$70,'PMG %LQF'!$M$34:$M$70,$Z75,'PMG %LQF'!$D$34:$D$70,AB$1&amp;"*")+SUMIFS('PMG %LQF'!$E$34:$E$70,'PMG %LQF'!$M$34:$M$70,$Z75,'PMG %LQF'!$F$34:$F$70,AB$1&amp;"*")+SUMIFS('PMG %LQF'!$G$34:$G$70,'PMG %LQF'!$M$34:$M$70,$Z75,'PMG %LQF'!$H$34:$H$70,AB$1&amp;"*"))/(SUMIFS('PMG %LQF'!$C$34:$C$70,'PMG %LQF'!$M$34:$M$70,$Z75)+SUMIFS('PMG %LQF'!$E$34:$E$70,'PMG %LQF'!$M$34:$M$70,$Z75)+SUMIFS('PMG %LQF'!$G$34:$G$70,'PMG %LQF'!$M$34:$M$70,$Z75))</f>
        <v>8.3500501504513561E-2</v>
      </c>
      <c r="AC75" s="22">
        <f>(SUMIFS('PMG %LQF'!$C$34:$C$70,'PMG %LQF'!$M$34:$M$70,$Z75,'PMG %LQF'!$D$34:$D$70,AC$1&amp;"*")+SUMIFS('PMG %LQF'!$E$34:$E$70,'PMG %LQF'!$M$34:$M$70,$Z75,'PMG %LQF'!$F$34:$F$70,AC$1&amp;"*")+SUMIFS('PMG %LQF'!$G$34:$G$70,'PMG %LQF'!$M$34:$M$70,$Z75,'PMG %LQF'!$H$34:$H$70,AC$1&amp;"*"))/(SUMIFS('PMG %LQF'!$C$34:$C$70,'PMG %LQF'!$M$34:$M$70,$Z75)+SUMIFS('PMG %LQF'!$E$34:$E$70,'PMG %LQF'!$M$34:$M$70,$Z75)+SUMIFS('PMG %LQF'!$G$34:$G$70,'PMG %LQF'!$M$34:$M$70,$Z75))</f>
        <v>2.2818455366098295E-2</v>
      </c>
      <c r="AD75" s="22">
        <f>(SUMIFS('PMG %LQF'!$C$34:$C$70,'PMG %LQF'!$M$34:$M$70,$Z75,'PMG %LQF'!$D$34:$D$70,AD$1&amp;"*")+SUMIFS('PMG %LQF'!$E$34:$E$70,'PMG %LQF'!$M$34:$M$70,$Z75,'PMG %LQF'!$F$34:$F$70,AD$1&amp;"*")+SUMIFS('PMG %LQF'!$G$34:$G$70,'PMG %LQF'!$M$34:$M$70,$Z75,'PMG %LQF'!$H$34:$H$70,AD$1&amp;"*"))/(SUMIFS('PMG %LQF'!$C$34:$C$70,'PMG %LQF'!$M$34:$M$70,$Z75)+SUMIFS('PMG %LQF'!$E$34:$E$70,'PMG %LQF'!$M$34:$M$70,$Z75)+SUMIFS('PMG %LQF'!$G$34:$G$70,'PMG %LQF'!$M$34:$M$70,$Z75))</f>
        <v>0</v>
      </c>
      <c r="AE75" s="22">
        <f>(SUMIFS('PMG %LQF'!$C$34:$C$70,'PMG %LQF'!$M$34:$M$70,$Z75,'PMG %LQF'!$D$34:$D$70,AE$1&amp;"*")+SUMIFS('PMG %LQF'!$E$34:$E$70,'PMG %LQF'!$M$34:$M$70,$Z75,'PMG %LQF'!$F$34:$F$70,AE$1&amp;"*")+SUMIFS('PMG %LQF'!$G$34:$G$70,'PMG %LQF'!$M$34:$M$70,$Z75,'PMG %LQF'!$H$34:$H$70,AE$1&amp;"*"))/(SUMIFS('PMG %LQF'!$C$34:$C$70,'PMG %LQF'!$M$34:$M$70,$Z75)+SUMIFS('PMG %LQF'!$E$34:$E$70,'PMG %LQF'!$M$34:$M$70,$Z75)+SUMIFS('PMG %LQF'!$G$34:$G$70,'PMG %LQF'!$M$34:$M$70,$Z75))</f>
        <v>0</v>
      </c>
      <c r="AF75" s="22">
        <f>(SUMIFS('PMG %LQF'!$C$34:$C$70,'PMG %LQF'!$M$34:$M$70,$Z75,'PMG %LQF'!$D$34:$D$70,AF$1&amp;"*")+SUMIFS('PMG %LQF'!$E$34:$E$70,'PMG %LQF'!$M$34:$M$70,$Z75,'PMG %LQF'!$F$34:$F$70,AF$1&amp;"*")+SUMIFS('PMG %LQF'!$G$34:$G$70,'PMG %LQF'!$M$34:$M$70,$Z75,'PMG %LQF'!$H$34:$H$70,AF$1&amp;"*"))/(SUMIFS('PMG %LQF'!$C$34:$C$70,'PMG %LQF'!$M$34:$M$70,$Z75)+SUMIFS('PMG %LQF'!$E$34:$E$70,'PMG %LQF'!$M$34:$M$70,$Z75)+SUMIFS('PMG %LQF'!$G$34:$G$70,'PMG %LQF'!$M$34:$M$70,$Z75))</f>
        <v>9.6038114343029099E-2</v>
      </c>
      <c r="AG75" s="22">
        <f>(SUMIFS('PMG %LQF'!$C$34:$C$70,'PMG %LQF'!$M$34:$M$70,$Z75,'PMG %LQF'!$D$34:$D$70,AG$1&amp;"*")+SUMIFS('PMG %LQF'!$E$34:$E$70,'PMG %LQF'!$M$34:$M$70,$Z75,'PMG %LQF'!$F$34:$F$70,AG$1&amp;"*")+SUMIFS('PMG %LQF'!$G$34:$G$70,'PMG %LQF'!$M$34:$M$70,$Z75,'PMG %LQF'!$H$34:$H$70,AG$1&amp;"*"))/(SUMIFS('PMG %LQF'!$C$34:$C$70,'PMG %LQF'!$M$34:$M$70,$Z75)+SUMIFS('PMG %LQF'!$E$34:$E$70,'PMG %LQF'!$M$34:$M$70,$Z75)+SUMIFS('PMG %LQF'!$G$34:$G$70,'PMG %LQF'!$M$34:$M$70,$Z75))</f>
        <v>2.3570712136409232E-2</v>
      </c>
      <c r="AH75" s="22">
        <f>(SUMIFS('PMG %LQF'!$C$34:$C$70,'PMG %LQF'!$M$34:$M$70,$Z75,'PMG %LQF'!$D$34:$D$70,AH$1&amp;"*")+SUMIFS('PMG %LQF'!$E$34:$E$70,'PMG %LQF'!$M$34:$M$70,$Z75,'PMG %LQF'!$F$34:$F$70,AH$1&amp;"*")+SUMIFS('PMG %LQF'!$G$34:$G$70,'PMG %LQF'!$M$34:$M$70,$Z75,'PMG %LQF'!$H$34:$H$70,AH$1&amp;"*"))/(SUMIFS('PMG %LQF'!$C$34:$C$70,'PMG %LQF'!$M$34:$M$70,$Z75)+SUMIFS('PMG %LQF'!$E$34:$E$70,'PMG %LQF'!$M$34:$M$70,$Z75)+SUMIFS('PMG %LQF'!$G$34:$G$70,'PMG %LQF'!$M$34:$M$70,$Z75))</f>
        <v>0</v>
      </c>
      <c r="AI75" s="22">
        <f>(SUMIFS('PMG %LQF'!$C$34:$C$70,'PMG %LQF'!$M$34:$M$70,$Z75,'PMG %LQF'!$D$34:$D$70,AI$1&amp;"*")+SUMIFS('PMG %LQF'!$E$34:$E$70,'PMG %LQF'!$M$34:$M$70,$Z75,'PMG %LQF'!$F$34:$F$70,AI$1&amp;"*")+SUMIFS('PMG %LQF'!$G$34:$G$70,'PMG %LQF'!$M$34:$M$70,$Z75,'PMG %LQF'!$H$34:$H$70,AI$1&amp;"*"))/(SUMIFS('PMG %LQF'!$C$34:$C$70,'PMG %LQF'!$M$34:$M$70,$Z75)+SUMIFS('PMG %LQF'!$E$34:$E$70,'PMG %LQF'!$M$34:$M$70,$Z75)+SUMIFS('PMG %LQF'!$G$34:$G$70,'PMG %LQF'!$M$34:$M$70,$Z75))</f>
        <v>0</v>
      </c>
      <c r="AJ75" s="22">
        <f>(SUMIFS('PMG %LQF'!$C$34:$C$70,'PMG %LQF'!$M$34:$M$70,$Z75,'PMG %LQF'!$D$34:$D$70,AJ$1&amp;"*")+SUMIFS('PMG %LQF'!$E$34:$E$70,'PMG %LQF'!$M$34:$M$70,$Z75,'PMG %LQF'!$F$34:$F$70,AJ$1&amp;"*")+SUMIFS('PMG %LQF'!$G$34:$G$70,'PMG %LQF'!$M$34:$M$70,$Z75,'PMG %LQF'!$H$34:$H$70,AJ$1&amp;"*"))/(SUMIFS('PMG %LQF'!$C$34:$C$70,'PMG %LQF'!$M$34:$M$70,$Z75)+SUMIFS('PMG %LQF'!$E$34:$E$70,'PMG %LQF'!$M$34:$M$70,$Z75)+SUMIFS('PMG %LQF'!$G$34:$G$70,'PMG %LQF'!$M$34:$M$70,$Z75))</f>
        <v>7.1213640922768301E-2</v>
      </c>
      <c r="AK75" s="22">
        <f>(SUMIFS('PMG %LQF'!$C$34:$C$70,'PMG %LQF'!$M$34:$M$70,$Z75,'PMG %LQF'!$D$34:$D$70,AK$1&amp;"*")+SUMIFS('PMG %LQF'!$E$34:$E$70,'PMG %LQF'!$M$34:$M$70,$Z75,'PMG %LQF'!$F$34:$F$70,AK$1&amp;"*")+SUMIFS('PMG %LQF'!$G$34:$G$70,'PMG %LQF'!$M$34:$M$70,$Z75,'PMG %LQF'!$H$34:$H$70,AK$1&amp;"*"))/(SUMIFS('PMG %LQF'!$C$34:$C$70,'PMG %LQF'!$M$34:$M$70,$Z75)+SUMIFS('PMG %LQF'!$E$34:$E$70,'PMG %LQF'!$M$34:$M$70,$Z75)+SUMIFS('PMG %LQF'!$G$34:$G$70,'PMG %LQF'!$M$34:$M$70,$Z75))</f>
        <v>0</v>
      </c>
      <c r="AL75" s="22">
        <f>(SUMIFS('PMG %LQF'!$C$34:$C$70,'PMG %LQF'!$M$34:$M$70,$Z75,'PMG %LQF'!$D$34:$D$70,AL$1&amp;"*")+SUMIFS('PMG %LQF'!$E$34:$E$70,'PMG %LQF'!$M$34:$M$70,$Z75,'PMG %LQF'!$F$34:$F$70,AL$1&amp;"*")+SUMIFS('PMG %LQF'!$G$34:$G$70,'PMG %LQF'!$M$34:$M$70,$Z75,'PMG %LQF'!$H$34:$H$70,AL$1&amp;"*"))/(SUMIFS('PMG %LQF'!$C$34:$C$70,'PMG %LQF'!$M$34:$M$70,$Z75)+SUMIFS('PMG %LQF'!$E$34:$E$70,'PMG %LQF'!$M$34:$M$70,$Z75)+SUMIFS('PMG %LQF'!$G$34:$G$70,'PMG %LQF'!$M$34:$M$70,$Z75))</f>
        <v>0.20937813440320965</v>
      </c>
      <c r="AM75" s="22">
        <f>(SUMIFS('PMG %LQF'!$C$34:$C$70,'PMG %LQF'!$M$34:$M$70,$Z75,'PMG %LQF'!$D$34:$D$70,AM$1&amp;"*")+SUMIFS('PMG %LQF'!$E$34:$E$70,'PMG %LQF'!$M$34:$M$70,$Z75,'PMG %LQF'!$F$34:$F$70,AM$1&amp;"*")+SUMIFS('PMG %LQF'!$G$34:$G$70,'PMG %LQF'!$M$34:$M$70,$Z75,'PMG %LQF'!$H$34:$H$70,AM$1&amp;"*"))/(SUMIFS('PMG %LQF'!$C$34:$C$70,'PMG %LQF'!$M$34:$M$70,$Z75)+SUMIFS('PMG %LQF'!$E$34:$E$70,'PMG %LQF'!$M$34:$M$70,$Z75)+SUMIFS('PMG %LQF'!$G$34:$G$70,'PMG %LQF'!$M$34:$M$70,$Z75))</f>
        <v>0</v>
      </c>
      <c r="AN75" s="22">
        <f>(SUMIFS('PMG %LQF'!$C$34:$C$70,'PMG %LQF'!$M$34:$M$70,$Z75,'PMG %LQF'!$D$34:$D$70,AN$1&amp;"*")+SUMIFS('PMG %LQF'!$E$34:$E$70,'PMG %LQF'!$M$34:$M$70,$Z75,'PMG %LQF'!$F$34:$F$70,AN$1&amp;"*")+SUMIFS('PMG %LQF'!$G$34:$G$70,'PMG %LQF'!$M$34:$M$70,$Z75,'PMG %LQF'!$H$34:$H$70,AN$1&amp;"*"))/(SUMIFS('PMG %LQF'!$C$34:$C$70,'PMG %LQF'!$M$34:$M$70,$Z75)+SUMIFS('PMG %LQF'!$E$34:$E$70,'PMG %LQF'!$M$34:$M$70,$Z75)+SUMIFS('PMG %LQF'!$G$34:$G$70,'PMG %LQF'!$M$34:$M$70,$Z75))</f>
        <v>0</v>
      </c>
      <c r="AO75" s="22">
        <f>(SUMIFS('PMG %LQF'!$C$34:$C$70,'PMG %LQF'!$M$34:$M$70,$Z75,'PMG %LQF'!$D$34:$D$70,AO$1&amp;"*")+SUMIFS('PMG %LQF'!$E$34:$E$70,'PMG %LQF'!$M$34:$M$70,$Z75,'PMG %LQF'!$F$34:$F$70,AO$1&amp;"*")+SUMIFS('PMG %LQF'!$G$34:$G$70,'PMG %LQF'!$M$34:$M$70,$Z75,'PMG %LQF'!$H$34:$H$70,AO$1&amp;"*"))/(SUMIFS('PMG %LQF'!$C$34:$C$70,'PMG %LQF'!$M$34:$M$70,$Z75)+SUMIFS('PMG %LQF'!$E$34:$E$70,'PMG %LQF'!$M$34:$M$70,$Z75)+SUMIFS('PMG %LQF'!$G$34:$G$70,'PMG %LQF'!$M$34:$M$70,$Z75))</f>
        <v>6.5446339017051158E-2</v>
      </c>
      <c r="AP75" s="22">
        <f>(SUMIFS('PMG %LQF'!$C$34:$C$70,'PMG %LQF'!$M$34:$M$70,$Z75,'PMG %LQF'!$D$34:$D$70,AP$1&amp;"*")+SUMIFS('PMG %LQF'!$E$34:$E$70,'PMG %LQF'!$M$34:$M$70,$Z75,'PMG %LQF'!$F$34:$F$70,AP$1&amp;"*")+SUMIFS('PMG %LQF'!$G$34:$G$70,'PMG %LQF'!$M$34:$M$70,$Z75,'PMG %LQF'!$H$34:$H$70,AP$1&amp;"*"))/(SUMIFS('PMG %LQF'!$C$34:$C$70,'PMG %LQF'!$M$34:$M$70,$Z75)+SUMIFS('PMG %LQF'!$E$34:$E$70,'PMG %LQF'!$M$34:$M$70,$Z75)+SUMIFS('PMG %LQF'!$G$34:$G$70,'PMG %LQF'!$M$34:$M$70,$Z75))</f>
        <v>0</v>
      </c>
      <c r="AQ75" s="1"/>
      <c r="AR75" s="1">
        <v>66.423832446728994</v>
      </c>
    </row>
    <row r="76" spans="26:44" ht="14.25" customHeight="1" x14ac:dyDescent="0.35">
      <c r="Z76" s="1"/>
      <c r="AA76" s="1"/>
      <c r="AB76" s="32">
        <f t="shared" ref="AB76:AR76" si="36">RSQ($AA$65:$AA$75,AB65:AB75)</f>
        <v>2.5977809627433068E-2</v>
      </c>
      <c r="AC76" s="32">
        <f t="shared" si="36"/>
        <v>0.63322241438070359</v>
      </c>
      <c r="AD76" s="32">
        <f t="shared" si="36"/>
        <v>0.17144885727059694</v>
      </c>
      <c r="AE76" s="32">
        <f t="shared" si="36"/>
        <v>2.4127843696167536E-2</v>
      </c>
      <c r="AF76" s="32">
        <f t="shared" si="36"/>
        <v>0.11520363508485158</v>
      </c>
      <c r="AG76" s="32">
        <f t="shared" si="36"/>
        <v>1.9145008705406096E-2</v>
      </c>
      <c r="AH76" s="32">
        <f t="shared" si="36"/>
        <v>0.10293504325713998</v>
      </c>
      <c r="AI76" s="32">
        <f t="shared" si="36"/>
        <v>1.0479029175966624E-2</v>
      </c>
      <c r="AJ76" s="32">
        <f t="shared" si="36"/>
        <v>3.2132657955401794E-2</v>
      </c>
      <c r="AK76" s="32">
        <f t="shared" si="36"/>
        <v>9.825731356391091E-3</v>
      </c>
      <c r="AL76" s="32">
        <f t="shared" si="36"/>
        <v>0.43653918631114585</v>
      </c>
      <c r="AM76" s="32">
        <f t="shared" si="36"/>
        <v>4.2570879284897535E-2</v>
      </c>
      <c r="AN76" s="32" t="e">
        <f t="shared" si="36"/>
        <v>#DIV/0!</v>
      </c>
      <c r="AO76" s="32">
        <f t="shared" si="36"/>
        <v>0.20729668012752725</v>
      </c>
      <c r="AP76" s="32">
        <f t="shared" si="36"/>
        <v>5.5366362984201709E-2</v>
      </c>
      <c r="AQ76" s="32">
        <f t="shared" si="36"/>
        <v>0.31898550632630651</v>
      </c>
      <c r="AR76" s="32">
        <f t="shared" si="36"/>
        <v>0.14991141204175543</v>
      </c>
    </row>
    <row r="77" spans="26:44" ht="14.25" customHeight="1" x14ac:dyDescent="0.35">
      <c r="Z77" s="1"/>
      <c r="AA77" s="1"/>
      <c r="AB77" s="32"/>
      <c r="AC77" s="32">
        <f t="shared" ref="AC77:AR77" si="37">RSQ($AB$65:$AB$75,AC$65:AC$75)</f>
        <v>1.1823061982257803E-3</v>
      </c>
      <c r="AD77" s="32">
        <f t="shared" si="37"/>
        <v>3.7958648547653205E-2</v>
      </c>
      <c r="AE77" s="32">
        <f t="shared" si="37"/>
        <v>7.4337100020539656E-2</v>
      </c>
      <c r="AF77" s="32">
        <f t="shared" si="37"/>
        <v>7.4718853897080923E-3</v>
      </c>
      <c r="AG77" s="32">
        <f t="shared" si="37"/>
        <v>5.2644309776521181E-2</v>
      </c>
      <c r="AH77" s="32">
        <f t="shared" si="37"/>
        <v>1.6218353220287734E-2</v>
      </c>
      <c r="AI77" s="32">
        <f t="shared" si="37"/>
        <v>5.9931732632333527E-2</v>
      </c>
      <c r="AJ77" s="32">
        <f t="shared" si="37"/>
        <v>5.5520940157882198E-2</v>
      </c>
      <c r="AK77" s="32">
        <f t="shared" si="37"/>
        <v>8.9544232427887102E-2</v>
      </c>
      <c r="AL77" s="32">
        <f t="shared" si="37"/>
        <v>6.0375446316823692E-2</v>
      </c>
      <c r="AM77" s="32">
        <f t="shared" si="37"/>
        <v>2.7153805354030794E-2</v>
      </c>
      <c r="AN77" s="32" t="e">
        <f t="shared" si="37"/>
        <v>#DIV/0!</v>
      </c>
      <c r="AO77" s="32">
        <f t="shared" si="37"/>
        <v>4.2293254376448586E-3</v>
      </c>
      <c r="AP77" s="32">
        <f t="shared" si="37"/>
        <v>0.70174471729144505</v>
      </c>
      <c r="AQ77" s="32">
        <f t="shared" si="37"/>
        <v>0.15391181434787699</v>
      </c>
      <c r="AR77" s="32">
        <f t="shared" si="37"/>
        <v>0.1920905212527575</v>
      </c>
    </row>
    <row r="78" spans="26:44" ht="14.25" customHeight="1" x14ac:dyDescent="0.35">
      <c r="Z78" s="1"/>
      <c r="AA78" s="1"/>
      <c r="AB78" s="32"/>
      <c r="AC78" s="32"/>
      <c r="AD78" s="32">
        <f t="shared" ref="AD78:AR78" si="38">RSQ($AC$65:$AC$75,AD$65:AD$75)</f>
        <v>0.21149626235407681</v>
      </c>
      <c r="AE78" s="32">
        <f t="shared" si="38"/>
        <v>9.8632633956596036E-2</v>
      </c>
      <c r="AF78" s="32">
        <f t="shared" si="38"/>
        <v>9.9643719413985022E-4</v>
      </c>
      <c r="AG78" s="32">
        <f t="shared" si="38"/>
        <v>2.7776257793530504E-2</v>
      </c>
      <c r="AH78" s="32">
        <f t="shared" si="38"/>
        <v>0.1432094030798868</v>
      </c>
      <c r="AI78" s="32">
        <f t="shared" si="38"/>
        <v>2.9477102271752969E-2</v>
      </c>
      <c r="AJ78" s="32">
        <f t="shared" si="38"/>
        <v>0.22240726838492503</v>
      </c>
      <c r="AK78" s="32">
        <f t="shared" si="38"/>
        <v>0.1911263470326636</v>
      </c>
      <c r="AL78" s="32">
        <f t="shared" si="38"/>
        <v>7.1506115059204095E-2</v>
      </c>
      <c r="AM78" s="32">
        <f t="shared" si="38"/>
        <v>9.9425916558582364E-2</v>
      </c>
      <c r="AN78" s="32" t="e">
        <f t="shared" si="38"/>
        <v>#DIV/0!</v>
      </c>
      <c r="AO78" s="32">
        <f t="shared" si="38"/>
        <v>0.18399926724269816</v>
      </c>
      <c r="AP78" s="32">
        <f t="shared" si="38"/>
        <v>5.3974143451011244E-2</v>
      </c>
      <c r="AQ78" s="32">
        <f t="shared" si="38"/>
        <v>0.15436909752044425</v>
      </c>
      <c r="AR78" s="32">
        <f t="shared" si="38"/>
        <v>5.2396682648877861E-2</v>
      </c>
    </row>
    <row r="79" spans="26:44" ht="14.25" customHeight="1" x14ac:dyDescent="0.35">
      <c r="Z79" s="1"/>
      <c r="AA79" s="1"/>
      <c r="AB79" s="32"/>
      <c r="AC79" s="32"/>
      <c r="AD79" s="32"/>
      <c r="AE79" s="32">
        <f t="shared" ref="AE79:AR79" si="39">RSQ($AD$65:$AD$75,AE$65:AE$75)</f>
        <v>3.1622220268800218E-2</v>
      </c>
      <c r="AF79" s="32">
        <f t="shared" si="39"/>
        <v>0.10648734047004454</v>
      </c>
      <c r="AG79" s="32">
        <f t="shared" si="39"/>
        <v>1.759197704123695E-2</v>
      </c>
      <c r="AH79" s="32">
        <f t="shared" si="39"/>
        <v>4.7412828011408094E-2</v>
      </c>
      <c r="AI79" s="32">
        <f t="shared" si="39"/>
        <v>3.220341946050009E-3</v>
      </c>
      <c r="AJ79" s="32">
        <f t="shared" si="39"/>
        <v>4.4134163525810892E-2</v>
      </c>
      <c r="AK79" s="32">
        <f t="shared" si="39"/>
        <v>6.669098559767013E-2</v>
      </c>
      <c r="AL79" s="32">
        <f t="shared" si="39"/>
        <v>1.8657456938265447E-2</v>
      </c>
      <c r="AM79" s="32">
        <f t="shared" si="39"/>
        <v>1.4683997174779837E-2</v>
      </c>
      <c r="AN79" s="32" t="e">
        <f t="shared" si="39"/>
        <v>#DIV/0!</v>
      </c>
      <c r="AO79" s="32">
        <f t="shared" si="39"/>
        <v>5.7638120050653233E-2</v>
      </c>
      <c r="AP79" s="32">
        <f t="shared" si="39"/>
        <v>2.4236837591261638E-2</v>
      </c>
      <c r="AQ79" s="32">
        <f t="shared" si="39"/>
        <v>4.3882291974673337E-3</v>
      </c>
      <c r="AR79" s="32">
        <f t="shared" si="39"/>
        <v>2.799901191584448E-3</v>
      </c>
    </row>
    <row r="80" spans="26:44" ht="14.25" customHeight="1" x14ac:dyDescent="0.35">
      <c r="Z80" s="1"/>
      <c r="AA80" s="1"/>
      <c r="AB80" s="32"/>
      <c r="AC80" s="32"/>
      <c r="AD80" s="32"/>
      <c r="AE80" s="32"/>
      <c r="AF80" s="32">
        <f t="shared" ref="AF80:AR80" si="40">RSQ($AE$65:$AE$75,AF$65:AF$75)</f>
        <v>3.735595167757693E-2</v>
      </c>
      <c r="AG80" s="32">
        <f t="shared" si="40"/>
        <v>5.1245583025696123E-2</v>
      </c>
      <c r="AH80" s="32">
        <f t="shared" si="40"/>
        <v>0.1121803595705641</v>
      </c>
      <c r="AI80" s="32">
        <f t="shared" si="40"/>
        <v>2.8111929850303901E-2</v>
      </c>
      <c r="AJ80" s="32">
        <f t="shared" si="40"/>
        <v>0.48859734924468645</v>
      </c>
      <c r="AK80" s="32">
        <f t="shared" si="40"/>
        <v>9.6141163091835E-2</v>
      </c>
      <c r="AL80" s="32">
        <f t="shared" si="40"/>
        <v>2.5495281064197305E-2</v>
      </c>
      <c r="AM80" s="32">
        <f t="shared" si="40"/>
        <v>2.9953183577331791E-2</v>
      </c>
      <c r="AN80" s="32" t="e">
        <f t="shared" si="40"/>
        <v>#DIV/0!</v>
      </c>
      <c r="AO80" s="32">
        <f t="shared" si="40"/>
        <v>6.2480482210138411E-2</v>
      </c>
      <c r="AP80" s="32">
        <f t="shared" si="40"/>
        <v>1.8673241798616281E-2</v>
      </c>
      <c r="AQ80" s="32">
        <f t="shared" si="40"/>
        <v>0.13539218387266785</v>
      </c>
      <c r="AR80" s="32">
        <f t="shared" si="40"/>
        <v>4.0678905979073575E-3</v>
      </c>
    </row>
    <row r="81" spans="26:44" ht="14.25" customHeight="1" x14ac:dyDescent="0.35">
      <c r="Z81" s="1"/>
      <c r="AA81" s="1"/>
      <c r="AB81" s="32"/>
      <c r="AC81" s="32"/>
      <c r="AD81" s="32"/>
      <c r="AE81" s="32"/>
      <c r="AF81" s="32"/>
      <c r="AG81" s="32">
        <f t="shared" ref="AG81:AR81" si="41">RSQ($AF$65:$AF$75,AG$65:AG$75)</f>
        <v>0.10582842916105467</v>
      </c>
      <c r="AH81" s="32">
        <f t="shared" si="41"/>
        <v>0.12018138119231654</v>
      </c>
      <c r="AI81" s="32">
        <f t="shared" si="41"/>
        <v>3.0116952471219888E-2</v>
      </c>
      <c r="AJ81" s="32">
        <f t="shared" si="41"/>
        <v>2.8679404216300396E-2</v>
      </c>
      <c r="AK81" s="32">
        <f t="shared" si="41"/>
        <v>0.11241470310945466</v>
      </c>
      <c r="AL81" s="32">
        <f t="shared" si="41"/>
        <v>0.72220926307898459</v>
      </c>
      <c r="AM81" s="32">
        <f t="shared" si="41"/>
        <v>3.2089529639690452E-2</v>
      </c>
      <c r="AN81" s="32" t="e">
        <f t="shared" si="41"/>
        <v>#DIV/0!</v>
      </c>
      <c r="AO81" s="32">
        <f t="shared" si="41"/>
        <v>2.3760145624689621E-3</v>
      </c>
      <c r="AP81" s="32">
        <f t="shared" si="41"/>
        <v>2.0005070399905098E-2</v>
      </c>
      <c r="AQ81" s="32">
        <f t="shared" si="41"/>
        <v>2.8899985884779295E-2</v>
      </c>
      <c r="AR81" s="32">
        <f t="shared" si="41"/>
        <v>3.6890076673793109E-5</v>
      </c>
    </row>
    <row r="82" spans="26:44" ht="14.25" customHeight="1" x14ac:dyDescent="0.35">
      <c r="Z82" s="1"/>
      <c r="AA82" s="1"/>
      <c r="AB82" s="32"/>
      <c r="AC82" s="32"/>
      <c r="AD82" s="32"/>
      <c r="AE82" s="32"/>
      <c r="AF82" s="32"/>
      <c r="AG82" s="32"/>
      <c r="AH82" s="32">
        <f t="shared" ref="AH82:AR82" si="42">RSQ($AG$65:$AG$75,AH$65:AH$75)</f>
        <v>0.16787564570719982</v>
      </c>
      <c r="AI82" s="32">
        <f t="shared" si="42"/>
        <v>0.17113094220262365</v>
      </c>
      <c r="AJ82" s="32">
        <f t="shared" si="42"/>
        <v>0.19034070407593526</v>
      </c>
      <c r="AK82" s="32">
        <f t="shared" si="42"/>
        <v>0.11415185930612226</v>
      </c>
      <c r="AL82" s="32">
        <f t="shared" si="42"/>
        <v>2.596741236095006E-2</v>
      </c>
      <c r="AM82" s="32">
        <f t="shared" si="42"/>
        <v>1.125786628756565E-3</v>
      </c>
      <c r="AN82" s="32" t="e">
        <f t="shared" si="42"/>
        <v>#DIV/0!</v>
      </c>
      <c r="AO82" s="32">
        <f t="shared" si="42"/>
        <v>6.0258776853985459E-2</v>
      </c>
      <c r="AP82" s="32">
        <f t="shared" si="42"/>
        <v>7.032228397814233E-2</v>
      </c>
      <c r="AQ82" s="32">
        <f t="shared" si="42"/>
        <v>8.7788203941606996E-2</v>
      </c>
      <c r="AR82" s="32">
        <f t="shared" si="42"/>
        <v>1.6571928606332743E-3</v>
      </c>
    </row>
    <row r="83" spans="26:44" ht="14.25" customHeight="1" x14ac:dyDescent="0.35">
      <c r="Z83" s="1"/>
      <c r="AA83" s="1"/>
      <c r="AB83" s="32"/>
      <c r="AC83" s="32"/>
      <c r="AD83" s="32"/>
      <c r="AE83" s="32"/>
      <c r="AF83" s="32"/>
      <c r="AG83" s="32"/>
      <c r="AH83" s="32"/>
      <c r="AI83" s="32">
        <f t="shared" ref="AI83:AR83" si="43">RSQ($AH$65:$AH$75,AI$65:AI$75)</f>
        <v>8.7305409063423045E-2</v>
      </c>
      <c r="AJ83" s="32">
        <f t="shared" si="43"/>
        <v>6.485900477866953E-2</v>
      </c>
      <c r="AK83" s="32">
        <f t="shared" si="43"/>
        <v>2.0372485554900945E-4</v>
      </c>
      <c r="AL83" s="32">
        <f t="shared" si="43"/>
        <v>6.0260714232924319E-2</v>
      </c>
      <c r="AM83" s="32">
        <f t="shared" si="43"/>
        <v>0.51505313716000822</v>
      </c>
      <c r="AN83" s="32" t="e">
        <f t="shared" si="43"/>
        <v>#DIV/0!</v>
      </c>
      <c r="AO83" s="32">
        <f t="shared" si="43"/>
        <v>0.49515434617077053</v>
      </c>
      <c r="AP83" s="32">
        <f t="shared" si="43"/>
        <v>6.0075460265756747E-2</v>
      </c>
      <c r="AQ83" s="32">
        <f t="shared" si="43"/>
        <v>0.4896300846407618</v>
      </c>
      <c r="AR83" s="32">
        <f t="shared" si="43"/>
        <v>2.9113009498948104E-2</v>
      </c>
    </row>
    <row r="84" spans="26:44" ht="14.25" customHeight="1" x14ac:dyDescent="0.35">
      <c r="Z84" s="1"/>
      <c r="AA84" s="1"/>
      <c r="AB84" s="32"/>
      <c r="AC84" s="32"/>
      <c r="AD84" s="32"/>
      <c r="AE84" s="32"/>
      <c r="AF84" s="32"/>
      <c r="AG84" s="32"/>
      <c r="AH84" s="32"/>
      <c r="AI84" s="32"/>
      <c r="AJ84" s="32">
        <f t="shared" ref="AJ84:AR84" si="44">RSQ($AI$65:$AI$75,AJ$65:AJ$75)</f>
        <v>0.13086683539108787</v>
      </c>
      <c r="AK84" s="32">
        <f t="shared" si="44"/>
        <v>2.1288234015376717E-2</v>
      </c>
      <c r="AL84" s="32">
        <f t="shared" si="44"/>
        <v>2.0554694327643688E-2</v>
      </c>
      <c r="AM84" s="32">
        <f t="shared" si="44"/>
        <v>2.4148725053140987E-2</v>
      </c>
      <c r="AN84" s="32" t="e">
        <f t="shared" si="44"/>
        <v>#DIV/0!</v>
      </c>
      <c r="AO84" s="32">
        <f t="shared" si="44"/>
        <v>5.0372741921902366E-2</v>
      </c>
      <c r="AP84" s="32">
        <f t="shared" si="44"/>
        <v>1.5054659578385051E-2</v>
      </c>
      <c r="AQ84" s="32">
        <f t="shared" si="44"/>
        <v>4.3937933010274162E-2</v>
      </c>
      <c r="AR84" s="32">
        <f t="shared" si="44"/>
        <v>3.2109522268898532E-3</v>
      </c>
    </row>
    <row r="85" spans="26:44" ht="14.25" customHeight="1" x14ac:dyDescent="0.35">
      <c r="Z85" s="1"/>
      <c r="AA85" s="1"/>
      <c r="AB85" s="32"/>
      <c r="AC85" s="32"/>
      <c r="AD85" s="32"/>
      <c r="AE85" s="32"/>
      <c r="AF85" s="32"/>
      <c r="AG85" s="32"/>
      <c r="AH85" s="32"/>
      <c r="AI85" s="32"/>
      <c r="AJ85" s="32"/>
      <c r="AK85" s="32">
        <f t="shared" ref="AK85:AR85" si="45">RSQ($AJ$65:$AJ$75,AK$65:AK$75)</f>
        <v>0.18809663304091706</v>
      </c>
      <c r="AL85" s="32">
        <f t="shared" si="45"/>
        <v>1.0590518843327505E-2</v>
      </c>
      <c r="AM85" s="32">
        <f t="shared" si="45"/>
        <v>3.6050502131649453E-2</v>
      </c>
      <c r="AN85" s="32" t="e">
        <f t="shared" si="45"/>
        <v>#DIV/0!</v>
      </c>
      <c r="AO85" s="32">
        <f t="shared" si="45"/>
        <v>1.0510307605274933E-2</v>
      </c>
      <c r="AP85" s="32">
        <f t="shared" si="45"/>
        <v>2.2534007544052208E-2</v>
      </c>
      <c r="AQ85" s="32">
        <f t="shared" si="45"/>
        <v>3.7635840656253475E-3</v>
      </c>
      <c r="AR85" s="32">
        <f t="shared" si="45"/>
        <v>0.14538933579311836</v>
      </c>
    </row>
    <row r="86" spans="26:44" ht="14.25" customHeight="1" x14ac:dyDescent="0.35">
      <c r="Z86" s="1"/>
      <c r="AA86" s="1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>
        <f t="shared" ref="AL86:AR86" si="46">RSQ($AK$65:$AK$75,AL$65:AL$75)</f>
        <v>6.4618282923771989E-2</v>
      </c>
      <c r="AM86" s="32">
        <f t="shared" si="46"/>
        <v>6.8652665090587442E-2</v>
      </c>
      <c r="AN86" s="32" t="e">
        <f t="shared" si="46"/>
        <v>#DIV/0!</v>
      </c>
      <c r="AO86" s="32">
        <f t="shared" si="46"/>
        <v>2.3256952773478997E-2</v>
      </c>
      <c r="AP86" s="32">
        <f t="shared" si="46"/>
        <v>1.3121955715293914E-2</v>
      </c>
      <c r="AQ86" s="32">
        <f t="shared" si="46"/>
        <v>3.3626399833609155E-2</v>
      </c>
      <c r="AR86" s="32">
        <f t="shared" si="46"/>
        <v>5.1752390946682637E-2</v>
      </c>
    </row>
    <row r="87" spans="26:44" ht="14.25" customHeight="1" x14ac:dyDescent="0.35">
      <c r="Z87" s="1"/>
      <c r="AA87" s="1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>
        <f t="shared" ref="AM87:AR87" si="47">RSQ($AL$65:$AL$75,AM$65:AM$75)</f>
        <v>9.4893928327051055E-3</v>
      </c>
      <c r="AN87" s="32" t="e">
        <f t="shared" si="47"/>
        <v>#DIV/0!</v>
      </c>
      <c r="AO87" s="32">
        <f t="shared" si="47"/>
        <v>2.0128019527994177E-3</v>
      </c>
      <c r="AP87" s="32">
        <f t="shared" si="47"/>
        <v>1.3653377029631009E-2</v>
      </c>
      <c r="AQ87" s="32">
        <f t="shared" si="47"/>
        <v>3.1043891662770513E-2</v>
      </c>
      <c r="AR87" s="32">
        <f t="shared" si="47"/>
        <v>1.5532869562405531E-2</v>
      </c>
    </row>
    <row r="88" spans="26:44" ht="14.25" customHeight="1" x14ac:dyDescent="0.35">
      <c r="Z88" s="1"/>
      <c r="AA88" s="1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 t="e">
        <f t="shared" ref="AN88:AR88" si="48">RSQ($AM$65:$AM$75,AN$65:AN$75)</f>
        <v>#DIV/0!</v>
      </c>
      <c r="AO88" s="32">
        <f t="shared" si="48"/>
        <v>0.68723184162807172</v>
      </c>
      <c r="AP88" s="32">
        <f t="shared" si="48"/>
        <v>1.6040698182118222E-2</v>
      </c>
      <c r="AQ88" s="32">
        <f t="shared" si="48"/>
        <v>0.28778251633258373</v>
      </c>
      <c r="AR88" s="32">
        <f t="shared" si="48"/>
        <v>1.3857226833825276E-2</v>
      </c>
    </row>
    <row r="89" spans="26:44" ht="14.25" customHeight="1" x14ac:dyDescent="0.35">
      <c r="Z89" s="1"/>
      <c r="AA89" s="1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 t="e">
        <f t="shared" ref="AO89:AR89" si="49">RSQ($AN$65:$AN$75,AO$65:AO$75)</f>
        <v>#DIV/0!</v>
      </c>
      <c r="AP89" s="32" t="e">
        <f t="shared" si="49"/>
        <v>#DIV/0!</v>
      </c>
      <c r="AQ89" s="32" t="e">
        <f t="shared" si="49"/>
        <v>#DIV/0!</v>
      </c>
      <c r="AR89" s="32" t="e">
        <f t="shared" si="49"/>
        <v>#DIV/0!</v>
      </c>
    </row>
    <row r="90" spans="26:44" ht="14.25" customHeight="1" x14ac:dyDescent="0.35">
      <c r="Z90" s="1"/>
      <c r="AA90" s="1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>
        <f t="shared" ref="AP90:AR90" si="50">RSQ($AO$65:$AO$75,AP$65:AP$75)</f>
        <v>3.3459901009137247E-2</v>
      </c>
      <c r="AQ90" s="32">
        <f t="shared" si="50"/>
        <v>0.42223577402610601</v>
      </c>
      <c r="AR90" s="32">
        <f t="shared" si="50"/>
        <v>0.1162355866016896</v>
      </c>
    </row>
    <row r="91" spans="26:44" ht="14.25" customHeight="1" x14ac:dyDescent="0.35">
      <c r="Z91" s="1"/>
      <c r="AA91" s="1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>
        <f t="shared" ref="AQ91:AR91" si="51">RSQ($AP$65:$AP$75,AQ$65:AQ$75)</f>
        <v>0.39283572267043315</v>
      </c>
      <c r="AR91" s="32">
        <f t="shared" si="51"/>
        <v>0.43289021144259832</v>
      </c>
    </row>
    <row r="92" spans="26:44" ht="14.25" customHeight="1" x14ac:dyDescent="0.35">
      <c r="Z92" s="2" t="s">
        <v>339</v>
      </c>
    </row>
    <row r="93" spans="26:44" ht="14.25" customHeight="1" x14ac:dyDescent="0.35">
      <c r="Z93" s="21" t="s">
        <v>12</v>
      </c>
      <c r="AA93" s="28" t="s">
        <v>3</v>
      </c>
      <c r="AB93" s="28" t="s">
        <v>17</v>
      </c>
      <c r="AC93" s="28" t="s">
        <v>20</v>
      </c>
      <c r="AD93" s="1" t="s">
        <v>22</v>
      </c>
      <c r="AE93" s="29" t="s">
        <v>37</v>
      </c>
      <c r="AF93" s="1" t="s">
        <v>42</v>
      </c>
      <c r="AG93" s="1" t="s">
        <v>48</v>
      </c>
      <c r="AH93" s="30" t="s">
        <v>55</v>
      </c>
      <c r="AI93" s="30" t="s">
        <v>66</v>
      </c>
      <c r="AJ93" s="29" t="s">
        <v>69</v>
      </c>
      <c r="AK93" s="31" t="s">
        <v>71</v>
      </c>
      <c r="AL93" s="1" t="s">
        <v>74</v>
      </c>
      <c r="AM93" s="1" t="s">
        <v>83</v>
      </c>
      <c r="AN93" s="31" t="s">
        <v>96</v>
      </c>
      <c r="AO93" s="30" t="s">
        <v>98</v>
      </c>
      <c r="AP93" s="1" t="s">
        <v>104</v>
      </c>
      <c r="AQ93" s="1" t="s">
        <v>382</v>
      </c>
      <c r="AR93" s="1"/>
    </row>
    <row r="94" spans="26:44" ht="14.25" customHeight="1" x14ac:dyDescent="0.35">
      <c r="Z94" s="21" t="s">
        <v>25</v>
      </c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26:44" ht="14.25" customHeight="1" x14ac:dyDescent="0.35">
      <c r="Z95" s="21">
        <v>42719</v>
      </c>
      <c r="AA95" s="22">
        <f>(SUMIFS('PMG %LQF'!$C$70:$C$102,'PMG %LQF'!$M$70:$M$102,$Z95,'PMG %LQF'!$D$70:$D$102,AA$1&amp;"*")+SUMIFS('PMG %LQF'!$E$70:$E$102,'PMG %LQF'!$M$70:$M$102,$Z95,'PMG %LQF'!$F$70:$F$102,AA$1&amp;"*")+SUMIFS('PMG %LQF'!$G$70:$G$102,'PMG %LQF'!$M$70:$M$102,$Z95,'PMG %LQF'!$H$70:$H$102,AA$1&amp;"*"))/(SUMIFS('PMG %LQF'!$C$70:$C$102,'PMG %LQF'!$M$70:$M$102,$Z95)+SUMIFS('PMG %LQF'!$E$70:$E$102,'PMG %LQF'!$M$70:$M$102,$Z95)+SUMIFS('PMG %LQF'!$G$70:$G$102,'PMG %LQF'!$M$70:$M$102,$Z95))</f>
        <v>0</v>
      </c>
      <c r="AB95" s="22">
        <f>(SUMIFS('PMG %LQF'!$C$70:$C$102,'PMG %LQF'!$M$70:$M$102,$Z95,'PMG %LQF'!$D$70:$D$102,AB$1&amp;"*")+SUMIFS('PMG %LQF'!$E$70:$E$102,'PMG %LQF'!$M$70:$M$102,$Z95,'PMG %LQF'!$F$70:$F$102,AB$1&amp;"*")+SUMIFS('PMG %LQF'!$G$70:$G$102,'PMG %LQF'!$M$70:$M$102,$Z95,'PMG %LQF'!$H$70:$H$102,AB$1&amp;"*"))/(SUMIFS('PMG %LQF'!$C$70:$C$102,'PMG %LQF'!$M$70:$M$102,$Z95)+SUMIFS('PMG %LQF'!$E$70:$E$102,'PMG %LQF'!$M$70:$M$102,$Z95)+SUMIFS('PMG %LQF'!$G$70:$G$102,'PMG %LQF'!$M$70:$M$102,$Z95))</f>
        <v>0</v>
      </c>
      <c r="AC95" s="22">
        <f>(SUMIFS('PMG %LQF'!$C$70:$C$102,'PMG %LQF'!$M$70:$M$102,$Z95,'PMG %LQF'!$D$70:$D$102,AC$1&amp;"*")+SUMIFS('PMG %LQF'!$E$70:$E$102,'PMG %LQF'!$M$70:$M$102,$Z95,'PMG %LQF'!$F$70:$F$102,AC$1&amp;"*")+SUMIFS('PMG %LQF'!$G$70:$G$102,'PMG %LQF'!$M$70:$M$102,$Z95,'PMG %LQF'!$H$70:$H$102,AC$1&amp;"*"))/(SUMIFS('PMG %LQF'!$C$70:$C$102,'PMG %LQF'!$M$70:$M$102,$Z95)+SUMIFS('PMG %LQF'!$E$70:$E$102,'PMG %LQF'!$M$70:$M$102,$Z95)+SUMIFS('PMG %LQF'!$G$70:$G$102,'PMG %LQF'!$M$70:$M$102,$Z95))</f>
        <v>0</v>
      </c>
      <c r="AD95" s="22">
        <f>(SUMIFS('PMG %LQF'!$C$70:$C$102,'PMG %LQF'!$M$70:$M$102,$Z95,'PMG %LQF'!$D$70:$D$102,AD$1&amp;"*")+SUMIFS('PMG %LQF'!$E$70:$E$102,'PMG %LQF'!$M$70:$M$102,$Z95,'PMG %LQF'!$F$70:$F$102,AD$1&amp;"*")+SUMIFS('PMG %LQF'!$G$70:$G$102,'PMG %LQF'!$M$70:$M$102,$Z95,'PMG %LQF'!$H$70:$H$102,AD$1&amp;"*"))/(SUMIFS('PMG %LQF'!$C$70:$C$102,'PMG %LQF'!$M$70:$M$102,$Z95)+SUMIFS('PMG %LQF'!$E$70:$E$102,'PMG %LQF'!$M$70:$M$102,$Z95)+SUMIFS('PMG %LQF'!$G$70:$G$102,'PMG %LQF'!$M$70:$M$102,$Z95))</f>
        <v>0</v>
      </c>
      <c r="AE95" s="22">
        <f>(SUMIFS('PMG %LQF'!$C$70:$C$102,'PMG %LQF'!$M$70:$M$102,$Z95,'PMG %LQF'!$D$70:$D$102,AE$1&amp;"*")+SUMIFS('PMG %LQF'!$E$70:$E$102,'PMG %LQF'!$M$70:$M$102,$Z95,'PMG %LQF'!$F$70:$F$102,AE$1&amp;"*")+SUMIFS('PMG %LQF'!$G$70:$G$102,'PMG %LQF'!$M$70:$M$102,$Z95,'PMG %LQF'!$H$70:$H$102,AE$1&amp;"*"))/(SUMIFS('PMG %LQF'!$C$70:$C$102,'PMG %LQF'!$M$70:$M$102,$Z95)+SUMIFS('PMG %LQF'!$E$70:$E$102,'PMG %LQF'!$M$70:$M$102,$Z95)+SUMIFS('PMG %LQF'!$G$70:$G$102,'PMG %LQF'!$M$70:$M$102,$Z95))</f>
        <v>0</v>
      </c>
      <c r="AF95" s="22">
        <f>(SUMIFS('PMG %LQF'!$C$70:$C$102,'PMG %LQF'!$M$70:$M$102,$Z95,'PMG %LQF'!$D$70:$D$102,AF$1&amp;"*")+SUMIFS('PMG %LQF'!$E$70:$E$102,'PMG %LQF'!$M$70:$M$102,$Z95,'PMG %LQF'!$F$70:$F$102,AF$1&amp;"*")+SUMIFS('PMG %LQF'!$G$70:$G$102,'PMG %LQF'!$M$70:$M$102,$Z95,'PMG %LQF'!$H$70:$H$102,AF$1&amp;"*"))/(SUMIFS('PMG %LQF'!$C$70:$C$102,'PMG %LQF'!$M$70:$M$102,$Z95)+SUMIFS('PMG %LQF'!$E$70:$E$102,'PMG %LQF'!$M$70:$M$102,$Z95)+SUMIFS('PMG %LQF'!$G$70:$G$102,'PMG %LQF'!$M$70:$M$102,$Z95))</f>
        <v>0</v>
      </c>
      <c r="AG95" s="22">
        <f>(SUMIFS('PMG %LQF'!$C$70:$C$102,'PMG %LQF'!$M$70:$M$102,$Z95,'PMG %LQF'!$D$70:$D$102,AG$1&amp;"*")+SUMIFS('PMG %LQF'!$E$70:$E$102,'PMG %LQF'!$M$70:$M$102,$Z95,'PMG %LQF'!$F$70:$F$102,AG$1&amp;"*")+SUMIFS('PMG %LQF'!$G$70:$G$102,'PMG %LQF'!$M$70:$M$102,$Z95,'PMG %LQF'!$H$70:$H$102,AG$1&amp;"*"))/(SUMIFS('PMG %LQF'!$C$70:$C$102,'PMG %LQF'!$M$70:$M$102,$Z95)+SUMIFS('PMG %LQF'!$E$70:$E$102,'PMG %LQF'!$M$70:$M$102,$Z95)+SUMIFS('PMG %LQF'!$G$70:$G$102,'PMG %LQF'!$M$70:$M$102,$Z95))</f>
        <v>0.22389055722389059</v>
      </c>
      <c r="AH95" s="22">
        <f>(SUMIFS('PMG %LQF'!$C$70:$C$102,'PMG %LQF'!$M$70:$M$102,$Z95,'PMG %LQF'!$D$70:$D$102,AH$1&amp;"*")+SUMIFS('PMG %LQF'!$E$70:$E$102,'PMG %LQF'!$M$70:$M$102,$Z95,'PMG %LQF'!$F$70:$F$102,AH$1&amp;"*")+SUMIFS('PMG %LQF'!$G$70:$G$102,'PMG %LQF'!$M$70:$M$102,$Z95,'PMG %LQF'!$H$70:$H$102,AH$1&amp;"*"))/(SUMIFS('PMG %LQF'!$C$70:$C$102,'PMG %LQF'!$M$70:$M$102,$Z95)+SUMIFS('PMG %LQF'!$E$70:$E$102,'PMG %LQF'!$M$70:$M$102,$Z95)+SUMIFS('PMG %LQF'!$G$70:$G$102,'PMG %LQF'!$M$70:$M$102,$Z95))</f>
        <v>0.17817817817817819</v>
      </c>
      <c r="AI95" s="22">
        <f>(SUMIFS('PMG %LQF'!$C$70:$C$102,'PMG %LQF'!$M$70:$M$102,$Z95,'PMG %LQF'!$D$70:$D$102,AI$1&amp;"*")+SUMIFS('PMG %LQF'!$E$70:$E$102,'PMG %LQF'!$M$70:$M$102,$Z95,'PMG %LQF'!$F$70:$F$102,AI$1&amp;"*")+SUMIFS('PMG %LQF'!$G$70:$G$102,'PMG %LQF'!$M$70:$M$102,$Z95,'PMG %LQF'!$H$70:$H$102,AI$1&amp;"*"))/(SUMIFS('PMG %LQF'!$C$70:$C$102,'PMG %LQF'!$M$70:$M$102,$Z95)+SUMIFS('PMG %LQF'!$E$70:$E$102,'PMG %LQF'!$M$70:$M$102,$Z95)+SUMIFS('PMG %LQF'!$G$70:$G$102,'PMG %LQF'!$M$70:$M$102,$Z95))</f>
        <v>0</v>
      </c>
      <c r="AJ95" s="22">
        <f>(SUMIFS('PMG %LQF'!$C$70:$C$102,'PMG %LQF'!$M$70:$M$102,$Z95,'PMG %LQF'!$D$70:$D$102,AJ$1&amp;"*")+SUMIFS('PMG %LQF'!$E$70:$E$102,'PMG %LQF'!$M$70:$M$102,$Z95,'PMG %LQF'!$F$70:$F$102,AJ$1&amp;"*")+SUMIFS('PMG %LQF'!$G$70:$G$102,'PMG %LQF'!$M$70:$M$102,$Z95,'PMG %LQF'!$H$70:$H$102,AJ$1&amp;"*"))/(SUMIFS('PMG %LQF'!$C$70:$C$102,'PMG %LQF'!$M$70:$M$102,$Z95)+SUMIFS('PMG %LQF'!$E$70:$E$102,'PMG %LQF'!$M$70:$M$102,$Z95)+SUMIFS('PMG %LQF'!$G$70:$G$102,'PMG %LQF'!$M$70:$M$102,$Z95))</f>
        <v>3.7704371037704375E-2</v>
      </c>
      <c r="AK95" s="22">
        <f>(SUMIFS('PMG %LQF'!$C$70:$C$102,'PMG %LQF'!$M$70:$M$102,$Z95,'PMG %LQF'!$D$70:$D$102,AK$1&amp;"*")+SUMIFS('PMG %LQF'!$E$70:$E$102,'PMG %LQF'!$M$70:$M$102,$Z95,'PMG %LQF'!$F$70:$F$102,AK$1&amp;"*")+SUMIFS('PMG %LQF'!$G$70:$G$102,'PMG %LQF'!$M$70:$M$102,$Z95,'PMG %LQF'!$H$70:$H$102,AK$1&amp;"*"))/(SUMIFS('PMG %LQF'!$C$70:$C$102,'PMG %LQF'!$M$70:$M$102,$Z95)+SUMIFS('PMG %LQF'!$E$70:$E$102,'PMG %LQF'!$M$70:$M$102,$Z95)+SUMIFS('PMG %LQF'!$G$70:$G$102,'PMG %LQF'!$M$70:$M$102,$Z95))</f>
        <v>0</v>
      </c>
      <c r="AL95" s="22">
        <f>(SUMIFS('PMG %LQF'!$C$70:$C$102,'PMG %LQF'!$M$70:$M$102,$Z95,'PMG %LQF'!$D$70:$D$102,AL$1&amp;"*")+SUMIFS('PMG %LQF'!$E$70:$E$102,'PMG %LQF'!$M$70:$M$102,$Z95,'PMG %LQF'!$F$70:$F$102,AL$1&amp;"*")+SUMIFS('PMG %LQF'!$G$70:$G$102,'PMG %LQF'!$M$70:$M$102,$Z95,'PMG %LQF'!$H$70:$H$102,AL$1&amp;"*"))/(SUMIFS('PMG %LQF'!$C$70:$C$102,'PMG %LQF'!$M$70:$M$102,$Z95)+SUMIFS('PMG %LQF'!$E$70:$E$102,'PMG %LQF'!$M$70:$M$102,$Z95)+SUMIFS('PMG %LQF'!$G$70:$G$102,'PMG %LQF'!$M$70:$M$102,$Z95))</f>
        <v>0</v>
      </c>
      <c r="AM95" s="22">
        <f>(SUMIFS('PMG %LQF'!$C$70:$C$102,'PMG %LQF'!$M$70:$M$102,$Z95,'PMG %LQF'!$D$70:$D$102,AM$1&amp;"*")+SUMIFS('PMG %LQF'!$E$70:$E$102,'PMG %LQF'!$M$70:$M$102,$Z95,'PMG %LQF'!$F$70:$F$102,AM$1&amp;"*")+SUMIFS('PMG %LQF'!$G$70:$G$102,'PMG %LQF'!$M$70:$M$102,$Z95,'PMG %LQF'!$H$70:$H$102,AM$1&amp;"*"))/(SUMIFS('PMG %LQF'!$C$70:$C$102,'PMG %LQF'!$M$70:$M$102,$Z95)+SUMIFS('PMG %LQF'!$E$70:$E$102,'PMG %LQF'!$M$70:$M$102,$Z95)+SUMIFS('PMG %LQF'!$G$70:$G$102,'PMG %LQF'!$M$70:$M$102,$Z95))</f>
        <v>6.1728395061728399E-2</v>
      </c>
      <c r="AN95" s="22">
        <f>(SUMIFS('PMG %LQF'!$C$70:$C$102,'PMG %LQF'!$M$70:$M$102,$Z95,'PMG %LQF'!$D$70:$D$102,AN$1&amp;"*")+SUMIFS('PMG %LQF'!$E$70:$E$102,'PMG %LQF'!$M$70:$M$102,$Z95,'PMG %LQF'!$F$70:$F$102,AN$1&amp;"*")+SUMIFS('PMG %LQF'!$G$70:$G$102,'PMG %LQF'!$M$70:$M$102,$Z95,'PMG %LQF'!$H$70:$H$102,AN$1&amp;"*"))/(SUMIFS('PMG %LQF'!$C$70:$C$102,'PMG %LQF'!$M$70:$M$102,$Z95)+SUMIFS('PMG %LQF'!$E$70:$E$102,'PMG %LQF'!$M$70:$M$102,$Z95)+SUMIFS('PMG %LQF'!$G$70:$G$102,'PMG %LQF'!$M$70:$M$102,$Z95))</f>
        <v>0</v>
      </c>
      <c r="AO95" s="22">
        <f>(SUMIFS('PMG %LQF'!$C$70:$C$102,'PMG %LQF'!$M$70:$M$102,$Z95,'PMG %LQF'!$D$70:$D$102,AO$1&amp;"*")+SUMIFS('PMG %LQF'!$E$70:$E$102,'PMG %LQF'!$M$70:$M$102,$Z95,'PMG %LQF'!$F$70:$F$102,AO$1&amp;"*")+SUMIFS('PMG %LQF'!$G$70:$G$102,'PMG %LQF'!$M$70:$M$102,$Z95,'PMG %LQF'!$H$70:$H$102,AO$1&amp;"*"))/(SUMIFS('PMG %LQF'!$C$70:$C$102,'PMG %LQF'!$M$70:$M$102,$Z95)+SUMIFS('PMG %LQF'!$E$70:$E$102,'PMG %LQF'!$M$70:$M$102,$Z95)+SUMIFS('PMG %LQF'!$G$70:$G$102,'PMG %LQF'!$M$70:$M$102,$Z95))</f>
        <v>0.44778111444778118</v>
      </c>
      <c r="AP95" s="22">
        <f>(SUMIFS('PMG %LQF'!$C$70:$C$102,'PMG %LQF'!$M$70:$M$102,$Z95,'PMG %LQF'!$D$70:$D$102,AP$1&amp;"*")+SUMIFS('PMG %LQF'!$E$70:$E$102,'PMG %LQF'!$M$70:$M$102,$Z95,'PMG %LQF'!$F$70:$F$102,AP$1&amp;"*")+SUMIFS('PMG %LQF'!$G$70:$G$102,'PMG %LQF'!$M$70:$M$102,$Z95,'PMG %LQF'!$H$70:$H$102,AP$1&amp;"*"))/(SUMIFS('PMG %LQF'!$C$70:$C$102,'PMG %LQF'!$M$70:$M$102,$Z95)+SUMIFS('PMG %LQF'!$E$70:$E$102,'PMG %LQF'!$M$70:$M$102,$Z95)+SUMIFS('PMG %LQF'!$G$70:$G$102,'PMG %LQF'!$M$70:$M$102,$Z95))</f>
        <v>5.0717384050717386E-2</v>
      </c>
      <c r="AQ95" s="1"/>
      <c r="AR95" s="1">
        <v>63.730549277046975</v>
      </c>
    </row>
    <row r="96" spans="26:44" ht="14.25" customHeight="1" x14ac:dyDescent="0.35">
      <c r="Z96" s="21">
        <v>42721</v>
      </c>
      <c r="AA96" s="22">
        <f>(SUMIFS('PMG %LQF'!$C$70:$C$102,'PMG %LQF'!$M$70:$M$102,$Z96,'PMG %LQF'!$D$70:$D$102,AA$1&amp;"*")+SUMIFS('PMG %LQF'!$E$70:$E$102,'PMG %LQF'!$M$70:$M$102,$Z96,'PMG %LQF'!$F$70:$F$102,AA$1&amp;"*")+SUMIFS('PMG %LQF'!$G$70:$G$102,'PMG %LQF'!$M$70:$M$102,$Z96,'PMG %LQF'!$H$70:$H$102,AA$1&amp;"*"))/(SUMIFS('PMG %LQF'!$C$70:$C$102,'PMG %LQF'!$M$70:$M$102,$Z96)+SUMIFS('PMG %LQF'!$E$70:$E$102,'PMG %LQF'!$M$70:$M$102,$Z96)+SUMIFS('PMG %LQF'!$G$70:$G$102,'PMG %LQF'!$M$70:$M$102,$Z96))</f>
        <v>0</v>
      </c>
      <c r="AB96" s="22">
        <f>(SUMIFS('PMG %LQF'!$C$70:$C$102,'PMG %LQF'!$M$70:$M$102,$Z96,'PMG %LQF'!$D$70:$D$102,AB$1&amp;"*")+SUMIFS('PMG %LQF'!$E$70:$E$102,'PMG %LQF'!$M$70:$M$102,$Z96,'PMG %LQF'!$F$70:$F$102,AB$1&amp;"*")+SUMIFS('PMG %LQF'!$G$70:$G$102,'PMG %LQF'!$M$70:$M$102,$Z96,'PMG %LQF'!$H$70:$H$102,AB$1&amp;"*"))/(SUMIFS('PMG %LQF'!$C$70:$C$102,'PMG %LQF'!$M$70:$M$102,$Z96)+SUMIFS('PMG %LQF'!$E$70:$E$102,'PMG %LQF'!$M$70:$M$102,$Z96)+SUMIFS('PMG %LQF'!$G$70:$G$102,'PMG %LQF'!$M$70:$M$102,$Z96))</f>
        <v>0</v>
      </c>
      <c r="AC96" s="22">
        <f>(SUMIFS('PMG %LQF'!$C$70:$C$102,'PMG %LQF'!$M$70:$M$102,$Z96,'PMG %LQF'!$D$70:$D$102,AC$1&amp;"*")+SUMIFS('PMG %LQF'!$E$70:$E$102,'PMG %LQF'!$M$70:$M$102,$Z96,'PMG %LQF'!$F$70:$F$102,AC$1&amp;"*")+SUMIFS('PMG %LQF'!$G$70:$G$102,'PMG %LQF'!$M$70:$M$102,$Z96,'PMG %LQF'!$H$70:$H$102,AC$1&amp;"*"))/(SUMIFS('PMG %LQF'!$C$70:$C$102,'PMG %LQF'!$M$70:$M$102,$Z96)+SUMIFS('PMG %LQF'!$E$70:$E$102,'PMG %LQF'!$M$70:$M$102,$Z96)+SUMIFS('PMG %LQF'!$G$70:$G$102,'PMG %LQF'!$M$70:$M$102,$Z96))</f>
        <v>6.2666666666666662E-2</v>
      </c>
      <c r="AD96" s="22">
        <f>(SUMIFS('PMG %LQF'!$C$70:$C$102,'PMG %LQF'!$M$70:$M$102,$Z96,'PMG %LQF'!$D$70:$D$102,AD$1&amp;"*")+SUMIFS('PMG %LQF'!$E$70:$E$102,'PMG %LQF'!$M$70:$M$102,$Z96,'PMG %LQF'!$F$70:$F$102,AD$1&amp;"*")+SUMIFS('PMG %LQF'!$G$70:$G$102,'PMG %LQF'!$M$70:$M$102,$Z96,'PMG %LQF'!$H$70:$H$102,AD$1&amp;"*"))/(SUMIFS('PMG %LQF'!$C$70:$C$102,'PMG %LQF'!$M$70:$M$102,$Z96)+SUMIFS('PMG %LQF'!$E$70:$E$102,'PMG %LQF'!$M$70:$M$102,$Z96)+SUMIFS('PMG %LQF'!$G$70:$G$102,'PMG %LQF'!$M$70:$M$102,$Z96))</f>
        <v>0</v>
      </c>
      <c r="AE96" s="22">
        <f>(SUMIFS('PMG %LQF'!$C$70:$C$102,'PMG %LQF'!$M$70:$M$102,$Z96,'PMG %LQF'!$D$70:$D$102,AE$1&amp;"*")+SUMIFS('PMG %LQF'!$E$70:$E$102,'PMG %LQF'!$M$70:$M$102,$Z96,'PMG %LQF'!$F$70:$F$102,AE$1&amp;"*")+SUMIFS('PMG %LQF'!$G$70:$G$102,'PMG %LQF'!$M$70:$M$102,$Z96,'PMG %LQF'!$H$70:$H$102,AE$1&amp;"*"))/(SUMIFS('PMG %LQF'!$C$70:$C$102,'PMG %LQF'!$M$70:$M$102,$Z96)+SUMIFS('PMG %LQF'!$E$70:$E$102,'PMG %LQF'!$M$70:$M$102,$Z96)+SUMIFS('PMG %LQF'!$G$70:$G$102,'PMG %LQF'!$M$70:$M$102,$Z96))</f>
        <v>0</v>
      </c>
      <c r="AF96" s="22">
        <f>(SUMIFS('PMG %LQF'!$C$70:$C$102,'PMG %LQF'!$M$70:$M$102,$Z96,'PMG %LQF'!$D$70:$D$102,AF$1&amp;"*")+SUMIFS('PMG %LQF'!$E$70:$E$102,'PMG %LQF'!$M$70:$M$102,$Z96,'PMG %LQF'!$F$70:$F$102,AF$1&amp;"*")+SUMIFS('PMG %LQF'!$G$70:$G$102,'PMG %LQF'!$M$70:$M$102,$Z96,'PMG %LQF'!$H$70:$H$102,AF$1&amp;"*"))/(SUMIFS('PMG %LQF'!$C$70:$C$102,'PMG %LQF'!$M$70:$M$102,$Z96)+SUMIFS('PMG %LQF'!$E$70:$E$102,'PMG %LQF'!$M$70:$M$102,$Z96)+SUMIFS('PMG %LQF'!$G$70:$G$102,'PMG %LQF'!$M$70:$M$102,$Z96))</f>
        <v>0</v>
      </c>
      <c r="AG96" s="22">
        <f>(SUMIFS('PMG %LQF'!$C$70:$C$102,'PMG %LQF'!$M$70:$M$102,$Z96,'PMG %LQF'!$D$70:$D$102,AG$1&amp;"*")+SUMIFS('PMG %LQF'!$E$70:$E$102,'PMG %LQF'!$M$70:$M$102,$Z96,'PMG %LQF'!$F$70:$F$102,AG$1&amp;"*")+SUMIFS('PMG %LQF'!$G$70:$G$102,'PMG %LQF'!$M$70:$M$102,$Z96,'PMG %LQF'!$H$70:$H$102,AG$1&amp;"*"))/(SUMIFS('PMG %LQF'!$C$70:$C$102,'PMG %LQF'!$M$70:$M$102,$Z96)+SUMIFS('PMG %LQF'!$E$70:$E$102,'PMG %LQF'!$M$70:$M$102,$Z96)+SUMIFS('PMG %LQF'!$G$70:$G$102,'PMG %LQF'!$M$70:$M$102,$Z96))</f>
        <v>0.93733333333333346</v>
      </c>
      <c r="AH96" s="22">
        <f>(SUMIFS('PMG %LQF'!$C$70:$C$102,'PMG %LQF'!$M$70:$M$102,$Z96,'PMG %LQF'!$D$70:$D$102,AH$1&amp;"*")+SUMIFS('PMG %LQF'!$E$70:$E$102,'PMG %LQF'!$M$70:$M$102,$Z96,'PMG %LQF'!$F$70:$F$102,AH$1&amp;"*")+SUMIFS('PMG %LQF'!$G$70:$G$102,'PMG %LQF'!$M$70:$M$102,$Z96,'PMG %LQF'!$H$70:$H$102,AH$1&amp;"*"))/(SUMIFS('PMG %LQF'!$C$70:$C$102,'PMG %LQF'!$M$70:$M$102,$Z96)+SUMIFS('PMG %LQF'!$E$70:$E$102,'PMG %LQF'!$M$70:$M$102,$Z96)+SUMIFS('PMG %LQF'!$G$70:$G$102,'PMG %LQF'!$M$70:$M$102,$Z96))</f>
        <v>0</v>
      </c>
      <c r="AI96" s="22">
        <f>(SUMIFS('PMG %LQF'!$C$70:$C$102,'PMG %LQF'!$M$70:$M$102,$Z96,'PMG %LQF'!$D$70:$D$102,AI$1&amp;"*")+SUMIFS('PMG %LQF'!$E$70:$E$102,'PMG %LQF'!$M$70:$M$102,$Z96,'PMG %LQF'!$F$70:$F$102,AI$1&amp;"*")+SUMIFS('PMG %LQF'!$G$70:$G$102,'PMG %LQF'!$M$70:$M$102,$Z96,'PMG %LQF'!$H$70:$H$102,AI$1&amp;"*"))/(SUMIFS('PMG %LQF'!$C$70:$C$102,'PMG %LQF'!$M$70:$M$102,$Z96)+SUMIFS('PMG %LQF'!$E$70:$E$102,'PMG %LQF'!$M$70:$M$102,$Z96)+SUMIFS('PMG %LQF'!$G$70:$G$102,'PMG %LQF'!$M$70:$M$102,$Z96))</f>
        <v>0</v>
      </c>
      <c r="AJ96" s="22">
        <f>(SUMIFS('PMG %LQF'!$C$70:$C$102,'PMG %LQF'!$M$70:$M$102,$Z96,'PMG %LQF'!$D$70:$D$102,AJ$1&amp;"*")+SUMIFS('PMG %LQF'!$E$70:$E$102,'PMG %LQF'!$M$70:$M$102,$Z96,'PMG %LQF'!$F$70:$F$102,AJ$1&amp;"*")+SUMIFS('PMG %LQF'!$G$70:$G$102,'PMG %LQF'!$M$70:$M$102,$Z96,'PMG %LQF'!$H$70:$H$102,AJ$1&amp;"*"))/(SUMIFS('PMG %LQF'!$C$70:$C$102,'PMG %LQF'!$M$70:$M$102,$Z96)+SUMIFS('PMG %LQF'!$E$70:$E$102,'PMG %LQF'!$M$70:$M$102,$Z96)+SUMIFS('PMG %LQF'!$G$70:$G$102,'PMG %LQF'!$M$70:$M$102,$Z96))</f>
        <v>0</v>
      </c>
      <c r="AK96" s="22">
        <f>(SUMIFS('PMG %LQF'!$C$70:$C$102,'PMG %LQF'!$M$70:$M$102,$Z96,'PMG %LQF'!$D$70:$D$102,AK$1&amp;"*")+SUMIFS('PMG %LQF'!$E$70:$E$102,'PMG %LQF'!$M$70:$M$102,$Z96,'PMG %LQF'!$F$70:$F$102,AK$1&amp;"*")+SUMIFS('PMG %LQF'!$G$70:$G$102,'PMG %LQF'!$M$70:$M$102,$Z96,'PMG %LQF'!$H$70:$H$102,AK$1&amp;"*"))/(SUMIFS('PMG %LQF'!$C$70:$C$102,'PMG %LQF'!$M$70:$M$102,$Z96)+SUMIFS('PMG %LQF'!$E$70:$E$102,'PMG %LQF'!$M$70:$M$102,$Z96)+SUMIFS('PMG %LQF'!$G$70:$G$102,'PMG %LQF'!$M$70:$M$102,$Z96))</f>
        <v>0</v>
      </c>
      <c r="AL96" s="22">
        <f>(SUMIFS('PMG %LQF'!$C$70:$C$102,'PMG %LQF'!$M$70:$M$102,$Z96,'PMG %LQF'!$D$70:$D$102,AL$1&amp;"*")+SUMIFS('PMG %LQF'!$E$70:$E$102,'PMG %LQF'!$M$70:$M$102,$Z96,'PMG %LQF'!$F$70:$F$102,AL$1&amp;"*")+SUMIFS('PMG %LQF'!$G$70:$G$102,'PMG %LQF'!$M$70:$M$102,$Z96,'PMG %LQF'!$H$70:$H$102,AL$1&amp;"*"))/(SUMIFS('PMG %LQF'!$C$70:$C$102,'PMG %LQF'!$M$70:$M$102,$Z96)+SUMIFS('PMG %LQF'!$E$70:$E$102,'PMG %LQF'!$M$70:$M$102,$Z96)+SUMIFS('PMG %LQF'!$G$70:$G$102,'PMG %LQF'!$M$70:$M$102,$Z96))</f>
        <v>0</v>
      </c>
      <c r="AM96" s="22">
        <f>(SUMIFS('PMG %LQF'!$C$70:$C$102,'PMG %LQF'!$M$70:$M$102,$Z96,'PMG %LQF'!$D$70:$D$102,AM$1&amp;"*")+SUMIFS('PMG %LQF'!$E$70:$E$102,'PMG %LQF'!$M$70:$M$102,$Z96,'PMG %LQF'!$F$70:$F$102,AM$1&amp;"*")+SUMIFS('PMG %LQF'!$G$70:$G$102,'PMG %LQF'!$M$70:$M$102,$Z96,'PMG %LQF'!$H$70:$H$102,AM$1&amp;"*"))/(SUMIFS('PMG %LQF'!$C$70:$C$102,'PMG %LQF'!$M$70:$M$102,$Z96)+SUMIFS('PMG %LQF'!$E$70:$E$102,'PMG %LQF'!$M$70:$M$102,$Z96)+SUMIFS('PMG %LQF'!$G$70:$G$102,'PMG %LQF'!$M$70:$M$102,$Z96))</f>
        <v>0</v>
      </c>
      <c r="AN96" s="22">
        <f>(SUMIFS('PMG %LQF'!$C$70:$C$102,'PMG %LQF'!$M$70:$M$102,$Z96,'PMG %LQF'!$D$70:$D$102,AN$1&amp;"*")+SUMIFS('PMG %LQF'!$E$70:$E$102,'PMG %LQF'!$M$70:$M$102,$Z96,'PMG %LQF'!$F$70:$F$102,AN$1&amp;"*")+SUMIFS('PMG %LQF'!$G$70:$G$102,'PMG %LQF'!$M$70:$M$102,$Z96,'PMG %LQF'!$H$70:$H$102,AN$1&amp;"*"))/(SUMIFS('PMG %LQF'!$C$70:$C$102,'PMG %LQF'!$M$70:$M$102,$Z96)+SUMIFS('PMG %LQF'!$E$70:$E$102,'PMG %LQF'!$M$70:$M$102,$Z96)+SUMIFS('PMG %LQF'!$G$70:$G$102,'PMG %LQF'!$M$70:$M$102,$Z96))</f>
        <v>0</v>
      </c>
      <c r="AO96" s="22">
        <f>(SUMIFS('PMG %LQF'!$C$70:$C$102,'PMG %LQF'!$M$70:$M$102,$Z96,'PMG %LQF'!$D$70:$D$102,AO$1&amp;"*")+SUMIFS('PMG %LQF'!$E$70:$E$102,'PMG %LQF'!$M$70:$M$102,$Z96,'PMG %LQF'!$F$70:$F$102,AO$1&amp;"*")+SUMIFS('PMG %LQF'!$G$70:$G$102,'PMG %LQF'!$M$70:$M$102,$Z96,'PMG %LQF'!$H$70:$H$102,AO$1&amp;"*"))/(SUMIFS('PMG %LQF'!$C$70:$C$102,'PMG %LQF'!$M$70:$M$102,$Z96)+SUMIFS('PMG %LQF'!$E$70:$E$102,'PMG %LQF'!$M$70:$M$102,$Z96)+SUMIFS('PMG %LQF'!$G$70:$G$102,'PMG %LQF'!$M$70:$M$102,$Z96))</f>
        <v>0</v>
      </c>
      <c r="AP96" s="22">
        <f>(SUMIFS('PMG %LQF'!$C$70:$C$102,'PMG %LQF'!$M$70:$M$102,$Z96,'PMG %LQF'!$D$70:$D$102,AP$1&amp;"*")+SUMIFS('PMG %LQF'!$E$70:$E$102,'PMG %LQF'!$M$70:$M$102,$Z96,'PMG %LQF'!$F$70:$F$102,AP$1&amp;"*")+SUMIFS('PMG %LQF'!$G$70:$G$102,'PMG %LQF'!$M$70:$M$102,$Z96,'PMG %LQF'!$H$70:$H$102,AP$1&amp;"*"))/(SUMIFS('PMG %LQF'!$C$70:$C$102,'PMG %LQF'!$M$70:$M$102,$Z96)+SUMIFS('PMG %LQF'!$E$70:$E$102,'PMG %LQF'!$M$70:$M$102,$Z96)+SUMIFS('PMG %LQF'!$G$70:$G$102,'PMG %LQF'!$M$70:$M$102,$Z96))</f>
        <v>0</v>
      </c>
      <c r="AQ96" s="1">
        <v>0.89075833215604083</v>
      </c>
      <c r="AR96" s="1">
        <v>17.933441648918905</v>
      </c>
    </row>
    <row r="97" spans="1:44" ht="14.25" customHeight="1" x14ac:dyDescent="0.35">
      <c r="Z97" s="21">
        <v>42725</v>
      </c>
      <c r="AA97" s="22">
        <f>(SUMIFS('PMG %LQF'!$C$70:$C$102,'PMG %LQF'!$M$70:$M$102,$Z97,'PMG %LQF'!$D$70:$D$102,AA$1&amp;"*")+SUMIFS('PMG %LQF'!$E$70:$E$102,'PMG %LQF'!$M$70:$M$102,$Z97,'PMG %LQF'!$F$70:$F$102,AA$1&amp;"*")+SUMIFS('PMG %LQF'!$G$70:$G$102,'PMG %LQF'!$M$70:$M$102,$Z97,'PMG %LQF'!$H$70:$H$102,AA$1&amp;"*"))/(SUMIFS('PMG %LQF'!$C$70:$C$102,'PMG %LQF'!$M$70:$M$102,$Z97)+SUMIFS('PMG %LQF'!$E$70:$E$102,'PMG %LQF'!$M$70:$M$102,$Z97)+SUMIFS('PMG %LQF'!$G$70:$G$102,'PMG %LQF'!$M$70:$M$102,$Z97))</f>
        <v>0</v>
      </c>
      <c r="AB97" s="22">
        <f>(SUMIFS('PMG %LQF'!$C$70:$C$102,'PMG %LQF'!$M$70:$M$102,$Z97,'PMG %LQF'!$D$70:$D$102,AB$1&amp;"*")+SUMIFS('PMG %LQF'!$E$70:$E$102,'PMG %LQF'!$M$70:$M$102,$Z97,'PMG %LQF'!$F$70:$F$102,AB$1&amp;"*")+SUMIFS('PMG %LQF'!$G$70:$G$102,'PMG %LQF'!$M$70:$M$102,$Z97,'PMG %LQF'!$H$70:$H$102,AB$1&amp;"*"))/(SUMIFS('PMG %LQF'!$C$70:$C$102,'PMG %LQF'!$M$70:$M$102,$Z97)+SUMIFS('PMG %LQF'!$E$70:$E$102,'PMG %LQF'!$M$70:$M$102,$Z97)+SUMIFS('PMG %LQF'!$G$70:$G$102,'PMG %LQF'!$M$70:$M$102,$Z97))</f>
        <v>0</v>
      </c>
      <c r="AC97" s="22">
        <f>(SUMIFS('PMG %LQF'!$C$70:$C$102,'PMG %LQF'!$M$70:$M$102,$Z97,'PMG %LQF'!$D$70:$D$102,AC$1&amp;"*")+SUMIFS('PMG %LQF'!$E$70:$E$102,'PMG %LQF'!$M$70:$M$102,$Z97,'PMG %LQF'!$F$70:$F$102,AC$1&amp;"*")+SUMIFS('PMG %LQF'!$G$70:$G$102,'PMG %LQF'!$M$70:$M$102,$Z97,'PMG %LQF'!$H$70:$H$102,AC$1&amp;"*"))/(SUMIFS('PMG %LQF'!$C$70:$C$102,'PMG %LQF'!$M$70:$M$102,$Z97)+SUMIFS('PMG %LQF'!$E$70:$E$102,'PMG %LQF'!$M$70:$M$102,$Z97)+SUMIFS('PMG %LQF'!$G$70:$G$102,'PMG %LQF'!$M$70:$M$102,$Z97))</f>
        <v>0.8583078491335373</v>
      </c>
      <c r="AD97" s="22">
        <f>(SUMIFS('PMG %LQF'!$C$70:$C$102,'PMG %LQF'!$M$70:$M$102,$Z97,'PMG %LQF'!$D$70:$D$102,AD$1&amp;"*")+SUMIFS('PMG %LQF'!$E$70:$E$102,'PMG %LQF'!$M$70:$M$102,$Z97,'PMG %LQF'!$F$70:$F$102,AD$1&amp;"*")+SUMIFS('PMG %LQF'!$G$70:$G$102,'PMG %LQF'!$M$70:$M$102,$Z97,'PMG %LQF'!$H$70:$H$102,AD$1&amp;"*"))/(SUMIFS('PMG %LQF'!$C$70:$C$102,'PMG %LQF'!$M$70:$M$102,$Z97)+SUMIFS('PMG %LQF'!$E$70:$E$102,'PMG %LQF'!$M$70:$M$102,$Z97)+SUMIFS('PMG %LQF'!$G$70:$G$102,'PMG %LQF'!$M$70:$M$102,$Z97))</f>
        <v>0</v>
      </c>
      <c r="AE97" s="22">
        <f>(SUMIFS('PMG %LQF'!$C$70:$C$102,'PMG %LQF'!$M$70:$M$102,$Z97,'PMG %LQF'!$D$70:$D$102,AE$1&amp;"*")+SUMIFS('PMG %LQF'!$E$70:$E$102,'PMG %LQF'!$M$70:$M$102,$Z97,'PMG %LQF'!$F$70:$F$102,AE$1&amp;"*")+SUMIFS('PMG %LQF'!$G$70:$G$102,'PMG %LQF'!$M$70:$M$102,$Z97,'PMG %LQF'!$H$70:$H$102,AE$1&amp;"*"))/(SUMIFS('PMG %LQF'!$C$70:$C$102,'PMG %LQF'!$M$70:$M$102,$Z97)+SUMIFS('PMG %LQF'!$E$70:$E$102,'PMG %LQF'!$M$70:$M$102,$Z97)+SUMIFS('PMG %LQF'!$G$70:$G$102,'PMG %LQF'!$M$70:$M$102,$Z97))</f>
        <v>0</v>
      </c>
      <c r="AF97" s="22">
        <f>(SUMIFS('PMG %LQF'!$C$70:$C$102,'PMG %LQF'!$M$70:$M$102,$Z97,'PMG %LQF'!$D$70:$D$102,AF$1&amp;"*")+SUMIFS('PMG %LQF'!$E$70:$E$102,'PMG %LQF'!$M$70:$M$102,$Z97,'PMG %LQF'!$F$70:$F$102,AF$1&amp;"*")+SUMIFS('PMG %LQF'!$G$70:$G$102,'PMG %LQF'!$M$70:$M$102,$Z97,'PMG %LQF'!$H$70:$H$102,AF$1&amp;"*"))/(SUMIFS('PMG %LQF'!$C$70:$C$102,'PMG %LQF'!$M$70:$M$102,$Z97)+SUMIFS('PMG %LQF'!$E$70:$E$102,'PMG %LQF'!$M$70:$M$102,$Z97)+SUMIFS('PMG %LQF'!$G$70:$G$102,'PMG %LQF'!$M$70:$M$102,$Z97))</f>
        <v>0</v>
      </c>
      <c r="AG97" s="22">
        <f>(SUMIFS('PMG %LQF'!$C$70:$C$102,'PMG %LQF'!$M$70:$M$102,$Z97,'PMG %LQF'!$D$70:$D$102,AG$1&amp;"*")+SUMIFS('PMG %LQF'!$E$70:$E$102,'PMG %LQF'!$M$70:$M$102,$Z97,'PMG %LQF'!$F$70:$F$102,AG$1&amp;"*")+SUMIFS('PMG %LQF'!$G$70:$G$102,'PMG %LQF'!$M$70:$M$102,$Z97,'PMG %LQF'!$H$70:$H$102,AG$1&amp;"*"))/(SUMIFS('PMG %LQF'!$C$70:$C$102,'PMG %LQF'!$M$70:$M$102,$Z97)+SUMIFS('PMG %LQF'!$E$70:$E$102,'PMG %LQF'!$M$70:$M$102,$Z97)+SUMIFS('PMG %LQF'!$G$70:$G$102,'PMG %LQF'!$M$70:$M$102,$Z97))</f>
        <v>0.14169215086646283</v>
      </c>
      <c r="AH97" s="22">
        <f>(SUMIFS('PMG %LQF'!$C$70:$C$102,'PMG %LQF'!$M$70:$M$102,$Z97,'PMG %LQF'!$D$70:$D$102,AH$1&amp;"*")+SUMIFS('PMG %LQF'!$E$70:$E$102,'PMG %LQF'!$M$70:$M$102,$Z97,'PMG %LQF'!$F$70:$F$102,AH$1&amp;"*")+SUMIFS('PMG %LQF'!$G$70:$G$102,'PMG %LQF'!$M$70:$M$102,$Z97,'PMG %LQF'!$H$70:$H$102,AH$1&amp;"*"))/(SUMIFS('PMG %LQF'!$C$70:$C$102,'PMG %LQF'!$M$70:$M$102,$Z97)+SUMIFS('PMG %LQF'!$E$70:$E$102,'PMG %LQF'!$M$70:$M$102,$Z97)+SUMIFS('PMG %LQF'!$G$70:$G$102,'PMG %LQF'!$M$70:$M$102,$Z97))</f>
        <v>0</v>
      </c>
      <c r="AI97" s="22">
        <f>(SUMIFS('PMG %LQF'!$C$70:$C$102,'PMG %LQF'!$M$70:$M$102,$Z97,'PMG %LQF'!$D$70:$D$102,AI$1&amp;"*")+SUMIFS('PMG %LQF'!$E$70:$E$102,'PMG %LQF'!$M$70:$M$102,$Z97,'PMG %LQF'!$F$70:$F$102,AI$1&amp;"*")+SUMIFS('PMG %LQF'!$G$70:$G$102,'PMG %LQF'!$M$70:$M$102,$Z97,'PMG %LQF'!$H$70:$H$102,AI$1&amp;"*"))/(SUMIFS('PMG %LQF'!$C$70:$C$102,'PMG %LQF'!$M$70:$M$102,$Z97)+SUMIFS('PMG %LQF'!$E$70:$E$102,'PMG %LQF'!$M$70:$M$102,$Z97)+SUMIFS('PMG %LQF'!$G$70:$G$102,'PMG %LQF'!$M$70:$M$102,$Z97))</f>
        <v>0</v>
      </c>
      <c r="AJ97" s="22">
        <f>(SUMIFS('PMG %LQF'!$C$70:$C$102,'PMG %LQF'!$M$70:$M$102,$Z97,'PMG %LQF'!$D$70:$D$102,AJ$1&amp;"*")+SUMIFS('PMG %LQF'!$E$70:$E$102,'PMG %LQF'!$M$70:$M$102,$Z97,'PMG %LQF'!$F$70:$F$102,AJ$1&amp;"*")+SUMIFS('PMG %LQF'!$G$70:$G$102,'PMG %LQF'!$M$70:$M$102,$Z97,'PMG %LQF'!$H$70:$H$102,AJ$1&amp;"*"))/(SUMIFS('PMG %LQF'!$C$70:$C$102,'PMG %LQF'!$M$70:$M$102,$Z97)+SUMIFS('PMG %LQF'!$E$70:$E$102,'PMG %LQF'!$M$70:$M$102,$Z97)+SUMIFS('PMG %LQF'!$G$70:$G$102,'PMG %LQF'!$M$70:$M$102,$Z97))</f>
        <v>0</v>
      </c>
      <c r="AK97" s="22">
        <f>(SUMIFS('PMG %LQF'!$C$70:$C$102,'PMG %LQF'!$M$70:$M$102,$Z97,'PMG %LQF'!$D$70:$D$102,AK$1&amp;"*")+SUMIFS('PMG %LQF'!$E$70:$E$102,'PMG %LQF'!$M$70:$M$102,$Z97,'PMG %LQF'!$F$70:$F$102,AK$1&amp;"*")+SUMIFS('PMG %LQF'!$G$70:$G$102,'PMG %LQF'!$M$70:$M$102,$Z97,'PMG %LQF'!$H$70:$H$102,AK$1&amp;"*"))/(SUMIFS('PMG %LQF'!$C$70:$C$102,'PMG %LQF'!$M$70:$M$102,$Z97)+SUMIFS('PMG %LQF'!$E$70:$E$102,'PMG %LQF'!$M$70:$M$102,$Z97)+SUMIFS('PMG %LQF'!$G$70:$G$102,'PMG %LQF'!$M$70:$M$102,$Z97))</f>
        <v>0</v>
      </c>
      <c r="AL97" s="22">
        <f>(SUMIFS('PMG %LQF'!$C$70:$C$102,'PMG %LQF'!$M$70:$M$102,$Z97,'PMG %LQF'!$D$70:$D$102,AL$1&amp;"*")+SUMIFS('PMG %LQF'!$E$70:$E$102,'PMG %LQF'!$M$70:$M$102,$Z97,'PMG %LQF'!$F$70:$F$102,AL$1&amp;"*")+SUMIFS('PMG %LQF'!$G$70:$G$102,'PMG %LQF'!$M$70:$M$102,$Z97,'PMG %LQF'!$H$70:$H$102,AL$1&amp;"*"))/(SUMIFS('PMG %LQF'!$C$70:$C$102,'PMG %LQF'!$M$70:$M$102,$Z97)+SUMIFS('PMG %LQF'!$E$70:$E$102,'PMG %LQF'!$M$70:$M$102,$Z97)+SUMIFS('PMG %LQF'!$G$70:$G$102,'PMG %LQF'!$M$70:$M$102,$Z97))</f>
        <v>0</v>
      </c>
      <c r="AM97" s="22">
        <f>(SUMIFS('PMG %LQF'!$C$70:$C$102,'PMG %LQF'!$M$70:$M$102,$Z97,'PMG %LQF'!$D$70:$D$102,AM$1&amp;"*")+SUMIFS('PMG %LQF'!$E$70:$E$102,'PMG %LQF'!$M$70:$M$102,$Z97,'PMG %LQF'!$F$70:$F$102,AM$1&amp;"*")+SUMIFS('PMG %LQF'!$G$70:$G$102,'PMG %LQF'!$M$70:$M$102,$Z97,'PMG %LQF'!$H$70:$H$102,AM$1&amp;"*"))/(SUMIFS('PMG %LQF'!$C$70:$C$102,'PMG %LQF'!$M$70:$M$102,$Z97)+SUMIFS('PMG %LQF'!$E$70:$E$102,'PMG %LQF'!$M$70:$M$102,$Z97)+SUMIFS('PMG %LQF'!$G$70:$G$102,'PMG %LQF'!$M$70:$M$102,$Z97))</f>
        <v>0</v>
      </c>
      <c r="AN97" s="22">
        <f>(SUMIFS('PMG %LQF'!$C$70:$C$102,'PMG %LQF'!$M$70:$M$102,$Z97,'PMG %LQF'!$D$70:$D$102,AN$1&amp;"*")+SUMIFS('PMG %LQF'!$E$70:$E$102,'PMG %LQF'!$M$70:$M$102,$Z97,'PMG %LQF'!$F$70:$F$102,AN$1&amp;"*")+SUMIFS('PMG %LQF'!$G$70:$G$102,'PMG %LQF'!$M$70:$M$102,$Z97,'PMG %LQF'!$H$70:$H$102,AN$1&amp;"*"))/(SUMIFS('PMG %LQF'!$C$70:$C$102,'PMG %LQF'!$M$70:$M$102,$Z97)+SUMIFS('PMG %LQF'!$E$70:$E$102,'PMG %LQF'!$M$70:$M$102,$Z97)+SUMIFS('PMG %LQF'!$G$70:$G$102,'PMG %LQF'!$M$70:$M$102,$Z97))</f>
        <v>0</v>
      </c>
      <c r="AO97" s="22">
        <f>(SUMIFS('PMG %LQF'!$C$70:$C$102,'PMG %LQF'!$M$70:$M$102,$Z97,'PMG %LQF'!$D$70:$D$102,AO$1&amp;"*")+SUMIFS('PMG %LQF'!$E$70:$E$102,'PMG %LQF'!$M$70:$M$102,$Z97,'PMG %LQF'!$F$70:$F$102,AO$1&amp;"*")+SUMIFS('PMG %LQF'!$G$70:$G$102,'PMG %LQF'!$M$70:$M$102,$Z97,'PMG %LQF'!$H$70:$H$102,AO$1&amp;"*"))/(SUMIFS('PMG %LQF'!$C$70:$C$102,'PMG %LQF'!$M$70:$M$102,$Z97)+SUMIFS('PMG %LQF'!$E$70:$E$102,'PMG %LQF'!$M$70:$M$102,$Z97)+SUMIFS('PMG %LQF'!$G$70:$G$102,'PMG %LQF'!$M$70:$M$102,$Z97))</f>
        <v>0</v>
      </c>
      <c r="AP97" s="22">
        <f>(SUMIFS('PMG %LQF'!$C$70:$C$102,'PMG %LQF'!$M$70:$M$102,$Z97,'PMG %LQF'!$D$70:$D$102,AP$1&amp;"*")+SUMIFS('PMG %LQF'!$E$70:$E$102,'PMG %LQF'!$M$70:$M$102,$Z97,'PMG %LQF'!$F$70:$F$102,AP$1&amp;"*")+SUMIFS('PMG %LQF'!$G$70:$G$102,'PMG %LQF'!$M$70:$M$102,$Z97,'PMG %LQF'!$H$70:$H$102,AP$1&amp;"*"))/(SUMIFS('PMG %LQF'!$C$70:$C$102,'PMG %LQF'!$M$70:$M$102,$Z97)+SUMIFS('PMG %LQF'!$E$70:$E$102,'PMG %LQF'!$M$70:$M$102,$Z97)+SUMIFS('PMG %LQF'!$G$70:$G$102,'PMG %LQF'!$M$70:$M$102,$Z97))</f>
        <v>0</v>
      </c>
      <c r="AQ97" s="1">
        <v>0.23606288706820938</v>
      </c>
      <c r="AR97" s="1">
        <v>37.567236075634085</v>
      </c>
    </row>
    <row r="98" spans="1:44" ht="14.25" customHeight="1" x14ac:dyDescent="0.35">
      <c r="Z98" s="21">
        <v>42801</v>
      </c>
      <c r="AA98" s="22">
        <f>(SUMIFS('PMG %LQF'!$C$70:$C$102,'PMG %LQF'!$M$70:$M$102,$Z98,'PMG %LQF'!$D$70:$D$102,AA$1&amp;"*")+SUMIFS('PMG %LQF'!$E$70:$E$102,'PMG %LQF'!$M$70:$M$102,$Z98,'PMG %LQF'!$F$70:$F$102,AA$1&amp;"*")+SUMIFS('PMG %LQF'!$G$70:$G$102,'PMG %LQF'!$M$70:$M$102,$Z98,'PMG %LQF'!$H$70:$H$102,AA$1&amp;"*"))/(SUMIFS('PMG %LQF'!$C$70:$C$102,'PMG %LQF'!$M$70:$M$102,$Z98)+SUMIFS('PMG %LQF'!$E$70:$E$102,'PMG %LQF'!$M$70:$M$102,$Z98)+SUMIFS('PMG %LQF'!$G$70:$G$102,'PMG %LQF'!$M$70:$M$102,$Z98))</f>
        <v>0.14008042895442357</v>
      </c>
      <c r="AB98" s="22">
        <f>(SUMIFS('PMG %LQF'!$C$70:$C$102,'PMG %LQF'!$M$70:$M$102,$Z98,'PMG %LQF'!$D$70:$D$102,AB$1&amp;"*")+SUMIFS('PMG %LQF'!$E$70:$E$102,'PMG %LQF'!$M$70:$M$102,$Z98,'PMG %LQF'!$F$70:$F$102,AB$1&amp;"*")+SUMIFS('PMG %LQF'!$G$70:$G$102,'PMG %LQF'!$M$70:$M$102,$Z98,'PMG %LQF'!$H$70:$H$102,AB$1&amp;"*"))/(SUMIFS('PMG %LQF'!$C$70:$C$102,'PMG %LQF'!$M$70:$M$102,$Z98)+SUMIFS('PMG %LQF'!$E$70:$E$102,'PMG %LQF'!$M$70:$M$102,$Z98)+SUMIFS('PMG %LQF'!$G$70:$G$102,'PMG %LQF'!$M$70:$M$102,$Z98))</f>
        <v>0.31400804289544237</v>
      </c>
      <c r="AC98" s="22">
        <f>(SUMIFS('PMG %LQF'!$C$70:$C$102,'PMG %LQF'!$M$70:$M$102,$Z98,'PMG %LQF'!$D$70:$D$102,AC$1&amp;"*")+SUMIFS('PMG %LQF'!$E$70:$E$102,'PMG %LQF'!$M$70:$M$102,$Z98,'PMG %LQF'!$F$70:$F$102,AC$1&amp;"*")+SUMIFS('PMG %LQF'!$G$70:$G$102,'PMG %LQF'!$M$70:$M$102,$Z98,'PMG %LQF'!$H$70:$H$102,AC$1&amp;"*"))/(SUMIFS('PMG %LQF'!$C$70:$C$102,'PMG %LQF'!$M$70:$M$102,$Z98)+SUMIFS('PMG %LQF'!$E$70:$E$102,'PMG %LQF'!$M$70:$M$102,$Z98)+SUMIFS('PMG %LQF'!$G$70:$G$102,'PMG %LQF'!$M$70:$M$102,$Z98))</f>
        <v>8.1769436997319034E-2</v>
      </c>
      <c r="AD98" s="22">
        <f>(SUMIFS('PMG %LQF'!$C$70:$C$102,'PMG %LQF'!$M$70:$M$102,$Z98,'PMG %LQF'!$D$70:$D$102,AD$1&amp;"*")+SUMIFS('PMG %LQF'!$E$70:$E$102,'PMG %LQF'!$M$70:$M$102,$Z98,'PMG %LQF'!$F$70:$F$102,AD$1&amp;"*")+SUMIFS('PMG %LQF'!$G$70:$G$102,'PMG %LQF'!$M$70:$M$102,$Z98,'PMG %LQF'!$H$70:$H$102,AD$1&amp;"*"))/(SUMIFS('PMG %LQF'!$C$70:$C$102,'PMG %LQF'!$M$70:$M$102,$Z98)+SUMIFS('PMG %LQF'!$E$70:$E$102,'PMG %LQF'!$M$70:$M$102,$Z98)+SUMIFS('PMG %LQF'!$G$70:$G$102,'PMG %LQF'!$M$70:$M$102,$Z98))</f>
        <v>0</v>
      </c>
      <c r="AE98" s="22">
        <f>(SUMIFS('PMG %LQF'!$C$70:$C$102,'PMG %LQF'!$M$70:$M$102,$Z98,'PMG %LQF'!$D$70:$D$102,AE$1&amp;"*")+SUMIFS('PMG %LQF'!$E$70:$E$102,'PMG %LQF'!$M$70:$M$102,$Z98,'PMG %LQF'!$F$70:$F$102,AE$1&amp;"*")+SUMIFS('PMG %LQF'!$G$70:$G$102,'PMG %LQF'!$M$70:$M$102,$Z98,'PMG %LQF'!$H$70:$H$102,AE$1&amp;"*"))/(SUMIFS('PMG %LQF'!$C$70:$C$102,'PMG %LQF'!$M$70:$M$102,$Z98)+SUMIFS('PMG %LQF'!$E$70:$E$102,'PMG %LQF'!$M$70:$M$102,$Z98)+SUMIFS('PMG %LQF'!$G$70:$G$102,'PMG %LQF'!$M$70:$M$102,$Z98))</f>
        <v>0</v>
      </c>
      <c r="AF98" s="22">
        <f>(SUMIFS('PMG %LQF'!$C$70:$C$102,'PMG %LQF'!$M$70:$M$102,$Z98,'PMG %LQF'!$D$70:$D$102,AF$1&amp;"*")+SUMIFS('PMG %LQF'!$E$70:$E$102,'PMG %LQF'!$M$70:$M$102,$Z98,'PMG %LQF'!$F$70:$F$102,AF$1&amp;"*")+SUMIFS('PMG %LQF'!$G$70:$G$102,'PMG %LQF'!$M$70:$M$102,$Z98,'PMG %LQF'!$H$70:$H$102,AF$1&amp;"*"))/(SUMIFS('PMG %LQF'!$C$70:$C$102,'PMG %LQF'!$M$70:$M$102,$Z98)+SUMIFS('PMG %LQF'!$E$70:$E$102,'PMG %LQF'!$M$70:$M$102,$Z98)+SUMIFS('PMG %LQF'!$G$70:$G$102,'PMG %LQF'!$M$70:$M$102,$Z98))</f>
        <v>0</v>
      </c>
      <c r="AG98" s="22">
        <f>(SUMIFS('PMG %LQF'!$C$70:$C$102,'PMG %LQF'!$M$70:$M$102,$Z98,'PMG %LQF'!$D$70:$D$102,AG$1&amp;"*")+SUMIFS('PMG %LQF'!$E$70:$E$102,'PMG %LQF'!$M$70:$M$102,$Z98,'PMG %LQF'!$F$70:$F$102,AG$1&amp;"*")+SUMIFS('PMG %LQF'!$G$70:$G$102,'PMG %LQF'!$M$70:$M$102,$Z98,'PMG %LQF'!$H$70:$H$102,AG$1&amp;"*"))/(SUMIFS('PMG %LQF'!$C$70:$C$102,'PMG %LQF'!$M$70:$M$102,$Z98)+SUMIFS('PMG %LQF'!$E$70:$E$102,'PMG %LQF'!$M$70:$M$102,$Z98)+SUMIFS('PMG %LQF'!$G$70:$G$102,'PMG %LQF'!$M$70:$M$102,$Z98))</f>
        <v>0.29993297587131368</v>
      </c>
      <c r="AH98" s="22">
        <f>(SUMIFS('PMG %LQF'!$C$70:$C$102,'PMG %LQF'!$M$70:$M$102,$Z98,'PMG %LQF'!$D$70:$D$102,AH$1&amp;"*")+SUMIFS('PMG %LQF'!$E$70:$E$102,'PMG %LQF'!$M$70:$M$102,$Z98,'PMG %LQF'!$F$70:$F$102,AH$1&amp;"*")+SUMIFS('PMG %LQF'!$G$70:$G$102,'PMG %LQF'!$M$70:$M$102,$Z98,'PMG %LQF'!$H$70:$H$102,AH$1&amp;"*"))/(SUMIFS('PMG %LQF'!$C$70:$C$102,'PMG %LQF'!$M$70:$M$102,$Z98)+SUMIFS('PMG %LQF'!$E$70:$E$102,'PMG %LQF'!$M$70:$M$102,$Z98)+SUMIFS('PMG %LQF'!$G$70:$G$102,'PMG %LQF'!$M$70:$M$102,$Z98))</f>
        <v>0</v>
      </c>
      <c r="AI98" s="22">
        <f>(SUMIFS('PMG %LQF'!$C$70:$C$102,'PMG %LQF'!$M$70:$M$102,$Z98,'PMG %LQF'!$D$70:$D$102,AI$1&amp;"*")+SUMIFS('PMG %LQF'!$E$70:$E$102,'PMG %LQF'!$M$70:$M$102,$Z98,'PMG %LQF'!$F$70:$F$102,AI$1&amp;"*")+SUMIFS('PMG %LQF'!$G$70:$G$102,'PMG %LQF'!$M$70:$M$102,$Z98,'PMG %LQF'!$H$70:$H$102,AI$1&amp;"*"))/(SUMIFS('PMG %LQF'!$C$70:$C$102,'PMG %LQF'!$M$70:$M$102,$Z98)+SUMIFS('PMG %LQF'!$E$70:$E$102,'PMG %LQF'!$M$70:$M$102,$Z98)+SUMIFS('PMG %LQF'!$G$70:$G$102,'PMG %LQF'!$M$70:$M$102,$Z98))</f>
        <v>0</v>
      </c>
      <c r="AJ98" s="22">
        <f>(SUMIFS('PMG %LQF'!$C$70:$C$102,'PMG %LQF'!$M$70:$M$102,$Z98,'PMG %LQF'!$D$70:$D$102,AJ$1&amp;"*")+SUMIFS('PMG %LQF'!$E$70:$E$102,'PMG %LQF'!$M$70:$M$102,$Z98,'PMG %LQF'!$F$70:$F$102,AJ$1&amp;"*")+SUMIFS('PMG %LQF'!$G$70:$G$102,'PMG %LQF'!$M$70:$M$102,$Z98,'PMG %LQF'!$H$70:$H$102,AJ$1&amp;"*"))/(SUMIFS('PMG %LQF'!$C$70:$C$102,'PMG %LQF'!$M$70:$M$102,$Z98)+SUMIFS('PMG %LQF'!$E$70:$E$102,'PMG %LQF'!$M$70:$M$102,$Z98)+SUMIFS('PMG %LQF'!$G$70:$G$102,'PMG %LQF'!$M$70:$M$102,$Z98))</f>
        <v>0.11226541554959786</v>
      </c>
      <c r="AK98" s="22">
        <f>(SUMIFS('PMG %LQF'!$C$70:$C$102,'PMG %LQF'!$M$70:$M$102,$Z98,'PMG %LQF'!$D$70:$D$102,AK$1&amp;"*")+SUMIFS('PMG %LQF'!$E$70:$E$102,'PMG %LQF'!$M$70:$M$102,$Z98,'PMG %LQF'!$F$70:$F$102,AK$1&amp;"*")+SUMIFS('PMG %LQF'!$G$70:$G$102,'PMG %LQF'!$M$70:$M$102,$Z98,'PMG %LQF'!$H$70:$H$102,AK$1&amp;"*"))/(SUMIFS('PMG %LQF'!$C$70:$C$102,'PMG %LQF'!$M$70:$M$102,$Z98)+SUMIFS('PMG %LQF'!$E$70:$E$102,'PMG %LQF'!$M$70:$M$102,$Z98)+SUMIFS('PMG %LQF'!$G$70:$G$102,'PMG %LQF'!$M$70:$M$102,$Z98))</f>
        <v>0</v>
      </c>
      <c r="AL98" s="22">
        <f>(SUMIFS('PMG %LQF'!$C$70:$C$102,'PMG %LQF'!$M$70:$M$102,$Z98,'PMG %LQF'!$D$70:$D$102,AL$1&amp;"*")+SUMIFS('PMG %LQF'!$E$70:$E$102,'PMG %LQF'!$M$70:$M$102,$Z98,'PMG %LQF'!$F$70:$F$102,AL$1&amp;"*")+SUMIFS('PMG %LQF'!$G$70:$G$102,'PMG %LQF'!$M$70:$M$102,$Z98,'PMG %LQF'!$H$70:$H$102,AL$1&amp;"*"))/(SUMIFS('PMG %LQF'!$C$70:$C$102,'PMG %LQF'!$M$70:$M$102,$Z98)+SUMIFS('PMG %LQF'!$E$70:$E$102,'PMG %LQF'!$M$70:$M$102,$Z98)+SUMIFS('PMG %LQF'!$G$70:$G$102,'PMG %LQF'!$M$70:$M$102,$Z98))</f>
        <v>0</v>
      </c>
      <c r="AM98" s="22">
        <f>(SUMIFS('PMG %LQF'!$C$70:$C$102,'PMG %LQF'!$M$70:$M$102,$Z98,'PMG %LQF'!$D$70:$D$102,AM$1&amp;"*")+SUMIFS('PMG %LQF'!$E$70:$E$102,'PMG %LQF'!$M$70:$M$102,$Z98,'PMG %LQF'!$F$70:$F$102,AM$1&amp;"*")+SUMIFS('PMG %LQF'!$G$70:$G$102,'PMG %LQF'!$M$70:$M$102,$Z98,'PMG %LQF'!$H$70:$H$102,AM$1&amp;"*"))/(SUMIFS('PMG %LQF'!$C$70:$C$102,'PMG %LQF'!$M$70:$M$102,$Z98)+SUMIFS('PMG %LQF'!$E$70:$E$102,'PMG %LQF'!$M$70:$M$102,$Z98)+SUMIFS('PMG %LQF'!$G$70:$G$102,'PMG %LQF'!$M$70:$M$102,$Z98))</f>
        <v>0</v>
      </c>
      <c r="AN98" s="22">
        <f>(SUMIFS('PMG %LQF'!$C$70:$C$102,'PMG %LQF'!$M$70:$M$102,$Z98,'PMG %LQF'!$D$70:$D$102,AN$1&amp;"*")+SUMIFS('PMG %LQF'!$E$70:$E$102,'PMG %LQF'!$M$70:$M$102,$Z98,'PMG %LQF'!$F$70:$F$102,AN$1&amp;"*")+SUMIFS('PMG %LQF'!$G$70:$G$102,'PMG %LQF'!$M$70:$M$102,$Z98,'PMG %LQF'!$H$70:$H$102,AN$1&amp;"*"))/(SUMIFS('PMG %LQF'!$C$70:$C$102,'PMG %LQF'!$M$70:$M$102,$Z98)+SUMIFS('PMG %LQF'!$E$70:$E$102,'PMG %LQF'!$M$70:$M$102,$Z98)+SUMIFS('PMG %LQF'!$G$70:$G$102,'PMG %LQF'!$M$70:$M$102,$Z98))</f>
        <v>0</v>
      </c>
      <c r="AO98" s="22">
        <f>(SUMIFS('PMG %LQF'!$C$70:$C$102,'PMG %LQF'!$M$70:$M$102,$Z98,'PMG %LQF'!$D$70:$D$102,AO$1&amp;"*")+SUMIFS('PMG %LQF'!$E$70:$E$102,'PMG %LQF'!$M$70:$M$102,$Z98,'PMG %LQF'!$F$70:$F$102,AO$1&amp;"*")+SUMIFS('PMG %LQF'!$G$70:$G$102,'PMG %LQF'!$M$70:$M$102,$Z98,'PMG %LQF'!$H$70:$H$102,AO$1&amp;"*"))/(SUMIFS('PMG %LQF'!$C$70:$C$102,'PMG %LQF'!$M$70:$M$102,$Z98)+SUMIFS('PMG %LQF'!$E$70:$E$102,'PMG %LQF'!$M$70:$M$102,$Z98)+SUMIFS('PMG %LQF'!$G$70:$G$102,'PMG %LQF'!$M$70:$M$102,$Z98))</f>
        <v>5.1943699731903485E-2</v>
      </c>
      <c r="AP98" s="22">
        <f>(SUMIFS('PMG %LQF'!$C$70:$C$102,'PMG %LQF'!$M$70:$M$102,$Z98,'PMG %LQF'!$D$70:$D$102,AP$1&amp;"*")+SUMIFS('PMG %LQF'!$E$70:$E$102,'PMG %LQF'!$M$70:$M$102,$Z98,'PMG %LQF'!$F$70:$F$102,AP$1&amp;"*")+SUMIFS('PMG %LQF'!$G$70:$G$102,'PMG %LQF'!$M$70:$M$102,$Z98,'PMG %LQF'!$H$70:$H$102,AP$1&amp;"*"))/(SUMIFS('PMG %LQF'!$C$70:$C$102,'PMG %LQF'!$M$70:$M$102,$Z98)+SUMIFS('PMG %LQF'!$E$70:$E$102,'PMG %LQF'!$M$70:$M$102,$Z98)+SUMIFS('PMG %LQF'!$G$70:$G$102,'PMG %LQF'!$M$70:$M$102,$Z98))</f>
        <v>0</v>
      </c>
      <c r="AQ98" s="1">
        <v>1.1963061950077918</v>
      </c>
      <c r="AR98" s="1">
        <v>47.530136601621116</v>
      </c>
    </row>
    <row r="99" spans="1:44" ht="14.25" customHeight="1" x14ac:dyDescent="0.35">
      <c r="Z99" s="21">
        <v>42947</v>
      </c>
      <c r="AA99" s="22">
        <f>(SUMIFS('PMG %LQF'!$C$70:$C$102,'PMG %LQF'!$M$70:$M$102,$Z99,'PMG %LQF'!$D$70:$D$102,AA$1&amp;"*")+SUMIFS('PMG %LQF'!$E$70:$E$102,'PMG %LQF'!$M$70:$M$102,$Z99,'PMG %LQF'!$F$70:$F$102,AA$1&amp;"*")+SUMIFS('PMG %LQF'!$G$70:$G$102,'PMG %LQF'!$M$70:$M$102,$Z99,'PMG %LQF'!$H$70:$H$102,AA$1&amp;"*"))/(SUMIFS('PMG %LQF'!$C$70:$C$102,'PMG %LQF'!$M$70:$M$102,$Z99)+SUMIFS('PMG %LQF'!$E$70:$E$102,'PMG %LQF'!$M$70:$M$102,$Z99)+SUMIFS('PMG %LQF'!$G$70:$G$102,'PMG %LQF'!$M$70:$M$102,$Z99))</f>
        <v>0</v>
      </c>
      <c r="AB99" s="22">
        <f>(SUMIFS('PMG %LQF'!$C$70:$C$102,'PMG %LQF'!$M$70:$M$102,$Z99,'PMG %LQF'!$D$70:$D$102,AB$1&amp;"*")+SUMIFS('PMG %LQF'!$E$70:$E$102,'PMG %LQF'!$M$70:$M$102,$Z99,'PMG %LQF'!$F$70:$F$102,AB$1&amp;"*")+SUMIFS('PMG %LQF'!$G$70:$G$102,'PMG %LQF'!$M$70:$M$102,$Z99,'PMG %LQF'!$H$70:$H$102,AB$1&amp;"*"))/(SUMIFS('PMG %LQF'!$C$70:$C$102,'PMG %LQF'!$M$70:$M$102,$Z99)+SUMIFS('PMG %LQF'!$E$70:$E$102,'PMG %LQF'!$M$70:$M$102,$Z99)+SUMIFS('PMG %LQF'!$G$70:$G$102,'PMG %LQF'!$M$70:$M$102,$Z99))</f>
        <v>0</v>
      </c>
      <c r="AC99" s="22">
        <f>(SUMIFS('PMG %LQF'!$C$70:$C$102,'PMG %LQF'!$M$70:$M$102,$Z99,'PMG %LQF'!$D$70:$D$102,AC$1&amp;"*")+SUMIFS('PMG %LQF'!$E$70:$E$102,'PMG %LQF'!$M$70:$M$102,$Z99,'PMG %LQF'!$F$70:$F$102,AC$1&amp;"*")+SUMIFS('PMG %LQF'!$G$70:$G$102,'PMG %LQF'!$M$70:$M$102,$Z99,'PMG %LQF'!$H$70:$H$102,AC$1&amp;"*"))/(SUMIFS('PMG %LQF'!$C$70:$C$102,'PMG %LQF'!$M$70:$M$102,$Z99)+SUMIFS('PMG %LQF'!$E$70:$E$102,'PMG %LQF'!$M$70:$M$102,$Z99)+SUMIFS('PMG %LQF'!$G$70:$G$102,'PMG %LQF'!$M$70:$M$102,$Z99))</f>
        <v>0.57843137254901966</v>
      </c>
      <c r="AD99" s="22">
        <f>(SUMIFS('PMG %LQF'!$C$70:$C$102,'PMG %LQF'!$M$70:$M$102,$Z99,'PMG %LQF'!$D$70:$D$102,AD$1&amp;"*")+SUMIFS('PMG %LQF'!$E$70:$E$102,'PMG %LQF'!$M$70:$M$102,$Z99,'PMG %LQF'!$F$70:$F$102,AD$1&amp;"*")+SUMIFS('PMG %LQF'!$G$70:$G$102,'PMG %LQF'!$M$70:$M$102,$Z99,'PMG %LQF'!$H$70:$H$102,AD$1&amp;"*"))/(SUMIFS('PMG %LQF'!$C$70:$C$102,'PMG %LQF'!$M$70:$M$102,$Z99)+SUMIFS('PMG %LQF'!$E$70:$E$102,'PMG %LQF'!$M$70:$M$102,$Z99)+SUMIFS('PMG %LQF'!$G$70:$G$102,'PMG %LQF'!$M$70:$M$102,$Z99))</f>
        <v>0</v>
      </c>
      <c r="AE99" s="22">
        <f>(SUMIFS('PMG %LQF'!$C$70:$C$102,'PMG %LQF'!$M$70:$M$102,$Z99,'PMG %LQF'!$D$70:$D$102,AE$1&amp;"*")+SUMIFS('PMG %LQF'!$E$70:$E$102,'PMG %LQF'!$M$70:$M$102,$Z99,'PMG %LQF'!$F$70:$F$102,AE$1&amp;"*")+SUMIFS('PMG %LQF'!$G$70:$G$102,'PMG %LQF'!$M$70:$M$102,$Z99,'PMG %LQF'!$H$70:$H$102,AE$1&amp;"*"))/(SUMIFS('PMG %LQF'!$C$70:$C$102,'PMG %LQF'!$M$70:$M$102,$Z99)+SUMIFS('PMG %LQF'!$E$70:$E$102,'PMG %LQF'!$M$70:$M$102,$Z99)+SUMIFS('PMG %LQF'!$G$70:$G$102,'PMG %LQF'!$M$70:$M$102,$Z99))</f>
        <v>0</v>
      </c>
      <c r="AF99" s="22">
        <f>(SUMIFS('PMG %LQF'!$C$70:$C$102,'PMG %LQF'!$M$70:$M$102,$Z99,'PMG %LQF'!$D$70:$D$102,AF$1&amp;"*")+SUMIFS('PMG %LQF'!$E$70:$E$102,'PMG %LQF'!$M$70:$M$102,$Z99,'PMG %LQF'!$F$70:$F$102,AF$1&amp;"*")+SUMIFS('PMG %LQF'!$G$70:$G$102,'PMG %LQF'!$M$70:$M$102,$Z99,'PMG %LQF'!$H$70:$H$102,AF$1&amp;"*"))/(SUMIFS('PMG %LQF'!$C$70:$C$102,'PMG %LQF'!$M$70:$M$102,$Z99)+SUMIFS('PMG %LQF'!$E$70:$E$102,'PMG %LQF'!$M$70:$M$102,$Z99)+SUMIFS('PMG %LQF'!$G$70:$G$102,'PMG %LQF'!$M$70:$M$102,$Z99))</f>
        <v>0</v>
      </c>
      <c r="AG99" s="22">
        <f>(SUMIFS('PMG %LQF'!$C$70:$C$102,'PMG %LQF'!$M$70:$M$102,$Z99,'PMG %LQF'!$D$70:$D$102,AG$1&amp;"*")+SUMIFS('PMG %LQF'!$E$70:$E$102,'PMG %LQF'!$M$70:$M$102,$Z99,'PMG %LQF'!$F$70:$F$102,AG$1&amp;"*")+SUMIFS('PMG %LQF'!$G$70:$G$102,'PMG %LQF'!$M$70:$M$102,$Z99,'PMG %LQF'!$H$70:$H$102,AG$1&amp;"*"))/(SUMIFS('PMG %LQF'!$C$70:$C$102,'PMG %LQF'!$M$70:$M$102,$Z99)+SUMIFS('PMG %LQF'!$E$70:$E$102,'PMG %LQF'!$M$70:$M$102,$Z99)+SUMIFS('PMG %LQF'!$G$70:$G$102,'PMG %LQF'!$M$70:$M$102,$Z99))</f>
        <v>0.37762001352265046</v>
      </c>
      <c r="AH99" s="22">
        <f>(SUMIFS('PMG %LQF'!$C$70:$C$102,'PMG %LQF'!$M$70:$M$102,$Z99,'PMG %LQF'!$D$70:$D$102,AH$1&amp;"*")+SUMIFS('PMG %LQF'!$E$70:$E$102,'PMG %LQF'!$M$70:$M$102,$Z99,'PMG %LQF'!$F$70:$F$102,AH$1&amp;"*")+SUMIFS('PMG %LQF'!$G$70:$G$102,'PMG %LQF'!$M$70:$M$102,$Z99,'PMG %LQF'!$H$70:$H$102,AH$1&amp;"*"))/(SUMIFS('PMG %LQF'!$C$70:$C$102,'PMG %LQF'!$M$70:$M$102,$Z99)+SUMIFS('PMG %LQF'!$E$70:$E$102,'PMG %LQF'!$M$70:$M$102,$Z99)+SUMIFS('PMG %LQF'!$G$70:$G$102,'PMG %LQF'!$M$70:$M$102,$Z99))</f>
        <v>0</v>
      </c>
      <c r="AI99" s="22">
        <f>(SUMIFS('PMG %LQF'!$C$70:$C$102,'PMG %LQF'!$M$70:$M$102,$Z99,'PMG %LQF'!$D$70:$D$102,AI$1&amp;"*")+SUMIFS('PMG %LQF'!$E$70:$E$102,'PMG %LQF'!$M$70:$M$102,$Z99,'PMG %LQF'!$F$70:$F$102,AI$1&amp;"*")+SUMIFS('PMG %LQF'!$G$70:$G$102,'PMG %LQF'!$M$70:$M$102,$Z99,'PMG %LQF'!$H$70:$H$102,AI$1&amp;"*"))/(SUMIFS('PMG %LQF'!$C$70:$C$102,'PMG %LQF'!$M$70:$M$102,$Z99)+SUMIFS('PMG %LQF'!$E$70:$E$102,'PMG %LQF'!$M$70:$M$102,$Z99)+SUMIFS('PMG %LQF'!$G$70:$G$102,'PMG %LQF'!$M$70:$M$102,$Z99))</f>
        <v>0</v>
      </c>
      <c r="AJ99" s="22">
        <f>(SUMIFS('PMG %LQF'!$C$70:$C$102,'PMG %LQF'!$M$70:$M$102,$Z99,'PMG %LQF'!$D$70:$D$102,AJ$1&amp;"*")+SUMIFS('PMG %LQF'!$E$70:$E$102,'PMG %LQF'!$M$70:$M$102,$Z99,'PMG %LQF'!$F$70:$F$102,AJ$1&amp;"*")+SUMIFS('PMG %LQF'!$G$70:$G$102,'PMG %LQF'!$M$70:$M$102,$Z99,'PMG %LQF'!$H$70:$H$102,AJ$1&amp;"*"))/(SUMIFS('PMG %LQF'!$C$70:$C$102,'PMG %LQF'!$M$70:$M$102,$Z99)+SUMIFS('PMG %LQF'!$E$70:$E$102,'PMG %LQF'!$M$70:$M$102,$Z99)+SUMIFS('PMG %LQF'!$G$70:$G$102,'PMG %LQF'!$M$70:$M$102,$Z99))</f>
        <v>4.3948613928329959E-2</v>
      </c>
      <c r="AK99" s="22">
        <f>(SUMIFS('PMG %LQF'!$C$70:$C$102,'PMG %LQF'!$M$70:$M$102,$Z99,'PMG %LQF'!$D$70:$D$102,AK$1&amp;"*")+SUMIFS('PMG %LQF'!$E$70:$E$102,'PMG %LQF'!$M$70:$M$102,$Z99,'PMG %LQF'!$F$70:$F$102,AK$1&amp;"*")+SUMIFS('PMG %LQF'!$G$70:$G$102,'PMG %LQF'!$M$70:$M$102,$Z99,'PMG %LQF'!$H$70:$H$102,AK$1&amp;"*"))/(SUMIFS('PMG %LQF'!$C$70:$C$102,'PMG %LQF'!$M$70:$M$102,$Z99)+SUMIFS('PMG %LQF'!$E$70:$E$102,'PMG %LQF'!$M$70:$M$102,$Z99)+SUMIFS('PMG %LQF'!$G$70:$G$102,'PMG %LQF'!$M$70:$M$102,$Z99))</f>
        <v>0</v>
      </c>
      <c r="AL99" s="22">
        <f>(SUMIFS('PMG %LQF'!$C$70:$C$102,'PMG %LQF'!$M$70:$M$102,$Z99,'PMG %LQF'!$D$70:$D$102,AL$1&amp;"*")+SUMIFS('PMG %LQF'!$E$70:$E$102,'PMG %LQF'!$M$70:$M$102,$Z99,'PMG %LQF'!$F$70:$F$102,AL$1&amp;"*")+SUMIFS('PMG %LQF'!$G$70:$G$102,'PMG %LQF'!$M$70:$M$102,$Z99,'PMG %LQF'!$H$70:$H$102,AL$1&amp;"*"))/(SUMIFS('PMG %LQF'!$C$70:$C$102,'PMG %LQF'!$M$70:$M$102,$Z99)+SUMIFS('PMG %LQF'!$E$70:$E$102,'PMG %LQF'!$M$70:$M$102,$Z99)+SUMIFS('PMG %LQF'!$G$70:$G$102,'PMG %LQF'!$M$70:$M$102,$Z99))</f>
        <v>0</v>
      </c>
      <c r="AM99" s="22">
        <f>(SUMIFS('PMG %LQF'!$C$70:$C$102,'PMG %LQF'!$M$70:$M$102,$Z99,'PMG %LQF'!$D$70:$D$102,AM$1&amp;"*")+SUMIFS('PMG %LQF'!$E$70:$E$102,'PMG %LQF'!$M$70:$M$102,$Z99,'PMG %LQF'!$F$70:$F$102,AM$1&amp;"*")+SUMIFS('PMG %LQF'!$G$70:$G$102,'PMG %LQF'!$M$70:$M$102,$Z99,'PMG %LQF'!$H$70:$H$102,AM$1&amp;"*"))/(SUMIFS('PMG %LQF'!$C$70:$C$102,'PMG %LQF'!$M$70:$M$102,$Z99)+SUMIFS('PMG %LQF'!$E$70:$E$102,'PMG %LQF'!$M$70:$M$102,$Z99)+SUMIFS('PMG %LQF'!$G$70:$G$102,'PMG %LQF'!$M$70:$M$102,$Z99))</f>
        <v>0</v>
      </c>
      <c r="AN99" s="22">
        <f>(SUMIFS('PMG %LQF'!$C$70:$C$102,'PMG %LQF'!$M$70:$M$102,$Z99,'PMG %LQF'!$D$70:$D$102,AN$1&amp;"*")+SUMIFS('PMG %LQF'!$E$70:$E$102,'PMG %LQF'!$M$70:$M$102,$Z99,'PMG %LQF'!$F$70:$F$102,AN$1&amp;"*")+SUMIFS('PMG %LQF'!$G$70:$G$102,'PMG %LQF'!$M$70:$M$102,$Z99,'PMG %LQF'!$H$70:$H$102,AN$1&amp;"*"))/(SUMIFS('PMG %LQF'!$C$70:$C$102,'PMG %LQF'!$M$70:$M$102,$Z99)+SUMIFS('PMG %LQF'!$E$70:$E$102,'PMG %LQF'!$M$70:$M$102,$Z99)+SUMIFS('PMG %LQF'!$G$70:$G$102,'PMG %LQF'!$M$70:$M$102,$Z99))</f>
        <v>0</v>
      </c>
      <c r="AO99" s="22">
        <f>(SUMIFS('PMG %LQF'!$C$70:$C$102,'PMG %LQF'!$M$70:$M$102,$Z99,'PMG %LQF'!$D$70:$D$102,AO$1&amp;"*")+SUMIFS('PMG %LQF'!$E$70:$E$102,'PMG %LQF'!$M$70:$M$102,$Z99,'PMG %LQF'!$F$70:$F$102,AO$1&amp;"*")+SUMIFS('PMG %LQF'!$G$70:$G$102,'PMG %LQF'!$M$70:$M$102,$Z99,'PMG %LQF'!$H$70:$H$102,AO$1&amp;"*"))/(SUMIFS('PMG %LQF'!$C$70:$C$102,'PMG %LQF'!$M$70:$M$102,$Z99)+SUMIFS('PMG %LQF'!$E$70:$E$102,'PMG %LQF'!$M$70:$M$102,$Z99)+SUMIFS('PMG %LQF'!$G$70:$G$102,'PMG %LQF'!$M$70:$M$102,$Z99))</f>
        <v>0</v>
      </c>
      <c r="AP99" s="22">
        <f>(SUMIFS('PMG %LQF'!$C$70:$C$102,'PMG %LQF'!$M$70:$M$102,$Z99,'PMG %LQF'!$D$70:$D$102,AP$1&amp;"*")+SUMIFS('PMG %LQF'!$E$70:$E$102,'PMG %LQF'!$M$70:$M$102,$Z99,'PMG %LQF'!$F$70:$F$102,AP$1&amp;"*")+SUMIFS('PMG %LQF'!$G$70:$G$102,'PMG %LQF'!$M$70:$M$102,$Z99,'PMG %LQF'!$H$70:$H$102,AP$1&amp;"*"))/(SUMIFS('PMG %LQF'!$C$70:$C$102,'PMG %LQF'!$M$70:$M$102,$Z99)+SUMIFS('PMG %LQF'!$E$70:$E$102,'PMG %LQF'!$M$70:$M$102,$Z99)+SUMIFS('PMG %LQF'!$G$70:$G$102,'PMG %LQF'!$M$70:$M$102,$Z99))</f>
        <v>0</v>
      </c>
      <c r="AQ99" s="1">
        <v>0.82948942748911858</v>
      </c>
      <c r="AR99" s="1">
        <v>7.8779774173402268</v>
      </c>
    </row>
    <row r="100" spans="1:44" ht="14.25" customHeight="1" x14ac:dyDescent="0.35">
      <c r="A100" s="21"/>
      <c r="Z100" s="21">
        <v>42949</v>
      </c>
      <c r="AA100" s="22">
        <f>(SUMIFS('PMG %LQF'!$C$70:$C$102,'PMG %LQF'!$M$70:$M$102,$Z100,'PMG %LQF'!$D$70:$D$102,AA$1&amp;"*")+SUMIFS('PMG %LQF'!$E$70:$E$102,'PMG %LQF'!$M$70:$M$102,$Z100,'PMG %LQF'!$F$70:$F$102,AA$1&amp;"*")+SUMIFS('PMG %LQF'!$G$70:$G$102,'PMG %LQF'!$M$70:$M$102,$Z100,'PMG %LQF'!$H$70:$H$102,AA$1&amp;"*"))/(SUMIFS('PMG %LQF'!$C$70:$C$102,'PMG %LQF'!$M$70:$M$102,$Z100)+SUMIFS('PMG %LQF'!$E$70:$E$102,'PMG %LQF'!$M$70:$M$102,$Z100)+SUMIFS('PMG %LQF'!$G$70:$G$102,'PMG %LQF'!$M$70:$M$102,$Z100))</f>
        <v>0.13763763763763764</v>
      </c>
      <c r="AB100" s="22">
        <f>(SUMIFS('PMG %LQF'!$C$70:$C$102,'PMG %LQF'!$M$70:$M$102,$Z100,'PMG %LQF'!$D$70:$D$102,AB$1&amp;"*")+SUMIFS('PMG %LQF'!$E$70:$E$102,'PMG %LQF'!$M$70:$M$102,$Z100,'PMG %LQF'!$F$70:$F$102,AB$1&amp;"*")+SUMIFS('PMG %LQF'!$G$70:$G$102,'PMG %LQF'!$M$70:$M$102,$Z100,'PMG %LQF'!$H$70:$H$102,AB$1&amp;"*"))/(SUMIFS('PMG %LQF'!$C$70:$C$102,'PMG %LQF'!$M$70:$M$102,$Z100)+SUMIFS('PMG %LQF'!$E$70:$E$102,'PMG %LQF'!$M$70:$M$102,$Z100)+SUMIFS('PMG %LQF'!$G$70:$G$102,'PMG %LQF'!$M$70:$M$102,$Z100))</f>
        <v>0</v>
      </c>
      <c r="AC100" s="22">
        <f>(SUMIFS('PMG %LQF'!$C$70:$C$102,'PMG %LQF'!$M$70:$M$102,$Z100,'PMG %LQF'!$D$70:$D$102,AC$1&amp;"*")+SUMIFS('PMG %LQF'!$E$70:$E$102,'PMG %LQF'!$M$70:$M$102,$Z100,'PMG %LQF'!$F$70:$F$102,AC$1&amp;"*")+SUMIFS('PMG %LQF'!$G$70:$G$102,'PMG %LQF'!$M$70:$M$102,$Z100,'PMG %LQF'!$H$70:$H$102,AC$1&amp;"*"))/(SUMIFS('PMG %LQF'!$C$70:$C$102,'PMG %LQF'!$M$70:$M$102,$Z100)+SUMIFS('PMG %LQF'!$E$70:$E$102,'PMG %LQF'!$M$70:$M$102,$Z100)+SUMIFS('PMG %LQF'!$G$70:$G$102,'PMG %LQF'!$M$70:$M$102,$Z100))</f>
        <v>0</v>
      </c>
      <c r="AD100" s="22">
        <f>(SUMIFS('PMG %LQF'!$C$70:$C$102,'PMG %LQF'!$M$70:$M$102,$Z100,'PMG %LQF'!$D$70:$D$102,AD$1&amp;"*")+SUMIFS('PMG %LQF'!$E$70:$E$102,'PMG %LQF'!$M$70:$M$102,$Z100,'PMG %LQF'!$F$70:$F$102,AD$1&amp;"*")+SUMIFS('PMG %LQF'!$G$70:$G$102,'PMG %LQF'!$M$70:$M$102,$Z100,'PMG %LQF'!$H$70:$H$102,AD$1&amp;"*"))/(SUMIFS('PMG %LQF'!$C$70:$C$102,'PMG %LQF'!$M$70:$M$102,$Z100)+SUMIFS('PMG %LQF'!$E$70:$E$102,'PMG %LQF'!$M$70:$M$102,$Z100)+SUMIFS('PMG %LQF'!$G$70:$G$102,'PMG %LQF'!$M$70:$M$102,$Z100))</f>
        <v>0</v>
      </c>
      <c r="AE100" s="22">
        <f>(SUMIFS('PMG %LQF'!$C$70:$C$102,'PMG %LQF'!$M$70:$M$102,$Z100,'PMG %LQF'!$D$70:$D$102,AE$1&amp;"*")+SUMIFS('PMG %LQF'!$E$70:$E$102,'PMG %LQF'!$M$70:$M$102,$Z100,'PMG %LQF'!$F$70:$F$102,AE$1&amp;"*")+SUMIFS('PMG %LQF'!$G$70:$G$102,'PMG %LQF'!$M$70:$M$102,$Z100,'PMG %LQF'!$H$70:$H$102,AE$1&amp;"*"))/(SUMIFS('PMG %LQF'!$C$70:$C$102,'PMG %LQF'!$M$70:$M$102,$Z100)+SUMIFS('PMG %LQF'!$E$70:$E$102,'PMG %LQF'!$M$70:$M$102,$Z100)+SUMIFS('PMG %LQF'!$G$70:$G$102,'PMG %LQF'!$M$70:$M$102,$Z100))</f>
        <v>0.47297297297297297</v>
      </c>
      <c r="AF100" s="22">
        <f>(SUMIFS('PMG %LQF'!$C$70:$C$102,'PMG %LQF'!$M$70:$M$102,$Z100,'PMG %LQF'!$D$70:$D$102,AF$1&amp;"*")+SUMIFS('PMG %LQF'!$E$70:$E$102,'PMG %LQF'!$M$70:$M$102,$Z100,'PMG %LQF'!$F$70:$F$102,AF$1&amp;"*")+SUMIFS('PMG %LQF'!$G$70:$G$102,'PMG %LQF'!$M$70:$M$102,$Z100,'PMG %LQF'!$H$70:$H$102,AF$1&amp;"*"))/(SUMIFS('PMG %LQF'!$C$70:$C$102,'PMG %LQF'!$M$70:$M$102,$Z100)+SUMIFS('PMG %LQF'!$E$70:$E$102,'PMG %LQF'!$M$70:$M$102,$Z100)+SUMIFS('PMG %LQF'!$G$70:$G$102,'PMG %LQF'!$M$70:$M$102,$Z100))</f>
        <v>0</v>
      </c>
      <c r="AG100" s="22">
        <f>(SUMIFS('PMG %LQF'!$C$70:$C$102,'PMG %LQF'!$M$70:$M$102,$Z100,'PMG %LQF'!$D$70:$D$102,AG$1&amp;"*")+SUMIFS('PMG %LQF'!$E$70:$E$102,'PMG %LQF'!$M$70:$M$102,$Z100,'PMG %LQF'!$F$70:$F$102,AG$1&amp;"*")+SUMIFS('PMG %LQF'!$G$70:$G$102,'PMG %LQF'!$M$70:$M$102,$Z100,'PMG %LQF'!$H$70:$H$102,AG$1&amp;"*"))/(SUMIFS('PMG %LQF'!$C$70:$C$102,'PMG %LQF'!$M$70:$M$102,$Z100)+SUMIFS('PMG %LQF'!$E$70:$E$102,'PMG %LQF'!$M$70:$M$102,$Z100)+SUMIFS('PMG %LQF'!$G$70:$G$102,'PMG %LQF'!$M$70:$M$102,$Z100))</f>
        <v>0</v>
      </c>
      <c r="AH100" s="22">
        <f>(SUMIFS('PMG %LQF'!$C$70:$C$102,'PMG %LQF'!$M$70:$M$102,$Z100,'PMG %LQF'!$D$70:$D$102,AH$1&amp;"*")+SUMIFS('PMG %LQF'!$E$70:$E$102,'PMG %LQF'!$M$70:$M$102,$Z100,'PMG %LQF'!$F$70:$F$102,AH$1&amp;"*")+SUMIFS('PMG %LQF'!$G$70:$G$102,'PMG %LQF'!$M$70:$M$102,$Z100,'PMG %LQF'!$H$70:$H$102,AH$1&amp;"*"))/(SUMIFS('PMG %LQF'!$C$70:$C$102,'PMG %LQF'!$M$70:$M$102,$Z100)+SUMIFS('PMG %LQF'!$E$70:$E$102,'PMG %LQF'!$M$70:$M$102,$Z100)+SUMIFS('PMG %LQF'!$G$70:$G$102,'PMG %LQF'!$M$70:$M$102,$Z100))</f>
        <v>0</v>
      </c>
      <c r="AI100" s="22">
        <f>(SUMIFS('PMG %LQF'!$C$70:$C$102,'PMG %LQF'!$M$70:$M$102,$Z100,'PMG %LQF'!$D$70:$D$102,AI$1&amp;"*")+SUMIFS('PMG %LQF'!$E$70:$E$102,'PMG %LQF'!$M$70:$M$102,$Z100,'PMG %LQF'!$F$70:$F$102,AI$1&amp;"*")+SUMIFS('PMG %LQF'!$G$70:$G$102,'PMG %LQF'!$M$70:$M$102,$Z100,'PMG %LQF'!$H$70:$H$102,AI$1&amp;"*"))/(SUMIFS('PMG %LQF'!$C$70:$C$102,'PMG %LQF'!$M$70:$M$102,$Z100)+SUMIFS('PMG %LQF'!$E$70:$E$102,'PMG %LQF'!$M$70:$M$102,$Z100)+SUMIFS('PMG %LQF'!$G$70:$G$102,'PMG %LQF'!$M$70:$M$102,$Z100))</f>
        <v>0</v>
      </c>
      <c r="AJ100" s="22">
        <f>(SUMIFS('PMG %LQF'!$C$70:$C$102,'PMG %LQF'!$M$70:$M$102,$Z100,'PMG %LQF'!$D$70:$D$102,AJ$1&amp;"*")+SUMIFS('PMG %LQF'!$E$70:$E$102,'PMG %LQF'!$M$70:$M$102,$Z100,'PMG %LQF'!$F$70:$F$102,AJ$1&amp;"*")+SUMIFS('PMG %LQF'!$G$70:$G$102,'PMG %LQF'!$M$70:$M$102,$Z100,'PMG %LQF'!$H$70:$H$102,AJ$1&amp;"*"))/(SUMIFS('PMG %LQF'!$C$70:$C$102,'PMG %LQF'!$M$70:$M$102,$Z100)+SUMIFS('PMG %LQF'!$E$70:$E$102,'PMG %LQF'!$M$70:$M$102,$Z100)+SUMIFS('PMG %LQF'!$G$70:$G$102,'PMG %LQF'!$M$70:$M$102,$Z100))</f>
        <v>0.33283283283283283</v>
      </c>
      <c r="AK100" s="22">
        <f>(SUMIFS('PMG %LQF'!$C$70:$C$102,'PMG %LQF'!$M$70:$M$102,$Z100,'PMG %LQF'!$D$70:$D$102,AK$1&amp;"*")+SUMIFS('PMG %LQF'!$E$70:$E$102,'PMG %LQF'!$M$70:$M$102,$Z100,'PMG %LQF'!$F$70:$F$102,AK$1&amp;"*")+SUMIFS('PMG %LQF'!$G$70:$G$102,'PMG %LQF'!$M$70:$M$102,$Z100,'PMG %LQF'!$H$70:$H$102,AK$1&amp;"*"))/(SUMIFS('PMG %LQF'!$C$70:$C$102,'PMG %LQF'!$M$70:$M$102,$Z100)+SUMIFS('PMG %LQF'!$E$70:$E$102,'PMG %LQF'!$M$70:$M$102,$Z100)+SUMIFS('PMG %LQF'!$G$70:$G$102,'PMG %LQF'!$M$70:$M$102,$Z100))</f>
        <v>5.6556556556556552E-2</v>
      </c>
      <c r="AL100" s="22">
        <f>(SUMIFS('PMG %LQF'!$C$70:$C$102,'PMG %LQF'!$M$70:$M$102,$Z100,'PMG %LQF'!$D$70:$D$102,AL$1&amp;"*")+SUMIFS('PMG %LQF'!$E$70:$E$102,'PMG %LQF'!$M$70:$M$102,$Z100,'PMG %LQF'!$F$70:$F$102,AL$1&amp;"*")+SUMIFS('PMG %LQF'!$G$70:$G$102,'PMG %LQF'!$M$70:$M$102,$Z100,'PMG %LQF'!$H$70:$H$102,AL$1&amp;"*"))/(SUMIFS('PMG %LQF'!$C$70:$C$102,'PMG %LQF'!$M$70:$M$102,$Z100)+SUMIFS('PMG %LQF'!$E$70:$E$102,'PMG %LQF'!$M$70:$M$102,$Z100)+SUMIFS('PMG %LQF'!$G$70:$G$102,'PMG %LQF'!$M$70:$M$102,$Z100))</f>
        <v>0</v>
      </c>
      <c r="AM100" s="22">
        <f>(SUMIFS('PMG %LQF'!$C$70:$C$102,'PMG %LQF'!$M$70:$M$102,$Z100,'PMG %LQF'!$D$70:$D$102,AM$1&amp;"*")+SUMIFS('PMG %LQF'!$E$70:$E$102,'PMG %LQF'!$M$70:$M$102,$Z100,'PMG %LQF'!$F$70:$F$102,AM$1&amp;"*")+SUMIFS('PMG %LQF'!$G$70:$G$102,'PMG %LQF'!$M$70:$M$102,$Z100,'PMG %LQF'!$H$70:$H$102,AM$1&amp;"*"))/(SUMIFS('PMG %LQF'!$C$70:$C$102,'PMG %LQF'!$M$70:$M$102,$Z100)+SUMIFS('PMG %LQF'!$E$70:$E$102,'PMG %LQF'!$M$70:$M$102,$Z100)+SUMIFS('PMG %LQF'!$G$70:$G$102,'PMG %LQF'!$M$70:$M$102,$Z100))</f>
        <v>0</v>
      </c>
      <c r="AN100" s="22">
        <f>(SUMIFS('PMG %LQF'!$C$70:$C$102,'PMG %LQF'!$M$70:$M$102,$Z100,'PMG %LQF'!$D$70:$D$102,AN$1&amp;"*")+SUMIFS('PMG %LQF'!$E$70:$E$102,'PMG %LQF'!$M$70:$M$102,$Z100,'PMG %LQF'!$F$70:$F$102,AN$1&amp;"*")+SUMIFS('PMG %LQF'!$G$70:$G$102,'PMG %LQF'!$M$70:$M$102,$Z100,'PMG %LQF'!$H$70:$H$102,AN$1&amp;"*"))/(SUMIFS('PMG %LQF'!$C$70:$C$102,'PMG %LQF'!$M$70:$M$102,$Z100)+SUMIFS('PMG %LQF'!$E$70:$E$102,'PMG %LQF'!$M$70:$M$102,$Z100)+SUMIFS('PMG %LQF'!$G$70:$G$102,'PMG %LQF'!$M$70:$M$102,$Z100))</f>
        <v>0</v>
      </c>
      <c r="AO100" s="22">
        <f>(SUMIFS('PMG %LQF'!$C$70:$C$102,'PMG %LQF'!$M$70:$M$102,$Z100,'PMG %LQF'!$D$70:$D$102,AO$1&amp;"*")+SUMIFS('PMG %LQF'!$E$70:$E$102,'PMG %LQF'!$M$70:$M$102,$Z100,'PMG %LQF'!$F$70:$F$102,AO$1&amp;"*")+SUMIFS('PMG %LQF'!$G$70:$G$102,'PMG %LQF'!$M$70:$M$102,$Z100,'PMG %LQF'!$H$70:$H$102,AO$1&amp;"*"))/(SUMIFS('PMG %LQF'!$C$70:$C$102,'PMG %LQF'!$M$70:$M$102,$Z100)+SUMIFS('PMG %LQF'!$E$70:$E$102,'PMG %LQF'!$M$70:$M$102,$Z100)+SUMIFS('PMG %LQF'!$G$70:$G$102,'PMG %LQF'!$M$70:$M$102,$Z100))</f>
        <v>0</v>
      </c>
      <c r="AP100" s="22">
        <f>(SUMIFS('PMG %LQF'!$C$70:$C$102,'PMG %LQF'!$M$70:$M$102,$Z100,'PMG %LQF'!$D$70:$D$102,AP$1&amp;"*")+SUMIFS('PMG %LQF'!$E$70:$E$102,'PMG %LQF'!$M$70:$M$102,$Z100,'PMG %LQF'!$F$70:$F$102,AP$1&amp;"*")+SUMIFS('PMG %LQF'!$G$70:$G$102,'PMG %LQF'!$M$70:$M$102,$Z100,'PMG %LQF'!$H$70:$H$102,AP$1&amp;"*"))/(SUMIFS('PMG %LQF'!$C$70:$C$102,'PMG %LQF'!$M$70:$M$102,$Z100)+SUMIFS('PMG %LQF'!$E$70:$E$102,'PMG %LQF'!$M$70:$M$102,$Z100)+SUMIFS('PMG %LQF'!$G$70:$G$102,'PMG %LQF'!$M$70:$M$102,$Z100))</f>
        <v>0</v>
      </c>
      <c r="AQ100" s="1">
        <v>2.1304531683549177</v>
      </c>
      <c r="AR100" s="1">
        <v>41.409985612209496</v>
      </c>
    </row>
    <row r="101" spans="1:44" ht="14.25" customHeight="1" x14ac:dyDescent="0.35">
      <c r="A101" s="21"/>
      <c r="Z101" s="21">
        <v>42959</v>
      </c>
      <c r="AA101" s="22">
        <f>(SUMIFS('PMG %LQF'!$C$70:$C$102,'PMG %LQF'!$M$70:$M$102,$Z101,'PMG %LQF'!$D$70:$D$102,AA$1&amp;"*")+SUMIFS('PMG %LQF'!$E$70:$E$102,'PMG %LQF'!$M$70:$M$102,$Z101,'PMG %LQF'!$F$70:$F$102,AA$1&amp;"*")+SUMIFS('PMG %LQF'!$G$70:$G$102,'PMG %LQF'!$M$70:$M$102,$Z101,'PMG %LQF'!$H$70:$H$102,AA$1&amp;"*"))/(SUMIFS('PMG %LQF'!$C$70:$C$102,'PMG %LQF'!$M$70:$M$102,$Z101)+SUMIFS('PMG %LQF'!$E$70:$E$102,'PMG %LQF'!$M$70:$M$102,$Z101)+SUMIFS('PMG %LQF'!$G$70:$G$102,'PMG %LQF'!$M$70:$M$102,$Z101))</f>
        <v>0</v>
      </c>
      <c r="AB101" s="22">
        <f>(SUMIFS('PMG %LQF'!$C$70:$C$102,'PMG %LQF'!$M$70:$M$102,$Z101,'PMG %LQF'!$D$70:$D$102,AB$1&amp;"*")+SUMIFS('PMG %LQF'!$E$70:$E$102,'PMG %LQF'!$M$70:$M$102,$Z101,'PMG %LQF'!$F$70:$F$102,AB$1&amp;"*")+SUMIFS('PMG %LQF'!$G$70:$G$102,'PMG %LQF'!$M$70:$M$102,$Z101,'PMG %LQF'!$H$70:$H$102,AB$1&amp;"*"))/(SUMIFS('PMG %LQF'!$C$70:$C$102,'PMG %LQF'!$M$70:$M$102,$Z101)+SUMIFS('PMG %LQF'!$E$70:$E$102,'PMG %LQF'!$M$70:$M$102,$Z101)+SUMIFS('PMG %LQF'!$G$70:$G$102,'PMG %LQF'!$M$70:$M$102,$Z101))</f>
        <v>0.21679028995279837</v>
      </c>
      <c r="AC101" s="22">
        <f>(SUMIFS('PMG %LQF'!$C$70:$C$102,'PMG %LQF'!$M$70:$M$102,$Z101,'PMG %LQF'!$D$70:$D$102,AC$1&amp;"*")+SUMIFS('PMG %LQF'!$E$70:$E$102,'PMG %LQF'!$M$70:$M$102,$Z101,'PMG %LQF'!$F$70:$F$102,AC$1&amp;"*")+SUMIFS('PMG %LQF'!$G$70:$G$102,'PMG %LQF'!$M$70:$M$102,$Z101,'PMG %LQF'!$H$70:$H$102,AC$1&amp;"*"))/(SUMIFS('PMG %LQF'!$C$70:$C$102,'PMG %LQF'!$M$70:$M$102,$Z101)+SUMIFS('PMG %LQF'!$E$70:$E$102,'PMG %LQF'!$M$70:$M$102,$Z101)+SUMIFS('PMG %LQF'!$G$70:$G$102,'PMG %LQF'!$M$70:$M$102,$Z101))</f>
        <v>0</v>
      </c>
      <c r="AD101" s="22">
        <f>(SUMIFS('PMG %LQF'!$C$70:$C$102,'PMG %LQF'!$M$70:$M$102,$Z101,'PMG %LQF'!$D$70:$D$102,AD$1&amp;"*")+SUMIFS('PMG %LQF'!$E$70:$E$102,'PMG %LQF'!$M$70:$M$102,$Z101,'PMG %LQF'!$F$70:$F$102,AD$1&amp;"*")+SUMIFS('PMG %LQF'!$G$70:$G$102,'PMG %LQF'!$M$70:$M$102,$Z101,'PMG %LQF'!$H$70:$H$102,AD$1&amp;"*"))/(SUMIFS('PMG %LQF'!$C$70:$C$102,'PMG %LQF'!$M$70:$M$102,$Z101)+SUMIFS('PMG %LQF'!$E$70:$E$102,'PMG %LQF'!$M$70:$M$102,$Z101)+SUMIFS('PMG %LQF'!$G$70:$G$102,'PMG %LQF'!$M$70:$M$102,$Z101))</f>
        <v>0</v>
      </c>
      <c r="AE101" s="22">
        <f>(SUMIFS('PMG %LQF'!$C$70:$C$102,'PMG %LQF'!$M$70:$M$102,$Z101,'PMG %LQF'!$D$70:$D$102,AE$1&amp;"*")+SUMIFS('PMG %LQF'!$E$70:$E$102,'PMG %LQF'!$M$70:$M$102,$Z101,'PMG %LQF'!$F$70:$F$102,AE$1&amp;"*")+SUMIFS('PMG %LQF'!$G$70:$G$102,'PMG %LQF'!$M$70:$M$102,$Z101,'PMG %LQF'!$H$70:$H$102,AE$1&amp;"*"))/(SUMIFS('PMG %LQF'!$C$70:$C$102,'PMG %LQF'!$M$70:$M$102,$Z101)+SUMIFS('PMG %LQF'!$E$70:$E$102,'PMG %LQF'!$M$70:$M$102,$Z101)+SUMIFS('PMG %LQF'!$G$70:$G$102,'PMG %LQF'!$M$70:$M$102,$Z101))</f>
        <v>0.13958192852326365</v>
      </c>
      <c r="AF101" s="22">
        <f>(SUMIFS('PMG %LQF'!$C$70:$C$102,'PMG %LQF'!$M$70:$M$102,$Z101,'PMG %LQF'!$D$70:$D$102,AF$1&amp;"*")+SUMIFS('PMG %LQF'!$E$70:$E$102,'PMG %LQF'!$M$70:$M$102,$Z101,'PMG %LQF'!$F$70:$F$102,AF$1&amp;"*")+SUMIFS('PMG %LQF'!$G$70:$G$102,'PMG %LQF'!$M$70:$M$102,$Z101,'PMG %LQF'!$H$70:$H$102,AF$1&amp;"*"))/(SUMIFS('PMG %LQF'!$C$70:$C$102,'PMG %LQF'!$M$70:$M$102,$Z101)+SUMIFS('PMG %LQF'!$E$70:$E$102,'PMG %LQF'!$M$70:$M$102,$Z101)+SUMIFS('PMG %LQF'!$G$70:$G$102,'PMG %LQF'!$M$70:$M$102,$Z101))</f>
        <v>0</v>
      </c>
      <c r="AG101" s="22">
        <f>(SUMIFS('PMG %LQF'!$C$70:$C$102,'PMG %LQF'!$M$70:$M$102,$Z101,'PMG %LQF'!$D$70:$D$102,AG$1&amp;"*")+SUMIFS('PMG %LQF'!$E$70:$E$102,'PMG %LQF'!$M$70:$M$102,$Z101,'PMG %LQF'!$F$70:$F$102,AG$1&amp;"*")+SUMIFS('PMG %LQF'!$G$70:$G$102,'PMG %LQF'!$M$70:$M$102,$Z101,'PMG %LQF'!$H$70:$H$102,AG$1&amp;"*"))/(SUMIFS('PMG %LQF'!$C$70:$C$102,'PMG %LQF'!$M$70:$M$102,$Z101)+SUMIFS('PMG %LQF'!$E$70:$E$102,'PMG %LQF'!$M$70:$M$102,$Z101)+SUMIFS('PMG %LQF'!$G$70:$G$102,'PMG %LQF'!$M$70:$M$102,$Z101))</f>
        <v>5.158462575859743E-2</v>
      </c>
      <c r="AH101" s="22">
        <f>(SUMIFS('PMG %LQF'!$C$70:$C$102,'PMG %LQF'!$M$70:$M$102,$Z101,'PMG %LQF'!$D$70:$D$102,AH$1&amp;"*")+SUMIFS('PMG %LQF'!$E$70:$E$102,'PMG %LQF'!$M$70:$M$102,$Z101,'PMG %LQF'!$F$70:$F$102,AH$1&amp;"*")+SUMIFS('PMG %LQF'!$G$70:$G$102,'PMG %LQF'!$M$70:$M$102,$Z101,'PMG %LQF'!$H$70:$H$102,AH$1&amp;"*"))/(SUMIFS('PMG %LQF'!$C$70:$C$102,'PMG %LQF'!$M$70:$M$102,$Z101)+SUMIFS('PMG %LQF'!$E$70:$E$102,'PMG %LQF'!$M$70:$M$102,$Z101)+SUMIFS('PMG %LQF'!$G$70:$G$102,'PMG %LQF'!$M$70:$M$102,$Z101))</f>
        <v>0</v>
      </c>
      <c r="AI101" s="22">
        <f>(SUMIFS('PMG %LQF'!$C$70:$C$102,'PMG %LQF'!$M$70:$M$102,$Z101,'PMG %LQF'!$D$70:$D$102,AI$1&amp;"*")+SUMIFS('PMG %LQF'!$E$70:$E$102,'PMG %LQF'!$M$70:$M$102,$Z101,'PMG %LQF'!$F$70:$F$102,AI$1&amp;"*")+SUMIFS('PMG %LQF'!$G$70:$G$102,'PMG %LQF'!$M$70:$M$102,$Z101,'PMG %LQF'!$H$70:$H$102,AI$1&amp;"*"))/(SUMIFS('PMG %LQF'!$C$70:$C$102,'PMG %LQF'!$M$70:$M$102,$Z101)+SUMIFS('PMG %LQF'!$E$70:$E$102,'PMG %LQF'!$M$70:$M$102,$Z101)+SUMIFS('PMG %LQF'!$G$70:$G$102,'PMG %LQF'!$M$70:$M$102,$Z101))</f>
        <v>0</v>
      </c>
      <c r="AJ101" s="22">
        <f>(SUMIFS('PMG %LQF'!$C$70:$C$102,'PMG %LQF'!$M$70:$M$102,$Z101,'PMG %LQF'!$D$70:$D$102,AJ$1&amp;"*")+SUMIFS('PMG %LQF'!$E$70:$E$102,'PMG %LQF'!$M$70:$M$102,$Z101,'PMG %LQF'!$F$70:$F$102,AJ$1&amp;"*")+SUMIFS('PMG %LQF'!$G$70:$G$102,'PMG %LQF'!$M$70:$M$102,$Z101,'PMG %LQF'!$H$70:$H$102,AJ$1&amp;"*"))/(SUMIFS('PMG %LQF'!$C$70:$C$102,'PMG %LQF'!$M$70:$M$102,$Z101)+SUMIFS('PMG %LQF'!$E$70:$E$102,'PMG %LQF'!$M$70:$M$102,$Z101)+SUMIFS('PMG %LQF'!$G$70:$G$102,'PMG %LQF'!$M$70:$M$102,$Z101))</f>
        <v>0.1861092380310182</v>
      </c>
      <c r="AK101" s="22">
        <f>(SUMIFS('PMG %LQF'!$C$70:$C$102,'PMG %LQF'!$M$70:$M$102,$Z101,'PMG %LQF'!$D$70:$D$102,AK$1&amp;"*")+SUMIFS('PMG %LQF'!$E$70:$E$102,'PMG %LQF'!$M$70:$M$102,$Z101,'PMG %LQF'!$F$70:$F$102,AK$1&amp;"*")+SUMIFS('PMG %LQF'!$G$70:$G$102,'PMG %LQF'!$M$70:$M$102,$Z101,'PMG %LQF'!$H$70:$H$102,AK$1&amp;"*"))/(SUMIFS('PMG %LQF'!$C$70:$C$102,'PMG %LQF'!$M$70:$M$102,$Z101)+SUMIFS('PMG %LQF'!$E$70:$E$102,'PMG %LQF'!$M$70:$M$102,$Z101)+SUMIFS('PMG %LQF'!$G$70:$G$102,'PMG %LQF'!$M$70:$M$102,$Z101))</f>
        <v>0.19082939986513825</v>
      </c>
      <c r="AL101" s="22">
        <f>(SUMIFS('PMG %LQF'!$C$70:$C$102,'PMG %LQF'!$M$70:$M$102,$Z101,'PMG %LQF'!$D$70:$D$102,AL$1&amp;"*")+SUMIFS('PMG %LQF'!$E$70:$E$102,'PMG %LQF'!$M$70:$M$102,$Z101,'PMG %LQF'!$F$70:$F$102,AL$1&amp;"*")+SUMIFS('PMG %LQF'!$G$70:$G$102,'PMG %LQF'!$M$70:$M$102,$Z101,'PMG %LQF'!$H$70:$H$102,AL$1&amp;"*"))/(SUMIFS('PMG %LQF'!$C$70:$C$102,'PMG %LQF'!$M$70:$M$102,$Z101)+SUMIFS('PMG %LQF'!$E$70:$E$102,'PMG %LQF'!$M$70:$M$102,$Z101)+SUMIFS('PMG %LQF'!$G$70:$G$102,'PMG %LQF'!$M$70:$M$102,$Z101))</f>
        <v>0.16587997302764665</v>
      </c>
      <c r="AM101" s="22">
        <f>(SUMIFS('PMG %LQF'!$C$70:$C$102,'PMG %LQF'!$M$70:$M$102,$Z101,'PMG %LQF'!$D$70:$D$102,AM$1&amp;"*")+SUMIFS('PMG %LQF'!$E$70:$E$102,'PMG %LQF'!$M$70:$M$102,$Z101,'PMG %LQF'!$F$70:$F$102,AM$1&amp;"*")+SUMIFS('PMG %LQF'!$G$70:$G$102,'PMG %LQF'!$M$70:$M$102,$Z101,'PMG %LQF'!$H$70:$H$102,AM$1&amp;"*"))/(SUMIFS('PMG %LQF'!$C$70:$C$102,'PMG %LQF'!$M$70:$M$102,$Z101)+SUMIFS('PMG %LQF'!$E$70:$E$102,'PMG %LQF'!$M$70:$M$102,$Z101)+SUMIFS('PMG %LQF'!$G$70:$G$102,'PMG %LQF'!$M$70:$M$102,$Z101))</f>
        <v>0</v>
      </c>
      <c r="AN101" s="22">
        <f>(SUMIFS('PMG %LQF'!$C$70:$C$102,'PMG %LQF'!$M$70:$M$102,$Z101,'PMG %LQF'!$D$70:$D$102,AN$1&amp;"*")+SUMIFS('PMG %LQF'!$E$70:$E$102,'PMG %LQF'!$M$70:$M$102,$Z101,'PMG %LQF'!$F$70:$F$102,AN$1&amp;"*")+SUMIFS('PMG %LQF'!$G$70:$G$102,'PMG %LQF'!$M$70:$M$102,$Z101,'PMG %LQF'!$H$70:$H$102,AN$1&amp;"*"))/(SUMIFS('PMG %LQF'!$C$70:$C$102,'PMG %LQF'!$M$70:$M$102,$Z101)+SUMIFS('PMG %LQF'!$E$70:$E$102,'PMG %LQF'!$M$70:$M$102,$Z101)+SUMIFS('PMG %LQF'!$G$70:$G$102,'PMG %LQF'!$M$70:$M$102,$Z101))</f>
        <v>0</v>
      </c>
      <c r="AO101" s="22">
        <f>(SUMIFS('PMG %LQF'!$C$70:$C$102,'PMG %LQF'!$M$70:$M$102,$Z101,'PMG %LQF'!$D$70:$D$102,AO$1&amp;"*")+SUMIFS('PMG %LQF'!$E$70:$E$102,'PMG %LQF'!$M$70:$M$102,$Z101,'PMG %LQF'!$F$70:$F$102,AO$1&amp;"*")+SUMIFS('PMG %LQF'!$G$70:$G$102,'PMG %LQF'!$M$70:$M$102,$Z101,'PMG %LQF'!$H$70:$H$102,AO$1&amp;"*"))/(SUMIFS('PMG %LQF'!$C$70:$C$102,'PMG %LQF'!$M$70:$M$102,$Z101)+SUMIFS('PMG %LQF'!$E$70:$E$102,'PMG %LQF'!$M$70:$M$102,$Z101)+SUMIFS('PMG %LQF'!$G$70:$G$102,'PMG %LQF'!$M$70:$M$102,$Z101))</f>
        <v>0</v>
      </c>
      <c r="AP101" s="22">
        <f>(SUMIFS('PMG %LQF'!$C$70:$C$102,'PMG %LQF'!$M$70:$M$102,$Z101,'PMG %LQF'!$D$70:$D$102,AP$1&amp;"*")+SUMIFS('PMG %LQF'!$E$70:$E$102,'PMG %LQF'!$M$70:$M$102,$Z101,'PMG %LQF'!$F$70:$F$102,AP$1&amp;"*")+SUMIFS('PMG %LQF'!$G$70:$G$102,'PMG %LQF'!$M$70:$M$102,$Z101,'PMG %LQF'!$H$70:$H$102,AP$1&amp;"*"))/(SUMIFS('PMG %LQF'!$C$70:$C$102,'PMG %LQF'!$M$70:$M$102,$Z101)+SUMIFS('PMG %LQF'!$E$70:$E$102,'PMG %LQF'!$M$70:$M$102,$Z101)+SUMIFS('PMG %LQF'!$G$70:$G$102,'PMG %LQF'!$M$70:$M$102,$Z101))</f>
        <v>4.9224544841537418E-2</v>
      </c>
      <c r="AQ101" s="1">
        <v>0.62537735270898431</v>
      </c>
      <c r="AR101" s="1">
        <v>45.318186917279867</v>
      </c>
    </row>
    <row r="102" spans="1:44" ht="14.25" customHeight="1" x14ac:dyDescent="0.35">
      <c r="A102" s="21"/>
      <c r="Z102" s="21">
        <v>42961</v>
      </c>
      <c r="AA102" s="22">
        <f>(SUMIFS('PMG %LQF'!$C$70:$C$102,'PMG %LQF'!$M$70:$M$102,$Z102,'PMG %LQF'!$D$70:$D$102,AA$1&amp;"*")+SUMIFS('PMG %LQF'!$E$70:$E$102,'PMG %LQF'!$M$70:$M$102,$Z102,'PMG %LQF'!$F$70:$F$102,AA$1&amp;"*")+SUMIFS('PMG %LQF'!$G$70:$G$102,'PMG %LQF'!$M$70:$M$102,$Z102,'PMG %LQF'!$H$70:$H$102,AA$1&amp;"*"))/(SUMIFS('PMG %LQF'!$C$70:$C$102,'PMG %LQF'!$M$70:$M$102,$Z102)+SUMIFS('PMG %LQF'!$E$70:$E$102,'PMG %LQF'!$M$70:$M$102,$Z102)+SUMIFS('PMG %LQF'!$G$70:$G$102,'PMG %LQF'!$M$70:$M$102,$Z102))</f>
        <v>0.13690872751499</v>
      </c>
      <c r="AB102" s="22">
        <f>(SUMIFS('PMG %LQF'!$C$70:$C$102,'PMG %LQF'!$M$70:$M$102,$Z102,'PMG %LQF'!$D$70:$D$102,AB$1&amp;"*")+SUMIFS('PMG %LQF'!$E$70:$E$102,'PMG %LQF'!$M$70:$M$102,$Z102,'PMG %LQF'!$F$70:$F$102,AB$1&amp;"*")+SUMIFS('PMG %LQF'!$G$70:$G$102,'PMG %LQF'!$M$70:$M$102,$Z102,'PMG %LQF'!$H$70:$H$102,AB$1&amp;"*"))/(SUMIFS('PMG %LQF'!$C$70:$C$102,'PMG %LQF'!$M$70:$M$102,$Z102)+SUMIFS('PMG %LQF'!$E$70:$E$102,'PMG %LQF'!$M$70:$M$102,$Z102)+SUMIFS('PMG %LQF'!$G$70:$G$102,'PMG %LQF'!$M$70:$M$102,$Z102))</f>
        <v>0.18021319120586279</v>
      </c>
      <c r="AC102" s="22">
        <f>(SUMIFS('PMG %LQF'!$C$70:$C$102,'PMG %LQF'!$M$70:$M$102,$Z102,'PMG %LQF'!$D$70:$D$102,AC$1&amp;"*")+SUMIFS('PMG %LQF'!$E$70:$E$102,'PMG %LQF'!$M$70:$M$102,$Z102,'PMG %LQF'!$F$70:$F$102,AC$1&amp;"*")+SUMIFS('PMG %LQF'!$G$70:$G$102,'PMG %LQF'!$M$70:$M$102,$Z102,'PMG %LQF'!$H$70:$H$102,AC$1&amp;"*"))/(SUMIFS('PMG %LQF'!$C$70:$C$102,'PMG %LQF'!$M$70:$M$102,$Z102)+SUMIFS('PMG %LQF'!$E$70:$E$102,'PMG %LQF'!$M$70:$M$102,$Z102)+SUMIFS('PMG %LQF'!$G$70:$G$102,'PMG %LQF'!$M$70:$M$102,$Z102))</f>
        <v>3.7308461025982682E-2</v>
      </c>
      <c r="AD102" s="22">
        <f>(SUMIFS('PMG %LQF'!$C$70:$C$102,'PMG %LQF'!$M$70:$M$102,$Z102,'PMG %LQF'!$D$70:$D$102,AD$1&amp;"*")+SUMIFS('PMG %LQF'!$E$70:$E$102,'PMG %LQF'!$M$70:$M$102,$Z102,'PMG %LQF'!$F$70:$F$102,AD$1&amp;"*")+SUMIFS('PMG %LQF'!$G$70:$G$102,'PMG %LQF'!$M$70:$M$102,$Z102,'PMG %LQF'!$H$70:$H$102,AD$1&amp;"*"))/(SUMIFS('PMG %LQF'!$C$70:$C$102,'PMG %LQF'!$M$70:$M$102,$Z102)+SUMIFS('PMG %LQF'!$E$70:$E$102,'PMG %LQF'!$M$70:$M$102,$Z102)+SUMIFS('PMG %LQF'!$G$70:$G$102,'PMG %LQF'!$M$70:$M$102,$Z102))</f>
        <v>0</v>
      </c>
      <c r="AE102" s="22">
        <f>(SUMIFS('PMG %LQF'!$C$70:$C$102,'PMG %LQF'!$M$70:$M$102,$Z102,'PMG %LQF'!$D$70:$D$102,AE$1&amp;"*")+SUMIFS('PMG %LQF'!$E$70:$E$102,'PMG %LQF'!$M$70:$M$102,$Z102,'PMG %LQF'!$F$70:$F$102,AE$1&amp;"*")+SUMIFS('PMG %LQF'!$G$70:$G$102,'PMG %LQF'!$M$70:$M$102,$Z102,'PMG %LQF'!$H$70:$H$102,AE$1&amp;"*"))/(SUMIFS('PMG %LQF'!$C$70:$C$102,'PMG %LQF'!$M$70:$M$102,$Z102)+SUMIFS('PMG %LQF'!$E$70:$E$102,'PMG %LQF'!$M$70:$M$102,$Z102)+SUMIFS('PMG %LQF'!$G$70:$G$102,'PMG %LQF'!$M$70:$M$102,$Z102))</f>
        <v>0</v>
      </c>
      <c r="AF102" s="22">
        <f>(SUMIFS('PMG %LQF'!$C$70:$C$102,'PMG %LQF'!$M$70:$M$102,$Z102,'PMG %LQF'!$D$70:$D$102,AF$1&amp;"*")+SUMIFS('PMG %LQF'!$E$70:$E$102,'PMG %LQF'!$M$70:$M$102,$Z102,'PMG %LQF'!$F$70:$F$102,AF$1&amp;"*")+SUMIFS('PMG %LQF'!$G$70:$G$102,'PMG %LQF'!$M$70:$M$102,$Z102,'PMG %LQF'!$H$70:$H$102,AF$1&amp;"*"))/(SUMIFS('PMG %LQF'!$C$70:$C$102,'PMG %LQF'!$M$70:$M$102,$Z102)+SUMIFS('PMG %LQF'!$E$70:$E$102,'PMG %LQF'!$M$70:$M$102,$Z102)+SUMIFS('PMG %LQF'!$G$70:$G$102,'PMG %LQF'!$M$70:$M$102,$Z102))</f>
        <v>0</v>
      </c>
      <c r="AG102" s="22">
        <f>(SUMIFS('PMG %LQF'!$C$70:$C$102,'PMG %LQF'!$M$70:$M$102,$Z102,'PMG %LQF'!$D$70:$D$102,AG$1&amp;"*")+SUMIFS('PMG %LQF'!$E$70:$E$102,'PMG %LQF'!$M$70:$M$102,$Z102,'PMG %LQF'!$F$70:$F$102,AG$1&amp;"*")+SUMIFS('PMG %LQF'!$G$70:$G$102,'PMG %LQF'!$M$70:$M$102,$Z102,'PMG %LQF'!$H$70:$H$102,AG$1&amp;"*"))/(SUMIFS('PMG %LQF'!$C$70:$C$102,'PMG %LQF'!$M$70:$M$102,$Z102)+SUMIFS('PMG %LQF'!$E$70:$E$102,'PMG %LQF'!$M$70:$M$102,$Z102)+SUMIFS('PMG %LQF'!$G$70:$G$102,'PMG %LQF'!$M$70:$M$102,$Z102))</f>
        <v>0.34510326449033979</v>
      </c>
      <c r="AH102" s="22">
        <f>(SUMIFS('PMG %LQF'!$C$70:$C$102,'PMG %LQF'!$M$70:$M$102,$Z102,'PMG %LQF'!$D$70:$D$102,AH$1&amp;"*")+SUMIFS('PMG %LQF'!$E$70:$E$102,'PMG %LQF'!$M$70:$M$102,$Z102,'PMG %LQF'!$F$70:$F$102,AH$1&amp;"*")+SUMIFS('PMG %LQF'!$G$70:$G$102,'PMG %LQF'!$M$70:$M$102,$Z102,'PMG %LQF'!$H$70:$H$102,AH$1&amp;"*"))/(SUMIFS('PMG %LQF'!$C$70:$C$102,'PMG %LQF'!$M$70:$M$102,$Z102)+SUMIFS('PMG %LQF'!$E$70:$E$102,'PMG %LQF'!$M$70:$M$102,$Z102)+SUMIFS('PMG %LQF'!$G$70:$G$102,'PMG %LQF'!$M$70:$M$102,$Z102))</f>
        <v>0</v>
      </c>
      <c r="AI102" s="22">
        <f>(SUMIFS('PMG %LQF'!$C$70:$C$102,'PMG %LQF'!$M$70:$M$102,$Z102,'PMG %LQF'!$D$70:$D$102,AI$1&amp;"*")+SUMIFS('PMG %LQF'!$E$70:$E$102,'PMG %LQF'!$M$70:$M$102,$Z102,'PMG %LQF'!$F$70:$F$102,AI$1&amp;"*")+SUMIFS('PMG %LQF'!$G$70:$G$102,'PMG %LQF'!$M$70:$M$102,$Z102,'PMG %LQF'!$H$70:$H$102,AI$1&amp;"*"))/(SUMIFS('PMG %LQF'!$C$70:$C$102,'PMG %LQF'!$M$70:$M$102,$Z102)+SUMIFS('PMG %LQF'!$E$70:$E$102,'PMG %LQF'!$M$70:$M$102,$Z102)+SUMIFS('PMG %LQF'!$G$70:$G$102,'PMG %LQF'!$M$70:$M$102,$Z102))</f>
        <v>0</v>
      </c>
      <c r="AJ102" s="22">
        <f>(SUMIFS('PMG %LQF'!$C$70:$C$102,'PMG %LQF'!$M$70:$M$102,$Z102,'PMG %LQF'!$D$70:$D$102,AJ$1&amp;"*")+SUMIFS('PMG %LQF'!$E$70:$E$102,'PMG %LQF'!$M$70:$M$102,$Z102,'PMG %LQF'!$F$70:$F$102,AJ$1&amp;"*")+SUMIFS('PMG %LQF'!$G$70:$G$102,'PMG %LQF'!$M$70:$M$102,$Z102,'PMG %LQF'!$H$70:$H$102,AJ$1&amp;"*"))/(SUMIFS('PMG %LQF'!$C$70:$C$102,'PMG %LQF'!$M$70:$M$102,$Z102)+SUMIFS('PMG %LQF'!$E$70:$E$102,'PMG %LQF'!$M$70:$M$102,$Z102)+SUMIFS('PMG %LQF'!$G$70:$G$102,'PMG %LQF'!$M$70:$M$102,$Z102))</f>
        <v>0.11292471685542974</v>
      </c>
      <c r="AK102" s="22">
        <f>(SUMIFS('PMG %LQF'!$C$70:$C$102,'PMG %LQF'!$M$70:$M$102,$Z102,'PMG %LQF'!$D$70:$D$102,AK$1&amp;"*")+SUMIFS('PMG %LQF'!$E$70:$E$102,'PMG %LQF'!$M$70:$M$102,$Z102,'PMG %LQF'!$F$70:$F$102,AK$1&amp;"*")+SUMIFS('PMG %LQF'!$G$70:$G$102,'PMG %LQF'!$M$70:$M$102,$Z102,'PMG %LQF'!$H$70:$H$102,AK$1&amp;"*"))/(SUMIFS('PMG %LQF'!$C$70:$C$102,'PMG %LQF'!$M$70:$M$102,$Z102)+SUMIFS('PMG %LQF'!$E$70:$E$102,'PMG %LQF'!$M$70:$M$102,$Z102)+SUMIFS('PMG %LQF'!$G$70:$G$102,'PMG %LQF'!$M$70:$M$102,$Z102))</f>
        <v>0</v>
      </c>
      <c r="AL102" s="22">
        <f>(SUMIFS('PMG %LQF'!$C$70:$C$102,'PMG %LQF'!$M$70:$M$102,$Z102,'PMG %LQF'!$D$70:$D$102,AL$1&amp;"*")+SUMIFS('PMG %LQF'!$E$70:$E$102,'PMG %LQF'!$M$70:$M$102,$Z102,'PMG %LQF'!$F$70:$F$102,AL$1&amp;"*")+SUMIFS('PMG %LQF'!$G$70:$G$102,'PMG %LQF'!$M$70:$M$102,$Z102,'PMG %LQF'!$H$70:$H$102,AL$1&amp;"*"))/(SUMIFS('PMG %LQF'!$C$70:$C$102,'PMG %LQF'!$M$70:$M$102,$Z102)+SUMIFS('PMG %LQF'!$E$70:$E$102,'PMG %LQF'!$M$70:$M$102,$Z102)+SUMIFS('PMG %LQF'!$G$70:$G$102,'PMG %LQF'!$M$70:$M$102,$Z102))</f>
        <v>0</v>
      </c>
      <c r="AM102" s="22">
        <f>(SUMIFS('PMG %LQF'!$C$70:$C$102,'PMG %LQF'!$M$70:$M$102,$Z102,'PMG %LQF'!$D$70:$D$102,AM$1&amp;"*")+SUMIFS('PMG %LQF'!$E$70:$E$102,'PMG %LQF'!$M$70:$M$102,$Z102,'PMG %LQF'!$F$70:$F$102,AM$1&amp;"*")+SUMIFS('PMG %LQF'!$G$70:$G$102,'PMG %LQF'!$M$70:$M$102,$Z102,'PMG %LQF'!$H$70:$H$102,AM$1&amp;"*"))/(SUMIFS('PMG %LQF'!$C$70:$C$102,'PMG %LQF'!$M$70:$M$102,$Z102)+SUMIFS('PMG %LQF'!$E$70:$E$102,'PMG %LQF'!$M$70:$M$102,$Z102)+SUMIFS('PMG %LQF'!$G$70:$G$102,'PMG %LQF'!$M$70:$M$102,$Z102))</f>
        <v>0.11492338441039307</v>
      </c>
      <c r="AN102" s="22">
        <f>(SUMIFS('PMG %LQF'!$C$70:$C$102,'PMG %LQF'!$M$70:$M$102,$Z102,'PMG %LQF'!$D$70:$D$102,AN$1&amp;"*")+SUMIFS('PMG %LQF'!$E$70:$E$102,'PMG %LQF'!$M$70:$M$102,$Z102,'PMG %LQF'!$F$70:$F$102,AN$1&amp;"*")+SUMIFS('PMG %LQF'!$G$70:$G$102,'PMG %LQF'!$M$70:$M$102,$Z102,'PMG %LQF'!$H$70:$H$102,AN$1&amp;"*"))/(SUMIFS('PMG %LQF'!$C$70:$C$102,'PMG %LQF'!$M$70:$M$102,$Z102)+SUMIFS('PMG %LQF'!$E$70:$E$102,'PMG %LQF'!$M$70:$M$102,$Z102)+SUMIFS('PMG %LQF'!$G$70:$G$102,'PMG %LQF'!$M$70:$M$102,$Z102))</f>
        <v>0</v>
      </c>
      <c r="AO102" s="22">
        <f>(SUMIFS('PMG %LQF'!$C$70:$C$102,'PMG %LQF'!$M$70:$M$102,$Z102,'PMG %LQF'!$D$70:$D$102,AO$1&amp;"*")+SUMIFS('PMG %LQF'!$E$70:$E$102,'PMG %LQF'!$M$70:$M$102,$Z102,'PMG %LQF'!$F$70:$F$102,AO$1&amp;"*")+SUMIFS('PMG %LQF'!$G$70:$G$102,'PMG %LQF'!$M$70:$M$102,$Z102,'PMG %LQF'!$H$70:$H$102,AO$1&amp;"*"))/(SUMIFS('PMG %LQF'!$C$70:$C$102,'PMG %LQF'!$M$70:$M$102,$Z102)+SUMIFS('PMG %LQF'!$E$70:$E$102,'PMG %LQF'!$M$70:$M$102,$Z102)+SUMIFS('PMG %LQF'!$G$70:$G$102,'PMG %LQF'!$M$70:$M$102,$Z102))</f>
        <v>0</v>
      </c>
      <c r="AP102" s="22">
        <f>(SUMIFS('PMG %LQF'!$C$70:$C$102,'PMG %LQF'!$M$70:$M$102,$Z102,'PMG %LQF'!$D$70:$D$102,AP$1&amp;"*")+SUMIFS('PMG %LQF'!$E$70:$E$102,'PMG %LQF'!$M$70:$M$102,$Z102,'PMG %LQF'!$F$70:$F$102,AP$1&amp;"*")+SUMIFS('PMG %LQF'!$G$70:$G$102,'PMG %LQF'!$M$70:$M$102,$Z102,'PMG %LQF'!$H$70:$H$102,AP$1&amp;"*"))/(SUMIFS('PMG %LQF'!$C$70:$C$102,'PMG %LQF'!$M$70:$M$102,$Z102)+SUMIFS('PMG %LQF'!$E$70:$E$102,'PMG %LQF'!$M$70:$M$102,$Z102)+SUMIFS('PMG %LQF'!$G$70:$G$102,'PMG %LQF'!$M$70:$M$102,$Z102))</f>
        <v>7.2618254497002002E-2</v>
      </c>
      <c r="AQ102" s="1">
        <v>1.332258081013701</v>
      </c>
      <c r="AR102" s="1">
        <v>19.033317921270996</v>
      </c>
    </row>
    <row r="103" spans="1:44" ht="14.25" customHeight="1" x14ac:dyDescent="0.35">
      <c r="A103" s="21"/>
      <c r="Z103" s="21">
        <v>42967</v>
      </c>
      <c r="AA103" s="22">
        <f>(SUMIFS('PMG %LQF'!$C$70:$C$102,'PMG %LQF'!$M$70:$M$102,$Z103,'PMG %LQF'!$D$70:$D$102,AA$1&amp;"*")+SUMIFS('PMG %LQF'!$E$70:$E$102,'PMG %LQF'!$M$70:$M$102,$Z103,'PMG %LQF'!$F$70:$F$102,AA$1&amp;"*")+SUMIFS('PMG %LQF'!$G$70:$G$102,'PMG %LQF'!$M$70:$M$102,$Z103,'PMG %LQF'!$H$70:$H$102,AA$1&amp;"*"))/(SUMIFS('PMG %LQF'!$C$70:$C$102,'PMG %LQF'!$M$70:$M$102,$Z103)+SUMIFS('PMG %LQF'!$E$70:$E$102,'PMG %LQF'!$M$70:$M$102,$Z103)+SUMIFS('PMG %LQF'!$G$70:$G$102,'PMG %LQF'!$M$70:$M$102,$Z103))</f>
        <v>0</v>
      </c>
      <c r="AB103" s="22">
        <f>(SUMIFS('PMG %LQF'!$C$70:$C$102,'PMG %LQF'!$M$70:$M$102,$Z103,'PMG %LQF'!$D$70:$D$102,AB$1&amp;"*")+SUMIFS('PMG %LQF'!$E$70:$E$102,'PMG %LQF'!$M$70:$M$102,$Z103,'PMG %LQF'!$F$70:$F$102,AB$1&amp;"*")+SUMIFS('PMG %LQF'!$G$70:$G$102,'PMG %LQF'!$M$70:$M$102,$Z103,'PMG %LQF'!$H$70:$H$102,AB$1&amp;"*"))/(SUMIFS('PMG %LQF'!$C$70:$C$102,'PMG %LQF'!$M$70:$M$102,$Z103)+SUMIFS('PMG %LQF'!$E$70:$E$102,'PMG %LQF'!$M$70:$M$102,$Z103)+SUMIFS('PMG %LQF'!$G$70:$G$102,'PMG %LQF'!$M$70:$M$102,$Z103))</f>
        <v>0</v>
      </c>
      <c r="AC103" s="22">
        <f>(SUMIFS('PMG %LQF'!$C$70:$C$102,'PMG %LQF'!$M$70:$M$102,$Z103,'PMG %LQF'!$D$70:$D$102,AC$1&amp;"*")+SUMIFS('PMG %LQF'!$E$70:$E$102,'PMG %LQF'!$M$70:$M$102,$Z103,'PMG %LQF'!$F$70:$F$102,AC$1&amp;"*")+SUMIFS('PMG %LQF'!$G$70:$G$102,'PMG %LQF'!$M$70:$M$102,$Z103,'PMG %LQF'!$H$70:$H$102,AC$1&amp;"*"))/(SUMIFS('PMG %LQF'!$C$70:$C$102,'PMG %LQF'!$M$70:$M$102,$Z103)+SUMIFS('PMG %LQF'!$E$70:$E$102,'PMG %LQF'!$M$70:$M$102,$Z103)+SUMIFS('PMG %LQF'!$G$70:$G$102,'PMG %LQF'!$M$70:$M$102,$Z103))</f>
        <v>0.44433299899699091</v>
      </c>
      <c r="AD103" s="22">
        <f>(SUMIFS('PMG %LQF'!$C$70:$C$102,'PMG %LQF'!$M$70:$M$102,$Z103,'PMG %LQF'!$D$70:$D$102,AD$1&amp;"*")+SUMIFS('PMG %LQF'!$E$70:$E$102,'PMG %LQF'!$M$70:$M$102,$Z103,'PMG %LQF'!$F$70:$F$102,AD$1&amp;"*")+SUMIFS('PMG %LQF'!$G$70:$G$102,'PMG %LQF'!$M$70:$M$102,$Z103,'PMG %LQF'!$H$70:$H$102,AD$1&amp;"*"))/(SUMIFS('PMG %LQF'!$C$70:$C$102,'PMG %LQF'!$M$70:$M$102,$Z103)+SUMIFS('PMG %LQF'!$E$70:$E$102,'PMG %LQF'!$M$70:$M$102,$Z103)+SUMIFS('PMG %LQF'!$G$70:$G$102,'PMG %LQF'!$M$70:$M$102,$Z103))</f>
        <v>0</v>
      </c>
      <c r="AE103" s="22">
        <f>(SUMIFS('PMG %LQF'!$C$70:$C$102,'PMG %LQF'!$M$70:$M$102,$Z103,'PMG %LQF'!$D$70:$D$102,AE$1&amp;"*")+SUMIFS('PMG %LQF'!$E$70:$E$102,'PMG %LQF'!$M$70:$M$102,$Z103,'PMG %LQF'!$F$70:$F$102,AE$1&amp;"*")+SUMIFS('PMG %LQF'!$G$70:$G$102,'PMG %LQF'!$M$70:$M$102,$Z103,'PMG %LQF'!$H$70:$H$102,AE$1&amp;"*"))/(SUMIFS('PMG %LQF'!$C$70:$C$102,'PMG %LQF'!$M$70:$M$102,$Z103)+SUMIFS('PMG %LQF'!$E$70:$E$102,'PMG %LQF'!$M$70:$M$102,$Z103)+SUMIFS('PMG %LQF'!$G$70:$G$102,'PMG %LQF'!$M$70:$M$102,$Z103))</f>
        <v>0</v>
      </c>
      <c r="AF103" s="22">
        <f>(SUMIFS('PMG %LQF'!$C$70:$C$102,'PMG %LQF'!$M$70:$M$102,$Z103,'PMG %LQF'!$D$70:$D$102,AF$1&amp;"*")+SUMIFS('PMG %LQF'!$E$70:$E$102,'PMG %LQF'!$M$70:$M$102,$Z103,'PMG %LQF'!$F$70:$F$102,AF$1&amp;"*")+SUMIFS('PMG %LQF'!$G$70:$G$102,'PMG %LQF'!$M$70:$M$102,$Z103,'PMG %LQF'!$H$70:$H$102,AF$1&amp;"*"))/(SUMIFS('PMG %LQF'!$C$70:$C$102,'PMG %LQF'!$M$70:$M$102,$Z103)+SUMIFS('PMG %LQF'!$E$70:$E$102,'PMG %LQF'!$M$70:$M$102,$Z103)+SUMIFS('PMG %LQF'!$G$70:$G$102,'PMG %LQF'!$M$70:$M$102,$Z103))</f>
        <v>0</v>
      </c>
      <c r="AG103" s="22">
        <f>(SUMIFS('PMG %LQF'!$C$70:$C$102,'PMG %LQF'!$M$70:$M$102,$Z103,'PMG %LQF'!$D$70:$D$102,AG$1&amp;"*")+SUMIFS('PMG %LQF'!$E$70:$E$102,'PMG %LQF'!$M$70:$M$102,$Z103,'PMG %LQF'!$F$70:$F$102,AG$1&amp;"*")+SUMIFS('PMG %LQF'!$G$70:$G$102,'PMG %LQF'!$M$70:$M$102,$Z103,'PMG %LQF'!$H$70:$H$102,AG$1&amp;"*"))/(SUMIFS('PMG %LQF'!$C$70:$C$102,'PMG %LQF'!$M$70:$M$102,$Z103)+SUMIFS('PMG %LQF'!$E$70:$E$102,'PMG %LQF'!$M$70:$M$102,$Z103)+SUMIFS('PMG %LQF'!$G$70:$G$102,'PMG %LQF'!$M$70:$M$102,$Z103))</f>
        <v>0.44884653961885651</v>
      </c>
      <c r="AH103" s="22">
        <f>(SUMIFS('PMG %LQF'!$C$70:$C$102,'PMG %LQF'!$M$70:$M$102,$Z103,'PMG %LQF'!$D$70:$D$102,AH$1&amp;"*")+SUMIFS('PMG %LQF'!$E$70:$E$102,'PMG %LQF'!$M$70:$M$102,$Z103,'PMG %LQF'!$F$70:$F$102,AH$1&amp;"*")+SUMIFS('PMG %LQF'!$G$70:$G$102,'PMG %LQF'!$M$70:$M$102,$Z103,'PMG %LQF'!$H$70:$H$102,AH$1&amp;"*"))/(SUMIFS('PMG %LQF'!$C$70:$C$102,'PMG %LQF'!$M$70:$M$102,$Z103)+SUMIFS('PMG %LQF'!$E$70:$E$102,'PMG %LQF'!$M$70:$M$102,$Z103)+SUMIFS('PMG %LQF'!$G$70:$G$102,'PMG %LQF'!$M$70:$M$102,$Z103))</f>
        <v>0</v>
      </c>
      <c r="AI103" s="22">
        <f>(SUMIFS('PMG %LQF'!$C$70:$C$102,'PMG %LQF'!$M$70:$M$102,$Z103,'PMG %LQF'!$D$70:$D$102,AI$1&amp;"*")+SUMIFS('PMG %LQF'!$E$70:$E$102,'PMG %LQF'!$M$70:$M$102,$Z103,'PMG %LQF'!$F$70:$F$102,AI$1&amp;"*")+SUMIFS('PMG %LQF'!$G$70:$G$102,'PMG %LQF'!$M$70:$M$102,$Z103,'PMG %LQF'!$H$70:$H$102,AI$1&amp;"*"))/(SUMIFS('PMG %LQF'!$C$70:$C$102,'PMG %LQF'!$M$70:$M$102,$Z103)+SUMIFS('PMG %LQF'!$E$70:$E$102,'PMG %LQF'!$M$70:$M$102,$Z103)+SUMIFS('PMG %LQF'!$G$70:$G$102,'PMG %LQF'!$M$70:$M$102,$Z103))</f>
        <v>0</v>
      </c>
      <c r="AJ103" s="22">
        <f>(SUMIFS('PMG %LQF'!$C$70:$C$102,'PMG %LQF'!$M$70:$M$102,$Z103,'PMG %LQF'!$D$70:$D$102,AJ$1&amp;"*")+SUMIFS('PMG %LQF'!$E$70:$E$102,'PMG %LQF'!$M$70:$M$102,$Z103,'PMG %LQF'!$F$70:$F$102,AJ$1&amp;"*")+SUMIFS('PMG %LQF'!$G$70:$G$102,'PMG %LQF'!$M$70:$M$102,$Z103,'PMG %LQF'!$H$70:$H$102,AJ$1&amp;"*"))/(SUMIFS('PMG %LQF'!$C$70:$C$102,'PMG %LQF'!$M$70:$M$102,$Z103)+SUMIFS('PMG %LQF'!$E$70:$E$102,'PMG %LQF'!$M$70:$M$102,$Z103)+SUMIFS('PMG %LQF'!$G$70:$G$102,'PMG %LQF'!$M$70:$M$102,$Z103))</f>
        <v>0</v>
      </c>
      <c r="AK103" s="22">
        <f>(SUMIFS('PMG %LQF'!$C$70:$C$102,'PMG %LQF'!$M$70:$M$102,$Z103,'PMG %LQF'!$D$70:$D$102,AK$1&amp;"*")+SUMIFS('PMG %LQF'!$E$70:$E$102,'PMG %LQF'!$M$70:$M$102,$Z103,'PMG %LQF'!$F$70:$F$102,AK$1&amp;"*")+SUMIFS('PMG %LQF'!$G$70:$G$102,'PMG %LQF'!$M$70:$M$102,$Z103,'PMG %LQF'!$H$70:$H$102,AK$1&amp;"*"))/(SUMIFS('PMG %LQF'!$C$70:$C$102,'PMG %LQF'!$M$70:$M$102,$Z103)+SUMIFS('PMG %LQF'!$E$70:$E$102,'PMG %LQF'!$M$70:$M$102,$Z103)+SUMIFS('PMG %LQF'!$G$70:$G$102,'PMG %LQF'!$M$70:$M$102,$Z103))</f>
        <v>0</v>
      </c>
      <c r="AL103" s="22">
        <f>(SUMIFS('PMG %LQF'!$C$70:$C$102,'PMG %LQF'!$M$70:$M$102,$Z103,'PMG %LQF'!$D$70:$D$102,AL$1&amp;"*")+SUMIFS('PMG %LQF'!$E$70:$E$102,'PMG %LQF'!$M$70:$M$102,$Z103,'PMG %LQF'!$F$70:$F$102,AL$1&amp;"*")+SUMIFS('PMG %LQF'!$G$70:$G$102,'PMG %LQF'!$M$70:$M$102,$Z103,'PMG %LQF'!$H$70:$H$102,AL$1&amp;"*"))/(SUMIFS('PMG %LQF'!$C$70:$C$102,'PMG %LQF'!$M$70:$M$102,$Z103)+SUMIFS('PMG %LQF'!$E$70:$E$102,'PMG %LQF'!$M$70:$M$102,$Z103)+SUMIFS('PMG %LQF'!$G$70:$G$102,'PMG %LQF'!$M$70:$M$102,$Z103))</f>
        <v>0</v>
      </c>
      <c r="AM103" s="22">
        <f>(SUMIFS('PMG %LQF'!$C$70:$C$102,'PMG %LQF'!$M$70:$M$102,$Z103,'PMG %LQF'!$D$70:$D$102,AM$1&amp;"*")+SUMIFS('PMG %LQF'!$E$70:$E$102,'PMG %LQF'!$M$70:$M$102,$Z103,'PMG %LQF'!$F$70:$F$102,AM$1&amp;"*")+SUMIFS('PMG %LQF'!$G$70:$G$102,'PMG %LQF'!$M$70:$M$102,$Z103,'PMG %LQF'!$H$70:$H$102,AM$1&amp;"*"))/(SUMIFS('PMG %LQF'!$C$70:$C$102,'PMG %LQF'!$M$70:$M$102,$Z103)+SUMIFS('PMG %LQF'!$E$70:$E$102,'PMG %LQF'!$M$70:$M$102,$Z103)+SUMIFS('PMG %LQF'!$G$70:$G$102,'PMG %LQF'!$M$70:$M$102,$Z103))</f>
        <v>0</v>
      </c>
      <c r="AN103" s="22">
        <f>(SUMIFS('PMG %LQF'!$C$70:$C$102,'PMG %LQF'!$M$70:$M$102,$Z103,'PMG %LQF'!$D$70:$D$102,AN$1&amp;"*")+SUMIFS('PMG %LQF'!$E$70:$E$102,'PMG %LQF'!$M$70:$M$102,$Z103,'PMG %LQF'!$F$70:$F$102,AN$1&amp;"*")+SUMIFS('PMG %LQF'!$G$70:$G$102,'PMG %LQF'!$M$70:$M$102,$Z103,'PMG %LQF'!$H$70:$H$102,AN$1&amp;"*"))/(SUMIFS('PMG %LQF'!$C$70:$C$102,'PMG %LQF'!$M$70:$M$102,$Z103)+SUMIFS('PMG %LQF'!$E$70:$E$102,'PMG %LQF'!$M$70:$M$102,$Z103)+SUMIFS('PMG %LQF'!$G$70:$G$102,'PMG %LQF'!$M$70:$M$102,$Z103))</f>
        <v>0</v>
      </c>
      <c r="AO103" s="22">
        <f>(SUMIFS('PMG %LQF'!$C$70:$C$102,'PMG %LQF'!$M$70:$M$102,$Z103,'PMG %LQF'!$D$70:$D$102,AO$1&amp;"*")+SUMIFS('PMG %LQF'!$E$70:$E$102,'PMG %LQF'!$M$70:$M$102,$Z103,'PMG %LQF'!$F$70:$F$102,AO$1&amp;"*")+SUMIFS('PMG %LQF'!$G$70:$G$102,'PMG %LQF'!$M$70:$M$102,$Z103,'PMG %LQF'!$H$70:$H$102,AO$1&amp;"*"))/(SUMIFS('PMG %LQF'!$C$70:$C$102,'PMG %LQF'!$M$70:$M$102,$Z103)+SUMIFS('PMG %LQF'!$E$70:$E$102,'PMG %LQF'!$M$70:$M$102,$Z103)+SUMIFS('PMG %LQF'!$G$70:$G$102,'PMG %LQF'!$M$70:$M$102,$Z103))</f>
        <v>0.10682046138415244</v>
      </c>
      <c r="AP103" s="22">
        <f>(SUMIFS('PMG %LQF'!$C$70:$C$102,'PMG %LQF'!$M$70:$M$102,$Z103,'PMG %LQF'!$D$70:$D$102,AP$1&amp;"*")+SUMIFS('PMG %LQF'!$E$70:$E$102,'PMG %LQF'!$M$70:$M$102,$Z103,'PMG %LQF'!$F$70:$F$102,AP$1&amp;"*")+SUMIFS('PMG %LQF'!$G$70:$G$102,'PMG %LQF'!$M$70:$M$102,$Z103,'PMG %LQF'!$H$70:$H$102,AP$1&amp;"*"))/(SUMIFS('PMG %LQF'!$C$70:$C$102,'PMG %LQF'!$M$70:$M$102,$Z103)+SUMIFS('PMG %LQF'!$E$70:$E$102,'PMG %LQF'!$M$70:$M$102,$Z103)+SUMIFS('PMG %LQF'!$G$70:$G$102,'PMG %LQF'!$M$70:$M$102,$Z103))</f>
        <v>0</v>
      </c>
      <c r="AQ103" s="1">
        <v>2.5443146389790008</v>
      </c>
      <c r="AR103" s="1">
        <v>21.291930764248384</v>
      </c>
    </row>
    <row r="104" spans="1:44" ht="14.25" customHeight="1" x14ac:dyDescent="0.35">
      <c r="A104" s="21"/>
      <c r="Z104" s="21">
        <v>42976</v>
      </c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1">
        <v>1.8178267901325795</v>
      </c>
      <c r="AR104" s="1">
        <v>0</v>
      </c>
    </row>
    <row r="105" spans="1:44" ht="14.25" customHeight="1" x14ac:dyDescent="0.35">
      <c r="A105" s="21"/>
      <c r="Z105" s="21" t="s">
        <v>384</v>
      </c>
      <c r="AA105" s="22">
        <f>(SUMIFS('PMG %LQF'!$C$70:$C$102,'PMG %LQF'!$M$70:$M$102,$Z105,'PMG %LQF'!$D$70:$D$102,AA$1&amp;"*")+SUMIFS('PMG %LQF'!$E$70:$E$102,'PMG %LQF'!$M$70:$M$102,$Z105,'PMG %LQF'!$F$70:$F$102,AA$1&amp;"*")+SUMIFS('PMG %LQF'!$G$70:$G$102,'PMG %LQF'!$M$70:$M$102,$Z105,'PMG %LQF'!$H$70:$H$102,AA$1&amp;"*"))/(SUMIFS('PMG %LQF'!$C$70:$C$102,'PMG %LQF'!$M$70:$M$102,$Z105)+SUMIFS('PMG %LQF'!$E$70:$E$102,'PMG %LQF'!$M$70:$M$102,$Z105)+SUMIFS('PMG %LQF'!$G$70:$G$102,'PMG %LQF'!$M$70:$M$102,$Z105))</f>
        <v>0</v>
      </c>
      <c r="AB105" s="22">
        <f>(SUMIFS('PMG %LQF'!$C$70:$C$102,'PMG %LQF'!$M$70:$M$102,$Z105,'PMG %LQF'!$D$70:$D$102,AB$1&amp;"*")+SUMIFS('PMG %LQF'!$E$70:$E$102,'PMG %LQF'!$M$70:$M$102,$Z105,'PMG %LQF'!$F$70:$F$102,AB$1&amp;"*")+SUMIFS('PMG %LQF'!$G$70:$G$102,'PMG %LQF'!$M$70:$M$102,$Z105,'PMG %LQF'!$H$70:$H$102,AB$1&amp;"*"))/(SUMIFS('PMG %LQF'!$C$70:$C$102,'PMG %LQF'!$M$70:$M$102,$Z105)+SUMIFS('PMG %LQF'!$E$70:$E$102,'PMG %LQF'!$M$70:$M$102,$Z105)+SUMIFS('PMG %LQF'!$G$70:$G$102,'PMG %LQF'!$M$70:$M$102,$Z105))</f>
        <v>0</v>
      </c>
      <c r="AC105" s="22">
        <f>(SUMIFS('PMG %LQF'!$C$70:$C$102,'PMG %LQF'!$M$70:$M$102,$Z105,'PMG %LQF'!$D$70:$D$102,AC$1&amp;"*")+SUMIFS('PMG %LQF'!$E$70:$E$102,'PMG %LQF'!$M$70:$M$102,$Z105,'PMG %LQF'!$F$70:$F$102,AC$1&amp;"*")+SUMIFS('PMG %LQF'!$G$70:$G$102,'PMG %LQF'!$M$70:$M$102,$Z105,'PMG %LQF'!$H$70:$H$102,AC$1&amp;"*"))/(SUMIFS('PMG %LQF'!$C$70:$C$102,'PMG %LQF'!$M$70:$M$102,$Z105)+SUMIFS('PMG %LQF'!$E$70:$E$102,'PMG %LQF'!$M$70:$M$102,$Z105)+SUMIFS('PMG %LQF'!$G$70:$G$102,'PMG %LQF'!$M$70:$M$102,$Z105))</f>
        <v>0.32998324958123953</v>
      </c>
      <c r="AD105" s="22">
        <f>(SUMIFS('PMG %LQF'!$C$70:$C$102,'PMG %LQF'!$M$70:$M$102,$Z105,'PMG %LQF'!$D$70:$D$102,AD$1&amp;"*")+SUMIFS('PMG %LQF'!$E$70:$E$102,'PMG %LQF'!$M$70:$M$102,$Z105,'PMG %LQF'!$F$70:$F$102,AD$1&amp;"*")+SUMIFS('PMG %LQF'!$G$70:$G$102,'PMG %LQF'!$M$70:$M$102,$Z105,'PMG %LQF'!$H$70:$H$102,AD$1&amp;"*"))/(SUMIFS('PMG %LQF'!$C$70:$C$102,'PMG %LQF'!$M$70:$M$102,$Z105)+SUMIFS('PMG %LQF'!$E$70:$E$102,'PMG %LQF'!$M$70:$M$102,$Z105)+SUMIFS('PMG %LQF'!$G$70:$G$102,'PMG %LQF'!$M$70:$M$102,$Z105))</f>
        <v>0</v>
      </c>
      <c r="AE105" s="22">
        <f>(SUMIFS('PMG %LQF'!$C$70:$C$102,'PMG %LQF'!$M$70:$M$102,$Z105,'PMG %LQF'!$D$70:$D$102,AE$1&amp;"*")+SUMIFS('PMG %LQF'!$E$70:$E$102,'PMG %LQF'!$M$70:$M$102,$Z105,'PMG %LQF'!$F$70:$F$102,AE$1&amp;"*")+SUMIFS('PMG %LQF'!$G$70:$G$102,'PMG %LQF'!$M$70:$M$102,$Z105,'PMG %LQF'!$H$70:$H$102,AE$1&amp;"*"))/(SUMIFS('PMG %LQF'!$C$70:$C$102,'PMG %LQF'!$M$70:$M$102,$Z105)+SUMIFS('PMG %LQF'!$E$70:$E$102,'PMG %LQF'!$M$70:$M$102,$Z105)+SUMIFS('PMG %LQF'!$G$70:$G$102,'PMG %LQF'!$M$70:$M$102,$Z105))</f>
        <v>0</v>
      </c>
      <c r="AF105" s="22">
        <f>(SUMIFS('PMG %LQF'!$C$70:$C$102,'PMG %LQF'!$M$70:$M$102,$Z105,'PMG %LQF'!$D$70:$D$102,AF$1&amp;"*")+SUMIFS('PMG %LQF'!$E$70:$E$102,'PMG %LQF'!$M$70:$M$102,$Z105,'PMG %LQF'!$F$70:$F$102,AF$1&amp;"*")+SUMIFS('PMG %LQF'!$G$70:$G$102,'PMG %LQF'!$M$70:$M$102,$Z105,'PMG %LQF'!$H$70:$H$102,AF$1&amp;"*"))/(SUMIFS('PMG %LQF'!$C$70:$C$102,'PMG %LQF'!$M$70:$M$102,$Z105)+SUMIFS('PMG %LQF'!$E$70:$E$102,'PMG %LQF'!$M$70:$M$102,$Z105)+SUMIFS('PMG %LQF'!$G$70:$G$102,'PMG %LQF'!$M$70:$M$102,$Z105))</f>
        <v>0.13735343383584586</v>
      </c>
      <c r="AG105" s="22">
        <f>(SUMIFS('PMG %LQF'!$C$70:$C$102,'PMG %LQF'!$M$70:$M$102,$Z105,'PMG %LQF'!$D$70:$D$102,AG$1&amp;"*")+SUMIFS('PMG %LQF'!$E$70:$E$102,'PMG %LQF'!$M$70:$M$102,$Z105,'PMG %LQF'!$F$70:$F$102,AG$1&amp;"*")+SUMIFS('PMG %LQF'!$G$70:$G$102,'PMG %LQF'!$M$70:$M$102,$Z105,'PMG %LQF'!$H$70:$H$102,AG$1&amp;"*"))/(SUMIFS('PMG %LQF'!$C$70:$C$102,'PMG %LQF'!$M$70:$M$102,$Z105)+SUMIFS('PMG %LQF'!$E$70:$E$102,'PMG %LQF'!$M$70:$M$102,$Z105)+SUMIFS('PMG %LQF'!$G$70:$G$102,'PMG %LQF'!$M$70:$M$102,$Z105))</f>
        <v>3.8525963149078725E-2</v>
      </c>
      <c r="AH105" s="22">
        <f>(SUMIFS('PMG %LQF'!$C$70:$C$102,'PMG %LQF'!$M$70:$M$102,$Z105,'PMG %LQF'!$D$70:$D$102,AH$1&amp;"*")+SUMIFS('PMG %LQF'!$E$70:$E$102,'PMG %LQF'!$M$70:$M$102,$Z105,'PMG %LQF'!$F$70:$F$102,AH$1&amp;"*")+SUMIFS('PMG %LQF'!$G$70:$G$102,'PMG %LQF'!$M$70:$M$102,$Z105,'PMG %LQF'!$H$70:$H$102,AH$1&amp;"*"))/(SUMIFS('PMG %LQF'!$C$70:$C$102,'PMG %LQF'!$M$70:$M$102,$Z105)+SUMIFS('PMG %LQF'!$E$70:$E$102,'PMG %LQF'!$M$70:$M$102,$Z105)+SUMIFS('PMG %LQF'!$G$70:$G$102,'PMG %LQF'!$M$70:$M$102,$Z105))</f>
        <v>0</v>
      </c>
      <c r="AI105" s="22">
        <f>(SUMIFS('PMG %LQF'!$C$70:$C$102,'PMG %LQF'!$M$70:$M$102,$Z105,'PMG %LQF'!$D$70:$D$102,AI$1&amp;"*")+SUMIFS('PMG %LQF'!$E$70:$E$102,'PMG %LQF'!$M$70:$M$102,$Z105,'PMG %LQF'!$F$70:$F$102,AI$1&amp;"*")+SUMIFS('PMG %LQF'!$G$70:$G$102,'PMG %LQF'!$M$70:$M$102,$Z105,'PMG %LQF'!$H$70:$H$102,AI$1&amp;"*"))/(SUMIFS('PMG %LQF'!$C$70:$C$102,'PMG %LQF'!$M$70:$M$102,$Z105)+SUMIFS('PMG %LQF'!$E$70:$E$102,'PMG %LQF'!$M$70:$M$102,$Z105)+SUMIFS('PMG %LQF'!$G$70:$G$102,'PMG %LQF'!$M$70:$M$102,$Z105))</f>
        <v>0</v>
      </c>
      <c r="AJ105" s="22">
        <f>(SUMIFS('PMG %LQF'!$C$70:$C$102,'PMG %LQF'!$M$70:$M$102,$Z105,'PMG %LQF'!$D$70:$D$102,AJ$1&amp;"*")+SUMIFS('PMG %LQF'!$E$70:$E$102,'PMG %LQF'!$M$70:$M$102,$Z105,'PMG %LQF'!$F$70:$F$102,AJ$1&amp;"*")+SUMIFS('PMG %LQF'!$G$70:$G$102,'PMG %LQF'!$M$70:$M$102,$Z105,'PMG %LQF'!$H$70:$H$102,AJ$1&amp;"*"))/(SUMIFS('PMG %LQF'!$C$70:$C$102,'PMG %LQF'!$M$70:$M$102,$Z105)+SUMIFS('PMG %LQF'!$E$70:$E$102,'PMG %LQF'!$M$70:$M$102,$Z105)+SUMIFS('PMG %LQF'!$G$70:$G$102,'PMG %LQF'!$M$70:$M$102,$Z105))</f>
        <v>0.40502512562814069</v>
      </c>
      <c r="AK105" s="22">
        <f>(SUMIFS('PMG %LQF'!$C$70:$C$102,'PMG %LQF'!$M$70:$M$102,$Z105,'PMG %LQF'!$D$70:$D$102,AK$1&amp;"*")+SUMIFS('PMG %LQF'!$E$70:$E$102,'PMG %LQF'!$M$70:$M$102,$Z105,'PMG %LQF'!$F$70:$F$102,AK$1&amp;"*")+SUMIFS('PMG %LQF'!$G$70:$G$102,'PMG %LQF'!$M$70:$M$102,$Z105,'PMG %LQF'!$H$70:$H$102,AK$1&amp;"*"))/(SUMIFS('PMG %LQF'!$C$70:$C$102,'PMG %LQF'!$M$70:$M$102,$Z105)+SUMIFS('PMG %LQF'!$E$70:$E$102,'PMG %LQF'!$M$70:$M$102,$Z105)+SUMIFS('PMG %LQF'!$G$70:$G$102,'PMG %LQF'!$M$70:$M$102,$Z105))</f>
        <v>0</v>
      </c>
      <c r="AL105" s="22">
        <f>(SUMIFS('PMG %LQF'!$C$70:$C$102,'PMG %LQF'!$M$70:$M$102,$Z105,'PMG %LQF'!$D$70:$D$102,AL$1&amp;"*")+SUMIFS('PMG %LQF'!$E$70:$E$102,'PMG %LQF'!$M$70:$M$102,$Z105,'PMG %LQF'!$F$70:$F$102,AL$1&amp;"*")+SUMIFS('PMG %LQF'!$G$70:$G$102,'PMG %LQF'!$M$70:$M$102,$Z105,'PMG %LQF'!$H$70:$H$102,AL$1&amp;"*"))/(SUMIFS('PMG %LQF'!$C$70:$C$102,'PMG %LQF'!$M$70:$M$102,$Z105)+SUMIFS('PMG %LQF'!$E$70:$E$102,'PMG %LQF'!$M$70:$M$102,$Z105)+SUMIFS('PMG %LQF'!$G$70:$G$102,'PMG %LQF'!$M$70:$M$102,$Z105))</f>
        <v>8.9112227805695138E-2</v>
      </c>
      <c r="AM105" s="22">
        <f>(SUMIFS('PMG %LQF'!$C$70:$C$102,'PMG %LQF'!$M$70:$M$102,$Z105,'PMG %LQF'!$D$70:$D$102,AM$1&amp;"*")+SUMIFS('PMG %LQF'!$E$70:$E$102,'PMG %LQF'!$M$70:$M$102,$Z105,'PMG %LQF'!$F$70:$F$102,AM$1&amp;"*")+SUMIFS('PMG %LQF'!$G$70:$G$102,'PMG %LQF'!$M$70:$M$102,$Z105,'PMG %LQF'!$H$70:$H$102,AM$1&amp;"*"))/(SUMIFS('PMG %LQF'!$C$70:$C$102,'PMG %LQF'!$M$70:$M$102,$Z105)+SUMIFS('PMG %LQF'!$E$70:$E$102,'PMG %LQF'!$M$70:$M$102,$Z105)+SUMIFS('PMG %LQF'!$G$70:$G$102,'PMG %LQF'!$M$70:$M$102,$Z105))</f>
        <v>0</v>
      </c>
      <c r="AN105" s="22">
        <f>(SUMIFS('PMG %LQF'!$C$70:$C$102,'PMG %LQF'!$M$70:$M$102,$Z105,'PMG %LQF'!$D$70:$D$102,AN$1&amp;"*")+SUMIFS('PMG %LQF'!$E$70:$E$102,'PMG %LQF'!$M$70:$M$102,$Z105,'PMG %LQF'!$F$70:$F$102,AN$1&amp;"*")+SUMIFS('PMG %LQF'!$G$70:$G$102,'PMG %LQF'!$M$70:$M$102,$Z105,'PMG %LQF'!$H$70:$H$102,AN$1&amp;"*"))/(SUMIFS('PMG %LQF'!$C$70:$C$102,'PMG %LQF'!$M$70:$M$102,$Z105)+SUMIFS('PMG %LQF'!$E$70:$E$102,'PMG %LQF'!$M$70:$M$102,$Z105)+SUMIFS('PMG %LQF'!$G$70:$G$102,'PMG %LQF'!$M$70:$M$102,$Z105))</f>
        <v>0</v>
      </c>
      <c r="AO105" s="22">
        <f>(SUMIFS('PMG %LQF'!$C$70:$C$102,'PMG %LQF'!$M$70:$M$102,$Z105,'PMG %LQF'!$D$70:$D$102,AO$1&amp;"*")+SUMIFS('PMG %LQF'!$E$70:$E$102,'PMG %LQF'!$M$70:$M$102,$Z105,'PMG %LQF'!$F$70:$F$102,AO$1&amp;"*")+SUMIFS('PMG %LQF'!$G$70:$G$102,'PMG %LQF'!$M$70:$M$102,$Z105,'PMG %LQF'!$H$70:$H$102,AO$1&amp;"*"))/(SUMIFS('PMG %LQF'!$C$70:$C$102,'PMG %LQF'!$M$70:$M$102,$Z105)+SUMIFS('PMG %LQF'!$E$70:$E$102,'PMG %LQF'!$M$70:$M$102,$Z105)+SUMIFS('PMG %LQF'!$G$70:$G$102,'PMG %LQF'!$M$70:$M$102,$Z105))</f>
        <v>0</v>
      </c>
      <c r="AP105" s="22">
        <f>(SUMIFS('PMG %LQF'!$C$70:$C$102,'PMG %LQF'!$M$70:$M$102,$Z105,'PMG %LQF'!$D$70:$D$102,AP$1&amp;"*")+SUMIFS('PMG %LQF'!$E$70:$E$102,'PMG %LQF'!$M$70:$M$102,$Z105,'PMG %LQF'!$F$70:$F$102,AP$1&amp;"*")+SUMIFS('PMG %LQF'!$G$70:$G$102,'PMG %LQF'!$M$70:$M$102,$Z105,'PMG %LQF'!$H$70:$H$102,AP$1&amp;"*"))/(SUMIFS('PMG %LQF'!$C$70:$C$102,'PMG %LQF'!$M$70:$M$102,$Z105)+SUMIFS('PMG %LQF'!$E$70:$E$102,'PMG %LQF'!$M$70:$M$102,$Z105)+SUMIFS('PMG %LQF'!$G$70:$G$102,'PMG %LQF'!$M$70:$M$102,$Z105))</f>
        <v>0</v>
      </c>
      <c r="AQ105" s="1">
        <v>0</v>
      </c>
      <c r="AR105" s="1">
        <v>14.16618734980317</v>
      </c>
    </row>
    <row r="106" spans="1:44" ht="14.25" customHeight="1" x14ac:dyDescent="0.35">
      <c r="A106" s="21"/>
      <c r="Z106" s="1"/>
      <c r="AA106" s="1"/>
      <c r="AB106" s="32">
        <f t="shared" ref="AB106:AR106" si="52">RSQ($AA$95:$AA$105,AB95:AB105)</f>
        <v>0.30002893110540185</v>
      </c>
      <c r="AC106" s="32">
        <f t="shared" si="52"/>
        <v>0.20839250247022795</v>
      </c>
      <c r="AD106" s="32" t="e">
        <f t="shared" si="52"/>
        <v>#DIV/0!</v>
      </c>
      <c r="AE106" s="32">
        <f t="shared" si="52"/>
        <v>0.19102345706148016</v>
      </c>
      <c r="AF106" s="32">
        <f t="shared" si="52"/>
        <v>4.7612496400607378E-2</v>
      </c>
      <c r="AG106" s="32">
        <f t="shared" si="52"/>
        <v>3.1661901400970929E-2</v>
      </c>
      <c r="AH106" s="32">
        <f t="shared" si="52"/>
        <v>4.7612496400607371E-2</v>
      </c>
      <c r="AI106" s="32" t="e">
        <f t="shared" si="52"/>
        <v>#DIV/0!</v>
      </c>
      <c r="AJ106" s="32">
        <f t="shared" si="52"/>
        <v>9.0012601878626086E-2</v>
      </c>
      <c r="AK106" s="32">
        <f t="shared" si="52"/>
        <v>4.5510746384179127E-3</v>
      </c>
      <c r="AL106" s="32">
        <f t="shared" si="52"/>
        <v>9.6226104022147985E-2</v>
      </c>
      <c r="AM106" s="32">
        <f t="shared" si="52"/>
        <v>0.12684343088413083</v>
      </c>
      <c r="AN106" s="32" t="e">
        <f t="shared" si="52"/>
        <v>#DIV/0!</v>
      </c>
      <c r="AO106" s="32">
        <f t="shared" si="52"/>
        <v>4.4774554668984813E-2</v>
      </c>
      <c r="AP106" s="32">
        <f t="shared" si="52"/>
        <v>2.6559332931745627E-2</v>
      </c>
      <c r="AQ106" s="32">
        <f t="shared" si="52"/>
        <v>0.17591383432072535</v>
      </c>
      <c r="AR106" s="32">
        <f t="shared" si="52"/>
        <v>2.9718648247031427E-2</v>
      </c>
    </row>
    <row r="107" spans="1:44" ht="14.25" customHeight="1" x14ac:dyDescent="0.35">
      <c r="A107" s="21"/>
      <c r="Z107" s="1"/>
      <c r="AA107" s="1"/>
      <c r="AB107" s="32"/>
      <c r="AC107" s="32">
        <f t="shared" ref="AC107:AR107" si="53">RSQ($AB$95:$AB$105,AC$95:AC$105)</f>
        <v>0.18206595499959899</v>
      </c>
      <c r="AD107" s="32" t="e">
        <f t="shared" si="53"/>
        <v>#DIV/0!</v>
      </c>
      <c r="AE107" s="32">
        <f t="shared" si="53"/>
        <v>6.7379033581994683E-3</v>
      </c>
      <c r="AF107" s="32">
        <f t="shared" si="53"/>
        <v>4.4047898203015454E-2</v>
      </c>
      <c r="AG107" s="32">
        <f t="shared" si="53"/>
        <v>1.4920140708258769E-2</v>
      </c>
      <c r="AH107" s="32">
        <f t="shared" si="53"/>
        <v>4.4047898203015481E-2</v>
      </c>
      <c r="AI107" s="32" t="e">
        <f t="shared" si="53"/>
        <v>#DIV/0!</v>
      </c>
      <c r="AJ107" s="32">
        <f t="shared" si="53"/>
        <v>2.9904570944343433E-3</v>
      </c>
      <c r="AK107" s="32">
        <f t="shared" si="53"/>
        <v>0.13239873724689094</v>
      </c>
      <c r="AL107" s="32">
        <f t="shared" si="53"/>
        <v>8.610690198093239E-2</v>
      </c>
      <c r="AM107" s="32">
        <f t="shared" si="53"/>
        <v>3.7485448092626529E-2</v>
      </c>
      <c r="AN107" s="32" t="e">
        <f t="shared" si="53"/>
        <v>#DIV/0!</v>
      </c>
      <c r="AO107" s="32">
        <f t="shared" si="53"/>
        <v>3.1709036209047775E-2</v>
      </c>
      <c r="AP107" s="32">
        <f t="shared" si="53"/>
        <v>0.14196666600802882</v>
      </c>
      <c r="AQ107" s="32">
        <f t="shared" si="53"/>
        <v>7.0211832469957002E-4</v>
      </c>
      <c r="AR107" s="32">
        <f t="shared" si="53"/>
        <v>8.7798730061998467E-2</v>
      </c>
    </row>
    <row r="108" spans="1:44" ht="14.25" customHeight="1" x14ac:dyDescent="0.35">
      <c r="A108" s="21"/>
      <c r="Z108" s="1"/>
      <c r="AA108" s="1"/>
      <c r="AB108" s="32"/>
      <c r="AC108" s="32"/>
      <c r="AD108" s="32" t="e">
        <f t="shared" ref="AD108:AR108" si="54">RSQ($AC$94:$AC$104,AD$94:AD$104)</f>
        <v>#DIV/0!</v>
      </c>
      <c r="AE108" s="32">
        <f t="shared" si="54"/>
        <v>0.12108727825184117</v>
      </c>
      <c r="AF108" s="32" t="e">
        <f t="shared" si="54"/>
        <v>#DIV/0!</v>
      </c>
      <c r="AG108" s="32">
        <f t="shared" si="54"/>
        <v>2.9385628533910093E-4</v>
      </c>
      <c r="AH108" s="32">
        <f t="shared" si="54"/>
        <v>7.3151860567706645E-2</v>
      </c>
      <c r="AI108" s="32" t="e">
        <f t="shared" si="54"/>
        <v>#DIV/0!</v>
      </c>
      <c r="AJ108" s="32">
        <f t="shared" si="54"/>
        <v>0.28488622571655792</v>
      </c>
      <c r="AK108" s="32">
        <f t="shared" si="54"/>
        <v>0.12127096054184607</v>
      </c>
      <c r="AL108" s="32">
        <f t="shared" si="54"/>
        <v>7.3151860567706575E-2</v>
      </c>
      <c r="AM108" s="32">
        <f t="shared" si="54"/>
        <v>0.11971011479111152</v>
      </c>
      <c r="AN108" s="32" t="e">
        <f t="shared" si="54"/>
        <v>#DIV/0!</v>
      </c>
      <c r="AO108" s="32">
        <f t="shared" si="54"/>
        <v>5.4308413389068326E-2</v>
      </c>
      <c r="AP108" s="32">
        <f t="shared" si="54"/>
        <v>0.24137919202318556</v>
      </c>
      <c r="AQ108" s="32">
        <f t="shared" si="54"/>
        <v>8.2089993524022131E-2</v>
      </c>
      <c r="AR108" s="32">
        <f t="shared" si="54"/>
        <v>0.14101111070801026</v>
      </c>
    </row>
    <row r="109" spans="1:44" ht="14.25" customHeight="1" x14ac:dyDescent="0.35">
      <c r="A109" s="21"/>
      <c r="Z109" s="1"/>
      <c r="AA109" s="1"/>
      <c r="AB109" s="32"/>
      <c r="AC109" s="32"/>
      <c r="AD109" s="32"/>
      <c r="AE109" s="32" t="e">
        <f t="shared" ref="AE109:AR109" si="55">RSQ($AD$95:$AD$105,AE$95:AE$105)</f>
        <v>#DIV/0!</v>
      </c>
      <c r="AF109" s="32" t="e">
        <f t="shared" si="55"/>
        <v>#DIV/0!</v>
      </c>
      <c r="AG109" s="32" t="e">
        <f t="shared" si="55"/>
        <v>#DIV/0!</v>
      </c>
      <c r="AH109" s="32" t="e">
        <f t="shared" si="55"/>
        <v>#DIV/0!</v>
      </c>
      <c r="AI109" s="32" t="e">
        <f t="shared" si="55"/>
        <v>#DIV/0!</v>
      </c>
      <c r="AJ109" s="32" t="e">
        <f t="shared" si="55"/>
        <v>#DIV/0!</v>
      </c>
      <c r="AK109" s="32" t="e">
        <f t="shared" si="55"/>
        <v>#DIV/0!</v>
      </c>
      <c r="AL109" s="32" t="e">
        <f t="shared" si="55"/>
        <v>#DIV/0!</v>
      </c>
      <c r="AM109" s="32" t="e">
        <f t="shared" si="55"/>
        <v>#DIV/0!</v>
      </c>
      <c r="AN109" s="32" t="e">
        <f t="shared" si="55"/>
        <v>#DIV/0!</v>
      </c>
      <c r="AO109" s="32" t="e">
        <f t="shared" si="55"/>
        <v>#DIV/0!</v>
      </c>
      <c r="AP109" s="32" t="e">
        <f t="shared" si="55"/>
        <v>#DIV/0!</v>
      </c>
      <c r="AQ109" s="32" t="e">
        <f t="shared" si="55"/>
        <v>#DIV/0!</v>
      </c>
      <c r="AR109" s="32" t="e">
        <f t="shared" si="55"/>
        <v>#DIV/0!</v>
      </c>
    </row>
    <row r="110" spans="1:44" ht="14.25" customHeight="1" x14ac:dyDescent="0.35">
      <c r="A110" s="21"/>
      <c r="Z110" s="1"/>
      <c r="AA110" s="1"/>
      <c r="AB110" s="32"/>
      <c r="AC110" s="32"/>
      <c r="AD110" s="32"/>
      <c r="AE110" s="32"/>
      <c r="AF110" s="32">
        <f t="shared" ref="AF110:AR110" si="56">RSQ($AE$95:$AE$105,AF$95:AF$105)</f>
        <v>2.0271637642457239E-2</v>
      </c>
      <c r="AG110" s="32">
        <f t="shared" si="56"/>
        <v>0.20083181285110979</v>
      </c>
      <c r="AH110" s="32">
        <f t="shared" si="56"/>
        <v>2.0271637642457246E-2</v>
      </c>
      <c r="AI110" s="32" t="e">
        <f t="shared" si="56"/>
        <v>#DIV/0!</v>
      </c>
      <c r="AJ110" s="32">
        <f t="shared" si="56"/>
        <v>0.30382954984679522</v>
      </c>
      <c r="AK110" s="32">
        <f t="shared" si="56"/>
        <v>0.21219179956970075</v>
      </c>
      <c r="AL110" s="32">
        <f t="shared" si="56"/>
        <v>9.532093121679951E-3</v>
      </c>
      <c r="AM110" s="32">
        <f t="shared" si="56"/>
        <v>4.0967575187050319E-2</v>
      </c>
      <c r="AN110" s="32" t="e">
        <f t="shared" si="56"/>
        <v>#DIV/0!</v>
      </c>
      <c r="AO110" s="32">
        <f t="shared" si="56"/>
        <v>3.7745064195503213E-2</v>
      </c>
      <c r="AP110" s="32">
        <f t="shared" si="56"/>
        <v>9.1267492427816923E-3</v>
      </c>
      <c r="AQ110" s="32">
        <f t="shared" si="56"/>
        <v>0.16578419752599541</v>
      </c>
      <c r="AR110" s="32">
        <f t="shared" si="56"/>
        <v>7.1637408843210917E-2</v>
      </c>
    </row>
    <row r="111" spans="1:44" ht="14.25" customHeight="1" x14ac:dyDescent="0.35">
      <c r="A111" s="21"/>
      <c r="Z111" s="1"/>
      <c r="AA111" s="1"/>
      <c r="AB111" s="32"/>
      <c r="AC111" s="32"/>
      <c r="AD111" s="32"/>
      <c r="AE111" s="32"/>
      <c r="AF111" s="32"/>
      <c r="AG111" s="32">
        <f t="shared" ref="AG111:AR111" si="57">RSQ($AF$95:$AF$105,AG$95:AG$105)</f>
        <v>9.9630856733940273E-2</v>
      </c>
      <c r="AH111" s="32">
        <f t="shared" si="57"/>
        <v>1.234567901234568E-2</v>
      </c>
      <c r="AI111" s="32" t="e">
        <f t="shared" si="57"/>
        <v>#DIV/0!</v>
      </c>
      <c r="AJ111" s="32">
        <f t="shared" si="57"/>
        <v>0.47313844990322468</v>
      </c>
      <c r="AK111" s="32">
        <f t="shared" si="57"/>
        <v>2.0301764229073697E-2</v>
      </c>
      <c r="AL111" s="32">
        <f t="shared" si="57"/>
        <v>0.15528338746517897</v>
      </c>
      <c r="AM111" s="32">
        <f t="shared" si="57"/>
        <v>2.4949761933104123E-2</v>
      </c>
      <c r="AN111" s="32" t="e">
        <f t="shared" si="57"/>
        <v>#DIV/0!</v>
      </c>
      <c r="AO111" s="32">
        <f t="shared" si="57"/>
        <v>2.2987212729280962E-2</v>
      </c>
      <c r="AP111" s="32">
        <f t="shared" si="57"/>
        <v>4.5378538450557775E-2</v>
      </c>
      <c r="AQ111" s="32">
        <f t="shared" si="57"/>
        <v>0.24142268006569517</v>
      </c>
      <c r="AR111" s="32">
        <f t="shared" si="57"/>
        <v>0.11531665936290292</v>
      </c>
    </row>
    <row r="112" spans="1:44" ht="14.25" customHeight="1" x14ac:dyDescent="0.35">
      <c r="A112" s="21"/>
      <c r="Z112" s="1"/>
      <c r="AA112" s="1"/>
      <c r="AB112" s="32"/>
      <c r="AC112" s="32"/>
      <c r="AD112" s="32"/>
      <c r="AE112" s="32"/>
      <c r="AF112" s="32"/>
      <c r="AG112" s="32"/>
      <c r="AH112" s="32">
        <f t="shared" ref="AH112:AR112" si="58">RSQ($AG$95:$AG$105,AH$95:AH$105)</f>
        <v>6.3441418108663153E-3</v>
      </c>
      <c r="AI112" s="32" t="e">
        <f t="shared" si="58"/>
        <v>#DIV/0!</v>
      </c>
      <c r="AJ112" s="32">
        <f t="shared" si="58"/>
        <v>0.41224666228717638</v>
      </c>
      <c r="AK112" s="32">
        <f t="shared" si="58"/>
        <v>0.16216889206217397</v>
      </c>
      <c r="AL112" s="32">
        <f t="shared" si="58"/>
        <v>0.18779428828695402</v>
      </c>
      <c r="AM112" s="32">
        <f t="shared" si="58"/>
        <v>8.6969979560960048E-4</v>
      </c>
      <c r="AN112" s="32" t="e">
        <f t="shared" si="58"/>
        <v>#DIV/0!</v>
      </c>
      <c r="AO112" s="32">
        <f t="shared" si="58"/>
        <v>8.1494476043112514E-4</v>
      </c>
      <c r="AP112" s="32">
        <f t="shared" si="58"/>
        <v>2.1954597301401271E-2</v>
      </c>
      <c r="AQ112" s="32">
        <f t="shared" si="58"/>
        <v>2.4549578454166089E-2</v>
      </c>
      <c r="AR112" s="32">
        <f t="shared" si="58"/>
        <v>0.15875681527280991</v>
      </c>
    </row>
    <row r="113" spans="1:44" ht="14.25" customHeight="1" x14ac:dyDescent="0.35">
      <c r="A113" s="21"/>
      <c r="Z113" s="1"/>
      <c r="AA113" s="1"/>
      <c r="AB113" s="32"/>
      <c r="AC113" s="32"/>
      <c r="AD113" s="32"/>
      <c r="AE113" s="32"/>
      <c r="AF113" s="32"/>
      <c r="AG113" s="32"/>
      <c r="AH113" s="32"/>
      <c r="AI113" s="32" t="e">
        <f t="shared" ref="AI113:AR113" si="59">RSQ($AH$95:$AH$105,AI$95:AI$105)</f>
        <v>#DIV/0!</v>
      </c>
      <c r="AJ113" s="32">
        <f t="shared" si="59"/>
        <v>4.3385096112840964E-2</v>
      </c>
      <c r="AK113" s="32">
        <f t="shared" si="59"/>
        <v>2.0301764229073697E-2</v>
      </c>
      <c r="AL113" s="32">
        <f t="shared" si="59"/>
        <v>2.4950941090559363E-2</v>
      </c>
      <c r="AM113" s="32">
        <f t="shared" si="59"/>
        <v>0.15523254497392303</v>
      </c>
      <c r="AN113" s="32" t="e">
        <f t="shared" si="59"/>
        <v>#DIV/0!</v>
      </c>
      <c r="AO113" s="32">
        <f t="shared" si="59"/>
        <v>0.93640961313039917</v>
      </c>
      <c r="AP113" s="32">
        <f t="shared" si="59"/>
        <v>0.17063049152716234</v>
      </c>
      <c r="AQ113" s="32" t="e">
        <f t="shared" si="59"/>
        <v>#DIV/0!</v>
      </c>
      <c r="AR113" s="32">
        <f t="shared" si="59"/>
        <v>0.3926701154222676</v>
      </c>
    </row>
    <row r="114" spans="1:44" ht="14.25" customHeight="1" x14ac:dyDescent="0.35">
      <c r="A114" s="21"/>
      <c r="Z114" s="1"/>
      <c r="AA114" s="1"/>
      <c r="AB114" s="32"/>
      <c r="AC114" s="32"/>
      <c r="AD114" s="32"/>
      <c r="AE114" s="32"/>
      <c r="AF114" s="32"/>
      <c r="AG114" s="32"/>
      <c r="AH114" s="32"/>
      <c r="AI114" s="32"/>
      <c r="AJ114" s="32" t="e">
        <f t="shared" ref="AJ114:AR114" si="60">RSQ($AI$95:$AI$105,AJ$95:AJ$105)</f>
        <v>#DIV/0!</v>
      </c>
      <c r="AK114" s="32" t="e">
        <f t="shared" si="60"/>
        <v>#DIV/0!</v>
      </c>
      <c r="AL114" s="32" t="e">
        <f t="shared" si="60"/>
        <v>#DIV/0!</v>
      </c>
      <c r="AM114" s="32" t="e">
        <f t="shared" si="60"/>
        <v>#DIV/0!</v>
      </c>
      <c r="AN114" s="32" t="e">
        <f t="shared" si="60"/>
        <v>#DIV/0!</v>
      </c>
      <c r="AO114" s="32" t="e">
        <f t="shared" si="60"/>
        <v>#DIV/0!</v>
      </c>
      <c r="AP114" s="32" t="e">
        <f t="shared" si="60"/>
        <v>#DIV/0!</v>
      </c>
      <c r="AQ114" s="32" t="e">
        <f t="shared" si="60"/>
        <v>#DIV/0!</v>
      </c>
      <c r="AR114" s="32" t="e">
        <f t="shared" si="60"/>
        <v>#DIV/0!</v>
      </c>
    </row>
    <row r="115" spans="1:44" ht="14.25" customHeight="1" x14ac:dyDescent="0.35">
      <c r="A115" s="21"/>
      <c r="Z115" s="1"/>
      <c r="AA115" s="1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>
        <f t="shared" ref="AK115:AR115" si="61">RSQ($AJ$95:$AJ$105,AK$95:AK$105)</f>
        <v>9.1281023994051344E-2</v>
      </c>
      <c r="AL115" s="32">
        <f t="shared" si="61"/>
        <v>0.23420005764100157</v>
      </c>
      <c r="AM115" s="32">
        <f t="shared" si="61"/>
        <v>1.5973258837126521E-2</v>
      </c>
      <c r="AN115" s="32" t="e">
        <f t="shared" si="61"/>
        <v>#DIV/0!</v>
      </c>
      <c r="AO115" s="32">
        <f t="shared" si="61"/>
        <v>8.1264620581154356E-2</v>
      </c>
      <c r="AP115" s="32">
        <f t="shared" si="61"/>
        <v>2.837115460626905E-3</v>
      </c>
      <c r="AQ115" s="32">
        <f t="shared" si="61"/>
        <v>2.3025602252972184E-2</v>
      </c>
      <c r="AR115" s="32">
        <f t="shared" si="61"/>
        <v>8.6566394348064769E-4</v>
      </c>
    </row>
    <row r="116" spans="1:44" ht="14.25" customHeight="1" x14ac:dyDescent="0.35">
      <c r="A116" s="21"/>
      <c r="Z116" s="1"/>
      <c r="AA116" s="1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>
        <f t="shared" ref="AL116:AR116" si="62">RSQ($AK$95:$AK$105,AL$95:AL$105)</f>
        <v>0.66243335201079667</v>
      </c>
      <c r="AM116" s="32">
        <f t="shared" si="62"/>
        <v>4.1028458931329226E-2</v>
      </c>
      <c r="AN116" s="32" t="e">
        <f t="shared" si="62"/>
        <v>#DIV/0!</v>
      </c>
      <c r="AO116" s="32">
        <f t="shared" si="62"/>
        <v>3.7801158822187292E-2</v>
      </c>
      <c r="AP116" s="32">
        <f t="shared" si="62"/>
        <v>0.10753675238560852</v>
      </c>
      <c r="AQ116" s="32">
        <f t="shared" si="62"/>
        <v>4.695468527277178E-3</v>
      </c>
      <c r="AR116" s="32">
        <f t="shared" si="62"/>
        <v>0.10300986179098887</v>
      </c>
    </row>
    <row r="117" spans="1:44" ht="14.25" customHeight="1" x14ac:dyDescent="0.35">
      <c r="A117" s="21"/>
      <c r="Z117" s="1"/>
      <c r="AA117" s="1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>
        <f t="shared" ref="AM117:AR117" si="63">RSQ($AL$95:$AL$105,AM$95:AM$105)</f>
        <v>5.0424123257525287E-2</v>
      </c>
      <c r="AN117" s="32" t="e">
        <f t="shared" si="63"/>
        <v>#DIV/0!</v>
      </c>
      <c r="AO117" s="32">
        <f t="shared" si="63"/>
        <v>4.6457759842200054E-2</v>
      </c>
      <c r="AP117" s="32">
        <f t="shared" si="63"/>
        <v>6.7153287814422105E-2</v>
      </c>
      <c r="AQ117" s="32">
        <f t="shared" si="63"/>
        <v>0.19356022659531302</v>
      </c>
      <c r="AR117" s="32">
        <f t="shared" si="63"/>
        <v>6.2190914706656344E-3</v>
      </c>
    </row>
    <row r="118" spans="1:44" ht="14.25" customHeight="1" x14ac:dyDescent="0.35">
      <c r="A118" s="21"/>
      <c r="Z118" s="1"/>
      <c r="AA118" s="1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 t="e">
        <f t="shared" ref="AN118:AR118" si="64">RSQ($AM$95:$AM$105,AN$95:AN$105)</f>
        <v>#DIV/0!</v>
      </c>
      <c r="AO118" s="32">
        <f t="shared" si="64"/>
        <v>0.11592790856095621</v>
      </c>
      <c r="AP118" s="32">
        <f t="shared" si="64"/>
        <v>0.70101409310826168</v>
      </c>
      <c r="AQ118" s="32">
        <f t="shared" si="64"/>
        <v>1.2262838856729413E-2</v>
      </c>
      <c r="AR118" s="32">
        <f t="shared" si="64"/>
        <v>7.2205201549428886E-3</v>
      </c>
    </row>
    <row r="119" spans="1:44" ht="14.25" customHeight="1" x14ac:dyDescent="0.35">
      <c r="A119" s="21"/>
      <c r="Z119" s="1"/>
      <c r="AA119" s="1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 t="e">
        <f>RSQ($AN$95:$AN$105,AO$95:AO$105)</f>
        <v>#DIV/0!</v>
      </c>
      <c r="AP119" s="32" t="e">
        <f t="shared" ref="AP119:AR119" si="65">RSQ($AN$65:$AN$75,AP$65:AP$75)</f>
        <v>#DIV/0!</v>
      </c>
      <c r="AQ119" s="32" t="e">
        <f t="shared" si="65"/>
        <v>#DIV/0!</v>
      </c>
      <c r="AR119" s="32" t="e">
        <f t="shared" si="65"/>
        <v>#DIV/0!</v>
      </c>
    </row>
    <row r="120" spans="1:44" ht="14.25" customHeight="1" x14ac:dyDescent="0.35">
      <c r="A120" s="21"/>
      <c r="Z120" s="1"/>
      <c r="AA120" s="1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>
        <f t="shared" ref="AP120:AR120" si="66">RSQ($AO$95:$AO$105,AP$95:AP$105)</f>
        <v>0.11562232943821477</v>
      </c>
      <c r="AQ120" s="32">
        <f t="shared" si="66"/>
        <v>0.41777033677161945</v>
      </c>
      <c r="AR120" s="32">
        <f t="shared" si="66"/>
        <v>0.38359253142459004</v>
      </c>
    </row>
    <row r="121" spans="1:44" ht="14.25" customHeight="1" x14ac:dyDescent="0.35">
      <c r="A121" s="21"/>
      <c r="Z121" s="1"/>
      <c r="AA121" s="1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>
        <f t="shared" ref="AQ121:AR121" si="67">RSQ($AP$95:$AP$105,AQ$95:AQ$105)</f>
        <v>7.3275257593598698E-4</v>
      </c>
      <c r="AR121" s="32">
        <f t="shared" si="67"/>
        <v>9.1250230267278062E-2</v>
      </c>
    </row>
    <row r="122" spans="1:44" ht="14.25" customHeight="1" x14ac:dyDescent="0.35">
      <c r="A122" s="21"/>
    </row>
    <row r="123" spans="1:44" ht="14.25" customHeight="1" x14ac:dyDescent="0.35">
      <c r="A123" s="21"/>
    </row>
    <row r="124" spans="1:44" ht="14.25" customHeight="1" x14ac:dyDescent="0.35">
      <c r="A124" s="21"/>
    </row>
    <row r="125" spans="1:44" ht="14.25" customHeight="1" x14ac:dyDescent="0.35">
      <c r="A125" s="21"/>
    </row>
    <row r="126" spans="1:44" ht="14.25" customHeight="1" x14ac:dyDescent="0.35">
      <c r="A126" s="21"/>
    </row>
    <row r="127" spans="1:44" ht="14.25" customHeight="1" x14ac:dyDescent="0.35">
      <c r="A127" s="21"/>
    </row>
    <row r="128" spans="1:44" ht="14.25" customHeight="1" x14ac:dyDescent="0.35">
      <c r="A128" s="21"/>
    </row>
    <row r="129" spans="1:1" ht="14.25" customHeight="1" x14ac:dyDescent="0.35">
      <c r="A129" s="21"/>
    </row>
    <row r="130" spans="1:1" ht="14.25" customHeight="1" x14ac:dyDescent="0.35">
      <c r="A130" s="21"/>
    </row>
    <row r="131" spans="1:1" ht="14.25" customHeight="1" x14ac:dyDescent="0.35">
      <c r="A131" s="21"/>
    </row>
    <row r="132" spans="1:1" ht="14.25" customHeight="1" x14ac:dyDescent="0.35">
      <c r="A132" s="21"/>
    </row>
    <row r="133" spans="1:1" ht="14.25" customHeight="1" x14ac:dyDescent="0.35">
      <c r="A133" s="21"/>
    </row>
    <row r="134" spans="1:1" ht="14.25" customHeight="1" x14ac:dyDescent="0.35">
      <c r="A134" s="21"/>
    </row>
    <row r="135" spans="1:1" ht="14.25" customHeight="1" x14ac:dyDescent="0.35">
      <c r="A135" s="21"/>
    </row>
    <row r="136" spans="1:1" ht="14.25" customHeight="1" x14ac:dyDescent="0.35">
      <c r="A136" s="21"/>
    </row>
    <row r="137" spans="1:1" ht="14.25" customHeight="1" x14ac:dyDescent="0.35">
      <c r="A137" s="21"/>
    </row>
    <row r="138" spans="1:1" ht="14.25" customHeight="1" x14ac:dyDescent="0.35">
      <c r="A138" s="21"/>
    </row>
    <row r="139" spans="1:1" ht="14.25" customHeight="1" x14ac:dyDescent="0.35">
      <c r="A139" s="21"/>
    </row>
    <row r="140" spans="1:1" ht="14.25" customHeight="1" x14ac:dyDescent="0.35">
      <c r="A140" s="21"/>
    </row>
    <row r="141" spans="1:1" ht="14.25" customHeight="1" x14ac:dyDescent="0.35">
      <c r="A141" s="21"/>
    </row>
    <row r="142" spans="1:1" ht="14.25" customHeight="1" x14ac:dyDescent="0.35">
      <c r="A142" s="21"/>
    </row>
    <row r="143" spans="1:1" ht="14.25" customHeight="1" x14ac:dyDescent="0.35">
      <c r="A143" s="21"/>
    </row>
    <row r="144" spans="1:1" ht="14.25" customHeight="1" x14ac:dyDescent="0.35">
      <c r="A144" s="21"/>
    </row>
    <row r="145" spans="1:1" ht="14.25" customHeight="1" x14ac:dyDescent="0.35">
      <c r="A145" s="21"/>
    </row>
    <row r="146" spans="1:1" ht="14.25" customHeight="1" x14ac:dyDescent="0.35">
      <c r="A146" s="21"/>
    </row>
    <row r="147" spans="1:1" ht="14.25" customHeight="1" x14ac:dyDescent="0.35">
      <c r="A147" s="21"/>
    </row>
    <row r="148" spans="1:1" ht="14.25" customHeight="1" x14ac:dyDescent="0.35">
      <c r="A148" s="21"/>
    </row>
    <row r="149" spans="1:1" ht="14.25" customHeight="1" x14ac:dyDescent="0.35">
      <c r="A149" s="21"/>
    </row>
    <row r="150" spans="1:1" ht="14.25" customHeight="1" x14ac:dyDescent="0.35">
      <c r="A150" s="21"/>
    </row>
    <row r="151" spans="1:1" ht="14.25" customHeight="1" x14ac:dyDescent="0.35">
      <c r="A151" s="21"/>
    </row>
    <row r="152" spans="1:1" ht="14.25" customHeight="1" x14ac:dyDescent="0.35">
      <c r="A152" s="21"/>
    </row>
    <row r="153" spans="1:1" ht="14.25" customHeight="1" x14ac:dyDescent="0.35">
      <c r="A153" s="21"/>
    </row>
    <row r="154" spans="1:1" ht="14.25" customHeight="1" x14ac:dyDescent="0.35">
      <c r="A154" s="21"/>
    </row>
    <row r="155" spans="1:1" ht="14.25" customHeight="1" x14ac:dyDescent="0.35">
      <c r="A155" s="21"/>
    </row>
    <row r="156" spans="1:1" ht="14.25" customHeight="1" x14ac:dyDescent="0.35">
      <c r="A156" s="21"/>
    </row>
    <row r="157" spans="1:1" ht="14.25" customHeight="1" x14ac:dyDescent="0.35">
      <c r="A157" s="21"/>
    </row>
    <row r="158" spans="1:1" ht="14.25" customHeight="1" x14ac:dyDescent="0.35">
      <c r="A158" s="21"/>
    </row>
    <row r="159" spans="1:1" ht="14.25" customHeight="1" x14ac:dyDescent="0.35">
      <c r="A159" s="21"/>
    </row>
    <row r="160" spans="1:1" ht="14.25" customHeight="1" x14ac:dyDescent="0.35">
      <c r="A160" s="21"/>
    </row>
    <row r="161" spans="1:1" ht="14.25" customHeight="1" x14ac:dyDescent="0.35">
      <c r="A161" s="21"/>
    </row>
    <row r="162" spans="1:1" ht="14.25" customHeight="1" x14ac:dyDescent="0.35">
      <c r="A162" s="21"/>
    </row>
    <row r="163" spans="1:1" ht="14.25" customHeight="1" x14ac:dyDescent="0.35">
      <c r="A163" s="21"/>
    </row>
    <row r="164" spans="1:1" ht="14.25" customHeight="1" x14ac:dyDescent="0.35">
      <c r="A164" s="21"/>
    </row>
    <row r="165" spans="1:1" ht="14.25" customHeight="1" x14ac:dyDescent="0.35">
      <c r="A165" s="21"/>
    </row>
    <row r="166" spans="1:1" ht="14.25" customHeight="1" x14ac:dyDescent="0.35">
      <c r="A166" s="21"/>
    </row>
    <row r="167" spans="1:1" ht="14.25" customHeight="1" x14ac:dyDescent="0.35">
      <c r="A167" s="21"/>
    </row>
    <row r="168" spans="1:1" ht="14.25" customHeight="1" x14ac:dyDescent="0.35">
      <c r="A168" s="21"/>
    </row>
    <row r="169" spans="1:1" ht="14.25" customHeight="1" x14ac:dyDescent="0.35">
      <c r="A169" s="21"/>
    </row>
    <row r="170" spans="1:1" ht="14.25" customHeight="1" x14ac:dyDescent="0.35">
      <c r="A170" s="21"/>
    </row>
    <row r="171" spans="1:1" ht="14.25" customHeight="1" x14ac:dyDescent="0.35">
      <c r="A171" s="21"/>
    </row>
    <row r="172" spans="1:1" ht="14.25" customHeight="1" x14ac:dyDescent="0.35">
      <c r="A172" s="21"/>
    </row>
    <row r="173" spans="1:1" ht="14.25" customHeight="1" x14ac:dyDescent="0.35">
      <c r="A173" s="21"/>
    </row>
    <row r="174" spans="1:1" ht="14.25" customHeight="1" x14ac:dyDescent="0.35">
      <c r="A174" s="21"/>
    </row>
    <row r="175" spans="1:1" ht="14.25" customHeight="1" x14ac:dyDescent="0.35">
      <c r="A175" s="21"/>
    </row>
    <row r="176" spans="1:1" ht="14.25" customHeight="1" x14ac:dyDescent="0.35">
      <c r="A176" s="21"/>
    </row>
    <row r="177" spans="1:1" ht="14.25" customHeight="1" x14ac:dyDescent="0.35">
      <c r="A177" s="21"/>
    </row>
    <row r="178" spans="1:1" ht="14.25" customHeight="1" x14ac:dyDescent="0.35">
      <c r="A178" s="21"/>
    </row>
    <row r="179" spans="1:1" ht="14.25" customHeight="1" x14ac:dyDescent="0.35">
      <c r="A179" s="21"/>
    </row>
    <row r="180" spans="1:1" ht="14.25" customHeight="1" x14ac:dyDescent="0.35">
      <c r="A180" s="21"/>
    </row>
    <row r="181" spans="1:1" ht="14.25" customHeight="1" x14ac:dyDescent="0.35">
      <c r="A181" s="21"/>
    </row>
    <row r="182" spans="1:1" ht="14.25" customHeight="1" x14ac:dyDescent="0.35">
      <c r="A182" s="21"/>
    </row>
    <row r="183" spans="1:1" ht="14.25" customHeight="1" x14ac:dyDescent="0.35">
      <c r="A183" s="21"/>
    </row>
    <row r="184" spans="1:1" ht="14.25" customHeight="1" x14ac:dyDescent="0.35">
      <c r="A184" s="21"/>
    </row>
    <row r="185" spans="1:1" ht="14.25" customHeight="1" x14ac:dyDescent="0.35">
      <c r="A185" s="21"/>
    </row>
    <row r="186" spans="1:1" ht="14.25" customHeight="1" x14ac:dyDescent="0.35">
      <c r="A186" s="21"/>
    </row>
    <row r="187" spans="1:1" ht="14.25" customHeight="1" x14ac:dyDescent="0.35">
      <c r="A187" s="21"/>
    </row>
    <row r="188" spans="1:1" ht="14.25" customHeight="1" x14ac:dyDescent="0.35">
      <c r="A188" s="21"/>
    </row>
    <row r="189" spans="1:1" ht="14.25" customHeight="1" x14ac:dyDescent="0.35">
      <c r="A189" s="21"/>
    </row>
    <row r="190" spans="1:1" ht="14.25" customHeight="1" x14ac:dyDescent="0.35">
      <c r="A190" s="21"/>
    </row>
    <row r="191" spans="1:1" ht="14.25" customHeight="1" x14ac:dyDescent="0.35">
      <c r="A191" s="21"/>
    </row>
    <row r="192" spans="1:1" ht="14.25" customHeight="1" x14ac:dyDescent="0.35">
      <c r="A192" s="21"/>
    </row>
    <row r="193" spans="1:1" ht="14.25" customHeight="1" x14ac:dyDescent="0.35">
      <c r="A193" s="21"/>
    </row>
    <row r="194" spans="1:1" ht="14.25" customHeight="1" x14ac:dyDescent="0.35">
      <c r="A194" s="21"/>
    </row>
    <row r="195" spans="1:1" ht="14.25" customHeight="1" x14ac:dyDescent="0.35">
      <c r="A195" s="21"/>
    </row>
    <row r="196" spans="1:1" ht="14.25" customHeight="1" x14ac:dyDescent="0.35">
      <c r="A196" s="21"/>
    </row>
    <row r="197" spans="1:1" ht="14.25" customHeight="1" x14ac:dyDescent="0.35">
      <c r="A197" s="21"/>
    </row>
    <row r="198" spans="1:1" ht="14.25" customHeight="1" x14ac:dyDescent="0.35">
      <c r="A198" s="21"/>
    </row>
    <row r="199" spans="1:1" ht="14.25" customHeight="1" x14ac:dyDescent="0.35">
      <c r="A199" s="21"/>
    </row>
    <row r="200" spans="1:1" ht="14.25" customHeight="1" x14ac:dyDescent="0.35">
      <c r="A200" s="21"/>
    </row>
    <row r="201" spans="1:1" ht="14.25" customHeight="1" x14ac:dyDescent="0.35">
      <c r="A201" s="21"/>
    </row>
    <row r="202" spans="1:1" ht="14.25" customHeight="1" x14ac:dyDescent="0.35">
      <c r="A202" s="21"/>
    </row>
    <row r="203" spans="1:1" ht="14.25" customHeight="1" x14ac:dyDescent="0.35">
      <c r="A203" s="21"/>
    </row>
    <row r="204" spans="1:1" ht="14.25" customHeight="1" x14ac:dyDescent="0.35">
      <c r="A204" s="21"/>
    </row>
    <row r="205" spans="1:1" ht="14.25" customHeight="1" x14ac:dyDescent="0.35">
      <c r="A205" s="21"/>
    </row>
    <row r="206" spans="1:1" ht="14.25" customHeight="1" x14ac:dyDescent="0.35">
      <c r="A206" s="21"/>
    </row>
    <row r="207" spans="1:1" ht="14.25" customHeight="1" x14ac:dyDescent="0.35">
      <c r="A207" s="21"/>
    </row>
    <row r="208" spans="1:1" ht="14.25" customHeight="1" x14ac:dyDescent="0.35">
      <c r="A208" s="21"/>
    </row>
    <row r="209" spans="1:1" ht="14.25" customHeight="1" x14ac:dyDescent="0.35">
      <c r="A209" s="21"/>
    </row>
    <row r="210" spans="1:1" ht="14.25" customHeight="1" x14ac:dyDescent="0.35">
      <c r="A210" s="21"/>
    </row>
    <row r="211" spans="1:1" ht="14.25" customHeight="1" x14ac:dyDescent="0.35">
      <c r="A211" s="21"/>
    </row>
    <row r="212" spans="1:1" ht="14.25" customHeight="1" x14ac:dyDescent="0.35">
      <c r="A212" s="21"/>
    </row>
    <row r="213" spans="1:1" ht="14.25" customHeight="1" x14ac:dyDescent="0.35">
      <c r="A213" s="21"/>
    </row>
    <row r="214" spans="1:1" ht="14.25" customHeight="1" x14ac:dyDescent="0.35">
      <c r="A214" s="21"/>
    </row>
    <row r="215" spans="1:1" ht="14.25" customHeight="1" x14ac:dyDescent="0.35">
      <c r="A215" s="21"/>
    </row>
    <row r="216" spans="1:1" ht="14.25" customHeight="1" x14ac:dyDescent="0.35">
      <c r="A216" s="21"/>
    </row>
    <row r="217" spans="1:1" ht="14.25" customHeight="1" x14ac:dyDescent="0.35">
      <c r="A217" s="21"/>
    </row>
    <row r="218" spans="1:1" ht="14.25" customHeight="1" x14ac:dyDescent="0.35">
      <c r="A218" s="21"/>
    </row>
    <row r="219" spans="1:1" ht="14.25" customHeight="1" x14ac:dyDescent="0.35">
      <c r="A219" s="21"/>
    </row>
    <row r="220" spans="1:1" ht="14.25" customHeight="1" x14ac:dyDescent="0.35">
      <c r="A220" s="21"/>
    </row>
    <row r="221" spans="1:1" ht="14.25" customHeight="1" x14ac:dyDescent="0.35">
      <c r="A221" s="21"/>
    </row>
    <row r="222" spans="1:1" ht="14.25" customHeight="1" x14ac:dyDescent="0.35">
      <c r="A222" s="21"/>
    </row>
    <row r="223" spans="1:1" ht="14.25" customHeight="1" x14ac:dyDescent="0.35">
      <c r="A223" s="21"/>
    </row>
    <row r="224" spans="1:1" ht="14.25" customHeight="1" x14ac:dyDescent="0.35">
      <c r="A224" s="21"/>
    </row>
    <row r="225" spans="1:1" ht="14.25" customHeight="1" x14ac:dyDescent="0.35">
      <c r="A225" s="21"/>
    </row>
    <row r="226" spans="1:1" ht="14.25" customHeight="1" x14ac:dyDescent="0.35">
      <c r="A226" s="21"/>
    </row>
    <row r="227" spans="1:1" ht="14.25" customHeight="1" x14ac:dyDescent="0.35">
      <c r="A227" s="21"/>
    </row>
    <row r="228" spans="1:1" ht="14.25" customHeight="1" x14ac:dyDescent="0.35">
      <c r="A228" s="21"/>
    </row>
    <row r="229" spans="1:1" ht="14.25" customHeight="1" x14ac:dyDescent="0.35">
      <c r="A229" s="21"/>
    </row>
    <row r="230" spans="1:1" ht="14.25" customHeight="1" x14ac:dyDescent="0.35">
      <c r="A230" s="21"/>
    </row>
    <row r="231" spans="1:1" ht="14.25" customHeight="1" x14ac:dyDescent="0.35">
      <c r="A231" s="21"/>
    </row>
    <row r="232" spans="1:1" ht="14.25" customHeight="1" x14ac:dyDescent="0.35">
      <c r="A232" s="21"/>
    </row>
    <row r="233" spans="1:1" ht="14.25" customHeight="1" x14ac:dyDescent="0.35">
      <c r="A233" s="21"/>
    </row>
    <row r="234" spans="1:1" ht="14.25" customHeight="1" x14ac:dyDescent="0.35">
      <c r="A234" s="21"/>
    </row>
    <row r="235" spans="1:1" ht="14.25" customHeight="1" x14ac:dyDescent="0.35">
      <c r="A235" s="21"/>
    </row>
    <row r="236" spans="1:1" ht="14.25" customHeight="1" x14ac:dyDescent="0.35">
      <c r="A236" s="21"/>
    </row>
    <row r="237" spans="1:1" ht="14.25" customHeight="1" x14ac:dyDescent="0.35">
      <c r="A237" s="21"/>
    </row>
    <row r="238" spans="1:1" ht="14.25" customHeight="1" x14ac:dyDescent="0.35">
      <c r="A238" s="21"/>
    </row>
    <row r="239" spans="1:1" ht="14.25" customHeight="1" x14ac:dyDescent="0.35">
      <c r="A239" s="21"/>
    </row>
    <row r="240" spans="1:1" ht="14.25" customHeight="1" x14ac:dyDescent="0.35">
      <c r="A240" s="21"/>
    </row>
    <row r="241" spans="1:1" ht="14.25" customHeight="1" x14ac:dyDescent="0.35">
      <c r="A241" s="21"/>
    </row>
    <row r="242" spans="1:1" ht="14.25" customHeight="1" x14ac:dyDescent="0.35">
      <c r="A242" s="21"/>
    </row>
    <row r="243" spans="1:1" ht="14.25" customHeight="1" x14ac:dyDescent="0.35">
      <c r="A243" s="21"/>
    </row>
    <row r="244" spans="1:1" ht="14.25" customHeight="1" x14ac:dyDescent="0.35">
      <c r="A244" s="21"/>
    </row>
    <row r="245" spans="1:1" ht="14.25" customHeight="1" x14ac:dyDescent="0.35">
      <c r="A245" s="21"/>
    </row>
    <row r="246" spans="1:1" ht="14.25" customHeight="1" x14ac:dyDescent="0.35">
      <c r="A246" s="21"/>
    </row>
    <row r="247" spans="1:1" ht="14.25" customHeight="1" x14ac:dyDescent="0.35">
      <c r="A247" s="21"/>
    </row>
    <row r="248" spans="1:1" ht="14.25" customHeight="1" x14ac:dyDescent="0.35">
      <c r="A248" s="21"/>
    </row>
    <row r="249" spans="1:1" ht="14.25" customHeight="1" x14ac:dyDescent="0.35">
      <c r="A249" s="21"/>
    </row>
    <row r="250" spans="1:1" ht="14.25" customHeight="1" x14ac:dyDescent="0.35">
      <c r="A250" s="21"/>
    </row>
    <row r="251" spans="1:1" ht="14.25" customHeight="1" x14ac:dyDescent="0.35">
      <c r="A251" s="21"/>
    </row>
    <row r="252" spans="1:1" ht="14.25" customHeight="1" x14ac:dyDescent="0.35">
      <c r="A252" s="21"/>
    </row>
    <row r="253" spans="1:1" ht="14.25" customHeight="1" x14ac:dyDescent="0.35">
      <c r="A253" s="21"/>
    </row>
    <row r="254" spans="1:1" ht="14.25" customHeight="1" x14ac:dyDescent="0.35">
      <c r="A254" s="21"/>
    </row>
    <row r="255" spans="1:1" ht="14.25" customHeight="1" x14ac:dyDescent="0.35">
      <c r="A255" s="21"/>
    </row>
    <row r="256" spans="1:1" ht="14.25" customHeight="1" x14ac:dyDescent="0.35">
      <c r="A256" s="21"/>
    </row>
    <row r="257" spans="1:1" ht="14.25" customHeight="1" x14ac:dyDescent="0.35">
      <c r="A257" s="21"/>
    </row>
    <row r="258" spans="1:1" ht="14.25" customHeight="1" x14ac:dyDescent="0.35">
      <c r="A258" s="21"/>
    </row>
    <row r="259" spans="1:1" ht="14.25" customHeight="1" x14ac:dyDescent="0.35">
      <c r="A259" s="21"/>
    </row>
    <row r="260" spans="1:1" ht="14.25" customHeight="1" x14ac:dyDescent="0.35">
      <c r="A260" s="21"/>
    </row>
    <row r="261" spans="1:1" ht="14.25" customHeight="1" x14ac:dyDescent="0.35">
      <c r="A261" s="21"/>
    </row>
    <row r="262" spans="1:1" ht="14.25" customHeight="1" x14ac:dyDescent="0.35">
      <c r="A262" s="21"/>
    </row>
    <row r="263" spans="1:1" ht="14.25" customHeight="1" x14ac:dyDescent="0.35">
      <c r="A263" s="21"/>
    </row>
    <row r="264" spans="1:1" ht="14.25" customHeight="1" x14ac:dyDescent="0.35">
      <c r="A264" s="21"/>
    </row>
    <row r="265" spans="1:1" ht="14.25" customHeight="1" x14ac:dyDescent="0.35">
      <c r="A265" s="21"/>
    </row>
    <row r="266" spans="1:1" ht="14.25" customHeight="1" x14ac:dyDescent="0.35">
      <c r="A266" s="21"/>
    </row>
    <row r="267" spans="1:1" ht="14.25" customHeight="1" x14ac:dyDescent="0.35">
      <c r="A267" s="21"/>
    </row>
    <row r="268" spans="1:1" ht="14.25" customHeight="1" x14ac:dyDescent="0.35">
      <c r="A268" s="21"/>
    </row>
    <row r="269" spans="1:1" ht="14.25" customHeight="1" x14ac:dyDescent="0.35">
      <c r="A269" s="21"/>
    </row>
    <row r="270" spans="1:1" ht="14.25" customHeight="1" x14ac:dyDescent="0.35">
      <c r="A270" s="21"/>
    </row>
    <row r="271" spans="1:1" ht="14.25" customHeight="1" x14ac:dyDescent="0.35">
      <c r="A271" s="21"/>
    </row>
    <row r="272" spans="1:1" ht="14.25" customHeight="1" x14ac:dyDescent="0.35">
      <c r="A272" s="21"/>
    </row>
    <row r="273" spans="1:1" ht="14.25" customHeight="1" x14ac:dyDescent="0.35">
      <c r="A273" s="21"/>
    </row>
    <row r="274" spans="1:1" ht="14.25" customHeight="1" x14ac:dyDescent="0.35">
      <c r="A274" s="21"/>
    </row>
    <row r="275" spans="1:1" ht="14.25" customHeight="1" x14ac:dyDescent="0.35">
      <c r="A275" s="21"/>
    </row>
    <row r="276" spans="1:1" ht="14.25" customHeight="1" x14ac:dyDescent="0.35">
      <c r="A276" s="21"/>
    </row>
    <row r="277" spans="1:1" ht="14.25" customHeight="1" x14ac:dyDescent="0.35">
      <c r="A277" s="21"/>
    </row>
    <row r="278" spans="1:1" ht="14.25" customHeight="1" x14ac:dyDescent="0.35">
      <c r="A278" s="21"/>
    </row>
    <row r="279" spans="1:1" ht="14.25" customHeight="1" x14ac:dyDescent="0.35">
      <c r="A279" s="21"/>
    </row>
    <row r="280" spans="1:1" ht="14.25" customHeight="1" x14ac:dyDescent="0.35">
      <c r="A280" s="21"/>
    </row>
    <row r="281" spans="1:1" ht="14.25" customHeight="1" x14ac:dyDescent="0.35">
      <c r="A281" s="21"/>
    </row>
    <row r="282" spans="1:1" ht="14.25" customHeight="1" x14ac:dyDescent="0.35">
      <c r="A282" s="21"/>
    </row>
    <row r="283" spans="1:1" ht="14.25" customHeight="1" x14ac:dyDescent="0.35">
      <c r="A283" s="21"/>
    </row>
    <row r="284" spans="1:1" ht="14.25" customHeight="1" x14ac:dyDescent="0.35">
      <c r="A284" s="21"/>
    </row>
    <row r="285" spans="1:1" ht="14.25" customHeight="1" x14ac:dyDescent="0.35">
      <c r="A285" s="21"/>
    </row>
    <row r="286" spans="1:1" ht="14.25" customHeight="1" x14ac:dyDescent="0.35">
      <c r="A286" s="21"/>
    </row>
    <row r="287" spans="1:1" ht="14.25" customHeight="1" x14ac:dyDescent="0.35">
      <c r="A287" s="21"/>
    </row>
    <row r="288" spans="1:1" ht="14.25" customHeight="1" x14ac:dyDescent="0.35">
      <c r="A288" s="21"/>
    </row>
    <row r="289" spans="1:1" ht="14.25" customHeight="1" x14ac:dyDescent="0.35">
      <c r="A289" s="21"/>
    </row>
    <row r="290" spans="1:1" ht="14.25" customHeight="1" x14ac:dyDescent="0.35">
      <c r="A290" s="21"/>
    </row>
    <row r="291" spans="1:1" ht="14.25" customHeight="1" x14ac:dyDescent="0.35">
      <c r="A291" s="21"/>
    </row>
    <row r="292" spans="1:1" ht="14.25" customHeight="1" x14ac:dyDescent="0.35">
      <c r="A292" s="21"/>
    </row>
    <row r="293" spans="1:1" ht="14.25" customHeight="1" x14ac:dyDescent="0.35">
      <c r="A293" s="21"/>
    </row>
    <row r="294" spans="1:1" ht="14.25" customHeight="1" x14ac:dyDescent="0.35">
      <c r="A294" s="21"/>
    </row>
    <row r="295" spans="1:1" ht="14.25" customHeight="1" x14ac:dyDescent="0.35">
      <c r="A295" s="21"/>
    </row>
    <row r="296" spans="1:1" ht="14.25" customHeight="1" x14ac:dyDescent="0.35">
      <c r="A296" s="21"/>
    </row>
    <row r="297" spans="1:1" ht="14.25" customHeight="1" x14ac:dyDescent="0.35">
      <c r="A297" s="21"/>
    </row>
    <row r="298" spans="1:1" ht="14.25" customHeight="1" x14ac:dyDescent="0.35">
      <c r="A298" s="21"/>
    </row>
    <row r="299" spans="1:1" ht="14.25" customHeight="1" x14ac:dyDescent="0.35">
      <c r="A299" s="21"/>
    </row>
    <row r="300" spans="1:1" ht="14.25" customHeight="1" x14ac:dyDescent="0.35">
      <c r="A300" s="21"/>
    </row>
    <row r="301" spans="1:1" ht="14.25" customHeight="1" x14ac:dyDescent="0.35">
      <c r="A301" s="21"/>
    </row>
    <row r="302" spans="1:1" ht="14.25" customHeight="1" x14ac:dyDescent="0.35">
      <c r="A302" s="21"/>
    </row>
    <row r="303" spans="1:1" ht="14.25" customHeight="1" x14ac:dyDescent="0.35">
      <c r="A303" s="21"/>
    </row>
    <row r="304" spans="1:1" ht="14.25" customHeight="1" x14ac:dyDescent="0.35">
      <c r="A304" s="21"/>
    </row>
    <row r="305" spans="1:1" ht="14.25" customHeight="1" x14ac:dyDescent="0.35">
      <c r="A305" s="21"/>
    </row>
    <row r="306" spans="1:1" ht="14.25" customHeight="1" x14ac:dyDescent="0.35">
      <c r="A306" s="21"/>
    </row>
    <row r="307" spans="1:1" ht="14.25" customHeight="1" x14ac:dyDescent="0.35">
      <c r="A307" s="21"/>
    </row>
    <row r="308" spans="1:1" ht="14.25" customHeight="1" x14ac:dyDescent="0.35">
      <c r="A308" s="21"/>
    </row>
    <row r="309" spans="1:1" ht="14.25" customHeight="1" x14ac:dyDescent="0.35">
      <c r="A309" s="21"/>
    </row>
    <row r="310" spans="1:1" ht="14.25" customHeight="1" x14ac:dyDescent="0.35">
      <c r="A310" s="21"/>
    </row>
    <row r="311" spans="1:1" ht="14.25" customHeight="1" x14ac:dyDescent="0.35">
      <c r="A311" s="21"/>
    </row>
    <row r="312" spans="1:1" ht="14.25" customHeight="1" x14ac:dyDescent="0.35">
      <c r="A312" s="21"/>
    </row>
    <row r="313" spans="1:1" ht="14.25" customHeight="1" x14ac:dyDescent="0.35">
      <c r="A313" s="21"/>
    </row>
    <row r="314" spans="1:1" ht="14.25" customHeight="1" x14ac:dyDescent="0.35">
      <c r="A314" s="21"/>
    </row>
    <row r="315" spans="1:1" ht="14.25" customHeight="1" x14ac:dyDescent="0.35">
      <c r="A315" s="21"/>
    </row>
    <row r="316" spans="1:1" ht="14.25" customHeight="1" x14ac:dyDescent="0.35">
      <c r="A316" s="21"/>
    </row>
    <row r="317" spans="1:1" ht="14.25" customHeight="1" x14ac:dyDescent="0.35">
      <c r="A317" s="21"/>
    </row>
    <row r="318" spans="1:1" ht="14.25" customHeight="1" x14ac:dyDescent="0.35">
      <c r="A318" s="21"/>
    </row>
    <row r="319" spans="1:1" ht="14.25" customHeight="1" x14ac:dyDescent="0.35">
      <c r="A319" s="21"/>
    </row>
    <row r="320" spans="1:1" ht="14.25" customHeight="1" x14ac:dyDescent="0.35">
      <c r="A320" s="21"/>
    </row>
    <row r="321" spans="1:1" ht="14.25" customHeight="1" x14ac:dyDescent="0.35">
      <c r="A321" s="21"/>
    </row>
    <row r="322" spans="1:1" ht="14.25" customHeight="1" x14ac:dyDescent="0.35">
      <c r="A322" s="21"/>
    </row>
    <row r="323" spans="1:1" ht="14.25" customHeight="1" x14ac:dyDescent="0.35">
      <c r="A323" s="21"/>
    </row>
    <row r="324" spans="1:1" ht="14.25" customHeight="1" x14ac:dyDescent="0.35">
      <c r="A324" s="21"/>
    </row>
    <row r="325" spans="1:1" ht="14.25" customHeight="1" x14ac:dyDescent="0.35">
      <c r="A325" s="21"/>
    </row>
    <row r="326" spans="1:1" ht="14.25" customHeight="1" x14ac:dyDescent="0.35">
      <c r="A326" s="21"/>
    </row>
    <row r="327" spans="1:1" ht="14.25" customHeight="1" x14ac:dyDescent="0.35">
      <c r="A327" s="21"/>
    </row>
    <row r="328" spans="1:1" ht="14.25" customHeight="1" x14ac:dyDescent="0.35">
      <c r="A328" s="21"/>
    </row>
    <row r="329" spans="1:1" ht="14.25" customHeight="1" x14ac:dyDescent="0.35">
      <c r="A329" s="21"/>
    </row>
    <row r="330" spans="1:1" ht="14.25" customHeight="1" x14ac:dyDescent="0.35">
      <c r="A330" s="21"/>
    </row>
    <row r="331" spans="1:1" ht="14.25" customHeight="1" x14ac:dyDescent="0.35">
      <c r="A331" s="21"/>
    </row>
    <row r="332" spans="1:1" ht="14.25" customHeight="1" x14ac:dyDescent="0.35">
      <c r="A332" s="21"/>
    </row>
    <row r="333" spans="1:1" ht="14.25" customHeight="1" x14ac:dyDescent="0.35">
      <c r="A333" s="21"/>
    </row>
    <row r="334" spans="1:1" ht="14.25" customHeight="1" x14ac:dyDescent="0.35">
      <c r="A334" s="21"/>
    </row>
    <row r="335" spans="1:1" ht="14.25" customHeight="1" x14ac:dyDescent="0.35">
      <c r="A335" s="21"/>
    </row>
    <row r="336" spans="1:1" ht="14.25" customHeight="1" x14ac:dyDescent="0.35">
      <c r="A336" s="21"/>
    </row>
    <row r="337" spans="1:1" ht="14.25" customHeight="1" x14ac:dyDescent="0.35">
      <c r="A337" s="21"/>
    </row>
    <row r="338" spans="1:1" ht="14.25" customHeight="1" x14ac:dyDescent="0.35">
      <c r="A338" s="21"/>
    </row>
    <row r="339" spans="1:1" ht="14.25" customHeight="1" x14ac:dyDescent="0.35">
      <c r="A339" s="21"/>
    </row>
    <row r="340" spans="1:1" ht="14.25" customHeight="1" x14ac:dyDescent="0.35">
      <c r="A340" s="21"/>
    </row>
    <row r="341" spans="1:1" ht="14.25" customHeight="1" x14ac:dyDescent="0.35">
      <c r="A341" s="21"/>
    </row>
    <row r="342" spans="1:1" ht="14.25" customHeight="1" x14ac:dyDescent="0.35">
      <c r="A342" s="21"/>
    </row>
    <row r="343" spans="1:1" ht="14.25" customHeight="1" x14ac:dyDescent="0.35">
      <c r="A343" s="21"/>
    </row>
    <row r="344" spans="1:1" ht="14.25" customHeight="1" x14ac:dyDescent="0.35">
      <c r="A344" s="21"/>
    </row>
    <row r="345" spans="1:1" ht="14.25" customHeight="1" x14ac:dyDescent="0.35">
      <c r="A345" s="21"/>
    </row>
    <row r="346" spans="1:1" ht="14.25" customHeight="1" x14ac:dyDescent="0.35">
      <c r="A346" s="21"/>
    </row>
    <row r="347" spans="1:1" ht="14.25" customHeight="1" x14ac:dyDescent="0.35">
      <c r="A347" s="21"/>
    </row>
    <row r="348" spans="1:1" ht="14.25" customHeight="1" x14ac:dyDescent="0.35">
      <c r="A348" s="21"/>
    </row>
    <row r="349" spans="1:1" ht="14.25" customHeight="1" x14ac:dyDescent="0.35">
      <c r="A349" s="21"/>
    </row>
    <row r="350" spans="1:1" ht="14.25" customHeight="1" x14ac:dyDescent="0.35">
      <c r="A350" s="21"/>
    </row>
    <row r="351" spans="1:1" ht="14.25" customHeight="1" x14ac:dyDescent="0.35">
      <c r="A351" s="21"/>
    </row>
    <row r="352" spans="1:1" ht="14.25" customHeight="1" x14ac:dyDescent="0.35">
      <c r="A352" s="21"/>
    </row>
    <row r="353" spans="1:1" ht="14.25" customHeight="1" x14ac:dyDescent="0.35">
      <c r="A353" s="21"/>
    </row>
    <row r="354" spans="1:1" ht="14.25" customHeight="1" x14ac:dyDescent="0.35">
      <c r="A354" s="21"/>
    </row>
    <row r="355" spans="1:1" ht="14.25" customHeight="1" x14ac:dyDescent="0.35">
      <c r="A355" s="21"/>
    </row>
    <row r="356" spans="1:1" ht="14.25" customHeight="1" x14ac:dyDescent="0.35">
      <c r="A356" s="21"/>
    </row>
    <row r="357" spans="1:1" ht="14.25" customHeight="1" x14ac:dyDescent="0.35">
      <c r="A357" s="21"/>
    </row>
    <row r="358" spans="1:1" ht="14.25" customHeight="1" x14ac:dyDescent="0.35">
      <c r="A358" s="21"/>
    </row>
    <row r="359" spans="1:1" ht="14.25" customHeight="1" x14ac:dyDescent="0.35">
      <c r="A359" s="21"/>
    </row>
    <row r="360" spans="1:1" ht="14.25" customHeight="1" x14ac:dyDescent="0.35">
      <c r="A360" s="21"/>
    </row>
    <row r="361" spans="1:1" ht="14.25" customHeight="1" x14ac:dyDescent="0.35">
      <c r="A361" s="21"/>
    </row>
    <row r="362" spans="1:1" ht="14.25" customHeight="1" x14ac:dyDescent="0.35">
      <c r="A362" s="21"/>
    </row>
    <row r="363" spans="1:1" ht="14.25" customHeight="1" x14ac:dyDescent="0.35">
      <c r="A363" s="21"/>
    </row>
    <row r="364" spans="1:1" ht="14.25" customHeight="1" x14ac:dyDescent="0.35">
      <c r="A364" s="21"/>
    </row>
    <row r="365" spans="1:1" ht="14.25" customHeight="1" x14ac:dyDescent="0.35">
      <c r="A365" s="21"/>
    </row>
    <row r="366" spans="1:1" ht="14.25" customHeight="1" x14ac:dyDescent="0.35">
      <c r="A366" s="21"/>
    </row>
    <row r="367" spans="1:1" ht="14.25" customHeight="1" x14ac:dyDescent="0.35">
      <c r="A367" s="21"/>
    </row>
    <row r="368" spans="1:1" ht="14.25" customHeight="1" x14ac:dyDescent="0.35">
      <c r="A368" s="21"/>
    </row>
    <row r="369" spans="1:1" ht="14.25" customHeight="1" x14ac:dyDescent="0.35">
      <c r="A369" s="21"/>
    </row>
    <row r="370" spans="1:1" ht="14.25" customHeight="1" x14ac:dyDescent="0.35">
      <c r="A370" s="21"/>
    </row>
    <row r="371" spans="1:1" ht="14.25" customHeight="1" x14ac:dyDescent="0.35">
      <c r="A371" s="21"/>
    </row>
    <row r="372" spans="1:1" ht="14.25" customHeight="1" x14ac:dyDescent="0.35">
      <c r="A372" s="21"/>
    </row>
    <row r="373" spans="1:1" ht="14.25" customHeight="1" x14ac:dyDescent="0.35">
      <c r="A373" s="21"/>
    </row>
    <row r="374" spans="1:1" ht="14.25" customHeight="1" x14ac:dyDescent="0.35">
      <c r="A374" s="21"/>
    </row>
    <row r="375" spans="1:1" ht="14.25" customHeight="1" x14ac:dyDescent="0.35">
      <c r="A375" s="21"/>
    </row>
    <row r="376" spans="1:1" ht="14.25" customHeight="1" x14ac:dyDescent="0.35">
      <c r="A376" s="21"/>
    </row>
    <row r="377" spans="1:1" ht="14.25" customHeight="1" x14ac:dyDescent="0.35">
      <c r="A377" s="21"/>
    </row>
    <row r="378" spans="1:1" ht="14.25" customHeight="1" x14ac:dyDescent="0.35">
      <c r="A378" s="21"/>
    </row>
    <row r="379" spans="1:1" ht="14.25" customHeight="1" x14ac:dyDescent="0.35">
      <c r="A379" s="21"/>
    </row>
    <row r="380" spans="1:1" ht="14.25" customHeight="1" x14ac:dyDescent="0.35">
      <c r="A380" s="21"/>
    </row>
    <row r="381" spans="1:1" ht="14.25" customHeight="1" x14ac:dyDescent="0.35">
      <c r="A381" s="21"/>
    </row>
    <row r="382" spans="1:1" ht="14.25" customHeight="1" x14ac:dyDescent="0.35">
      <c r="A382" s="21"/>
    </row>
    <row r="383" spans="1:1" ht="14.25" customHeight="1" x14ac:dyDescent="0.35">
      <c r="A383" s="21"/>
    </row>
    <row r="384" spans="1:1" ht="14.25" customHeight="1" x14ac:dyDescent="0.35">
      <c r="A384" s="21"/>
    </row>
    <row r="385" spans="1:1" ht="14.25" customHeight="1" x14ac:dyDescent="0.35">
      <c r="A385" s="21"/>
    </row>
    <row r="386" spans="1:1" ht="14.25" customHeight="1" x14ac:dyDescent="0.35">
      <c r="A386" s="21"/>
    </row>
    <row r="387" spans="1:1" ht="14.25" customHeight="1" x14ac:dyDescent="0.35">
      <c r="A387" s="21"/>
    </row>
    <row r="388" spans="1:1" ht="14.25" customHeight="1" x14ac:dyDescent="0.35">
      <c r="A388" s="21"/>
    </row>
    <row r="389" spans="1:1" ht="14.25" customHeight="1" x14ac:dyDescent="0.35">
      <c r="A389" s="21"/>
    </row>
    <row r="390" spans="1:1" ht="14.25" customHeight="1" x14ac:dyDescent="0.35">
      <c r="A390" s="21"/>
    </row>
    <row r="391" spans="1:1" ht="14.25" customHeight="1" x14ac:dyDescent="0.35">
      <c r="A391" s="21"/>
    </row>
    <row r="392" spans="1:1" ht="14.25" customHeight="1" x14ac:dyDescent="0.35">
      <c r="A392" s="21"/>
    </row>
    <row r="393" spans="1:1" ht="14.25" customHeight="1" x14ac:dyDescent="0.35">
      <c r="A393" s="21"/>
    </row>
    <row r="394" spans="1:1" ht="14.25" customHeight="1" x14ac:dyDescent="0.35">
      <c r="A394" s="21"/>
    </row>
    <row r="395" spans="1:1" ht="14.25" customHeight="1" x14ac:dyDescent="0.35">
      <c r="A395" s="21"/>
    </row>
    <row r="396" spans="1:1" ht="14.25" customHeight="1" x14ac:dyDescent="0.35">
      <c r="A396" s="21"/>
    </row>
    <row r="397" spans="1:1" ht="14.25" customHeight="1" x14ac:dyDescent="0.35">
      <c r="A397" s="21"/>
    </row>
    <row r="398" spans="1:1" ht="14.25" customHeight="1" x14ac:dyDescent="0.35">
      <c r="A398" s="21"/>
    </row>
    <row r="399" spans="1:1" ht="14.25" customHeight="1" x14ac:dyDescent="0.35">
      <c r="A399" s="21"/>
    </row>
    <row r="400" spans="1:1" ht="14.25" customHeight="1" x14ac:dyDescent="0.35">
      <c r="A400" s="21"/>
    </row>
    <row r="401" spans="1:1" ht="14.25" customHeight="1" x14ac:dyDescent="0.35">
      <c r="A401" s="21"/>
    </row>
    <row r="402" spans="1:1" ht="14.25" customHeight="1" x14ac:dyDescent="0.35">
      <c r="A402" s="21"/>
    </row>
    <row r="403" spans="1:1" ht="14.25" customHeight="1" x14ac:dyDescent="0.35">
      <c r="A403" s="21"/>
    </row>
    <row r="404" spans="1:1" ht="14.25" customHeight="1" x14ac:dyDescent="0.35">
      <c r="A404" s="21"/>
    </row>
    <row r="405" spans="1:1" ht="14.25" customHeight="1" x14ac:dyDescent="0.35">
      <c r="A405" s="21"/>
    </row>
    <row r="406" spans="1:1" ht="14.25" customHeight="1" x14ac:dyDescent="0.35">
      <c r="A406" s="21"/>
    </row>
    <row r="407" spans="1:1" ht="14.25" customHeight="1" x14ac:dyDescent="0.35">
      <c r="A407" s="21"/>
    </row>
    <row r="408" spans="1:1" ht="14.25" customHeight="1" x14ac:dyDescent="0.35">
      <c r="A408" s="21"/>
    </row>
    <row r="409" spans="1:1" ht="14.25" customHeight="1" x14ac:dyDescent="0.35">
      <c r="A409" s="21"/>
    </row>
    <row r="410" spans="1:1" ht="14.25" customHeight="1" x14ac:dyDescent="0.35">
      <c r="A410" s="21"/>
    </row>
    <row r="411" spans="1:1" ht="14.25" customHeight="1" x14ac:dyDescent="0.35">
      <c r="A411" s="21"/>
    </row>
    <row r="412" spans="1:1" ht="14.25" customHeight="1" x14ac:dyDescent="0.35">
      <c r="A412" s="21"/>
    </row>
    <row r="413" spans="1:1" ht="14.25" customHeight="1" x14ac:dyDescent="0.35">
      <c r="A413" s="21"/>
    </row>
    <row r="414" spans="1:1" ht="14.25" customHeight="1" x14ac:dyDescent="0.35">
      <c r="A414" s="21"/>
    </row>
    <row r="415" spans="1:1" ht="14.25" customHeight="1" x14ac:dyDescent="0.35">
      <c r="A415" s="21"/>
    </row>
    <row r="416" spans="1:1" ht="14.25" customHeight="1" x14ac:dyDescent="0.35">
      <c r="A416" s="21"/>
    </row>
    <row r="417" spans="1:1" ht="14.25" customHeight="1" x14ac:dyDescent="0.35">
      <c r="A417" s="21"/>
    </row>
    <row r="418" spans="1:1" ht="14.25" customHeight="1" x14ac:dyDescent="0.35">
      <c r="A418" s="21"/>
    </row>
    <row r="419" spans="1:1" ht="14.25" customHeight="1" x14ac:dyDescent="0.35">
      <c r="A419" s="21"/>
    </row>
    <row r="420" spans="1:1" ht="14.25" customHeight="1" x14ac:dyDescent="0.35">
      <c r="A420" s="21"/>
    </row>
    <row r="421" spans="1:1" ht="14.25" customHeight="1" x14ac:dyDescent="0.35">
      <c r="A421" s="21"/>
    </row>
    <row r="422" spans="1:1" ht="14.25" customHeight="1" x14ac:dyDescent="0.35">
      <c r="A422" s="21"/>
    </row>
    <row r="423" spans="1:1" ht="14.25" customHeight="1" x14ac:dyDescent="0.35">
      <c r="A423" s="21"/>
    </row>
    <row r="424" spans="1:1" ht="14.25" customHeight="1" x14ac:dyDescent="0.35">
      <c r="A424" s="21"/>
    </row>
    <row r="425" spans="1:1" ht="14.25" customHeight="1" x14ac:dyDescent="0.35">
      <c r="A425" s="21"/>
    </row>
    <row r="426" spans="1:1" ht="14.25" customHeight="1" x14ac:dyDescent="0.35">
      <c r="A426" s="21"/>
    </row>
    <row r="427" spans="1:1" ht="14.25" customHeight="1" x14ac:dyDescent="0.35">
      <c r="A427" s="21"/>
    </row>
    <row r="428" spans="1:1" ht="14.25" customHeight="1" x14ac:dyDescent="0.35">
      <c r="A428" s="21"/>
    </row>
    <row r="429" spans="1:1" ht="14.25" customHeight="1" x14ac:dyDescent="0.35">
      <c r="A429" s="21"/>
    </row>
    <row r="430" spans="1:1" ht="14.25" customHeight="1" x14ac:dyDescent="0.35">
      <c r="A430" s="21"/>
    </row>
    <row r="431" spans="1:1" ht="14.25" customHeight="1" x14ac:dyDescent="0.35">
      <c r="A431" s="21"/>
    </row>
    <row r="432" spans="1:1" ht="14.25" customHeight="1" x14ac:dyDescent="0.35">
      <c r="A432" s="21"/>
    </row>
    <row r="433" spans="1:1" ht="14.25" customHeight="1" x14ac:dyDescent="0.35">
      <c r="A433" s="21"/>
    </row>
    <row r="434" spans="1:1" ht="14.25" customHeight="1" x14ac:dyDescent="0.35">
      <c r="A434" s="21"/>
    </row>
    <row r="435" spans="1:1" ht="14.25" customHeight="1" x14ac:dyDescent="0.35">
      <c r="A435" s="21"/>
    </row>
    <row r="436" spans="1:1" ht="14.25" customHeight="1" x14ac:dyDescent="0.35">
      <c r="A436" s="21"/>
    </row>
    <row r="437" spans="1:1" ht="14.25" customHeight="1" x14ac:dyDescent="0.35">
      <c r="A437" s="21"/>
    </row>
    <row r="438" spans="1:1" ht="14.25" customHeight="1" x14ac:dyDescent="0.35">
      <c r="A438" s="21"/>
    </row>
    <row r="439" spans="1:1" ht="14.25" customHeight="1" x14ac:dyDescent="0.35">
      <c r="A439" s="21"/>
    </row>
    <row r="440" spans="1:1" ht="14.25" customHeight="1" x14ac:dyDescent="0.35">
      <c r="A440" s="21"/>
    </row>
    <row r="441" spans="1:1" ht="14.25" customHeight="1" x14ac:dyDescent="0.35">
      <c r="A441" s="21"/>
    </row>
    <row r="442" spans="1:1" ht="14.25" customHeight="1" x14ac:dyDescent="0.35">
      <c r="A442" s="21"/>
    </row>
    <row r="443" spans="1:1" ht="14.25" customHeight="1" x14ac:dyDescent="0.35">
      <c r="A443" s="21"/>
    </row>
    <row r="444" spans="1:1" ht="14.25" customHeight="1" x14ac:dyDescent="0.35">
      <c r="A444" s="21"/>
    </row>
    <row r="445" spans="1:1" ht="14.25" customHeight="1" x14ac:dyDescent="0.35">
      <c r="A445" s="21"/>
    </row>
    <row r="446" spans="1:1" ht="14.25" customHeight="1" x14ac:dyDescent="0.35">
      <c r="A446" s="21"/>
    </row>
    <row r="447" spans="1:1" ht="14.25" customHeight="1" x14ac:dyDescent="0.35">
      <c r="A447" s="21"/>
    </row>
    <row r="448" spans="1:1" ht="14.25" customHeight="1" x14ac:dyDescent="0.35">
      <c r="A448" s="21"/>
    </row>
    <row r="449" spans="1:1" ht="14.25" customHeight="1" x14ac:dyDescent="0.35">
      <c r="A449" s="21"/>
    </row>
    <row r="450" spans="1:1" ht="14.25" customHeight="1" x14ac:dyDescent="0.35">
      <c r="A450" s="21"/>
    </row>
    <row r="451" spans="1:1" ht="14.25" customHeight="1" x14ac:dyDescent="0.35">
      <c r="A451" s="21"/>
    </row>
    <row r="452" spans="1:1" ht="14.25" customHeight="1" x14ac:dyDescent="0.35">
      <c r="A452" s="21"/>
    </row>
    <row r="453" spans="1:1" ht="14.25" customHeight="1" x14ac:dyDescent="0.35">
      <c r="A453" s="21"/>
    </row>
    <row r="454" spans="1:1" ht="14.25" customHeight="1" x14ac:dyDescent="0.35">
      <c r="A454" s="21"/>
    </row>
    <row r="455" spans="1:1" ht="14.25" customHeight="1" x14ac:dyDescent="0.35">
      <c r="A455" s="21"/>
    </row>
    <row r="456" spans="1:1" ht="14.25" customHeight="1" x14ac:dyDescent="0.35">
      <c r="A456" s="21"/>
    </row>
    <row r="457" spans="1:1" ht="14.25" customHeight="1" x14ac:dyDescent="0.35">
      <c r="A457" s="21"/>
    </row>
    <row r="458" spans="1:1" ht="14.25" customHeight="1" x14ac:dyDescent="0.35">
      <c r="A458" s="21"/>
    </row>
    <row r="459" spans="1:1" ht="14.25" customHeight="1" x14ac:dyDescent="0.35">
      <c r="A459" s="21"/>
    </row>
    <row r="460" spans="1:1" ht="14.25" customHeight="1" x14ac:dyDescent="0.35">
      <c r="A460" s="21"/>
    </row>
    <row r="461" spans="1:1" ht="14.25" customHeight="1" x14ac:dyDescent="0.35">
      <c r="A461" s="21"/>
    </row>
    <row r="462" spans="1:1" ht="14.25" customHeight="1" x14ac:dyDescent="0.35">
      <c r="A462" s="21"/>
    </row>
    <row r="463" spans="1:1" ht="14.25" customHeight="1" x14ac:dyDescent="0.35">
      <c r="A463" s="21"/>
    </row>
    <row r="464" spans="1:1" ht="14.25" customHeight="1" x14ac:dyDescent="0.35">
      <c r="A464" s="21"/>
    </row>
    <row r="465" spans="1:1" ht="14.25" customHeight="1" x14ac:dyDescent="0.35">
      <c r="A465" s="21"/>
    </row>
    <row r="466" spans="1:1" ht="14.25" customHeight="1" x14ac:dyDescent="0.35">
      <c r="A466" s="21"/>
    </row>
    <row r="467" spans="1:1" ht="14.25" customHeight="1" x14ac:dyDescent="0.35">
      <c r="A467" s="21"/>
    </row>
    <row r="468" spans="1:1" ht="14.25" customHeight="1" x14ac:dyDescent="0.35">
      <c r="A468" s="21"/>
    </row>
    <row r="469" spans="1:1" ht="14.25" customHeight="1" x14ac:dyDescent="0.35">
      <c r="A469" s="21"/>
    </row>
    <row r="470" spans="1:1" ht="14.25" customHeight="1" x14ac:dyDescent="0.35">
      <c r="A470" s="21"/>
    </row>
    <row r="471" spans="1:1" ht="14.25" customHeight="1" x14ac:dyDescent="0.35">
      <c r="A471" s="21"/>
    </row>
    <row r="472" spans="1:1" ht="14.25" customHeight="1" x14ac:dyDescent="0.35">
      <c r="A472" s="21"/>
    </row>
    <row r="473" spans="1:1" ht="14.25" customHeight="1" x14ac:dyDescent="0.35">
      <c r="A473" s="21"/>
    </row>
    <row r="474" spans="1:1" ht="14.25" customHeight="1" x14ac:dyDescent="0.35">
      <c r="A474" s="21"/>
    </row>
    <row r="475" spans="1:1" ht="14.25" customHeight="1" x14ac:dyDescent="0.35">
      <c r="A475" s="21"/>
    </row>
    <row r="476" spans="1:1" ht="14.25" customHeight="1" x14ac:dyDescent="0.35">
      <c r="A476" s="21"/>
    </row>
    <row r="477" spans="1:1" ht="14.25" customHeight="1" x14ac:dyDescent="0.35">
      <c r="A477" s="21"/>
    </row>
    <row r="478" spans="1:1" ht="14.25" customHeight="1" x14ac:dyDescent="0.35">
      <c r="A478" s="21"/>
    </row>
    <row r="479" spans="1:1" ht="14.25" customHeight="1" x14ac:dyDescent="0.35">
      <c r="A479" s="21"/>
    </row>
    <row r="480" spans="1:1" ht="14.25" customHeight="1" x14ac:dyDescent="0.35">
      <c r="A480" s="21"/>
    </row>
    <row r="481" spans="1:1" ht="14.25" customHeight="1" x14ac:dyDescent="0.35">
      <c r="A481" s="21"/>
    </row>
    <row r="482" spans="1:1" ht="14.25" customHeight="1" x14ac:dyDescent="0.35">
      <c r="A482" s="21"/>
    </row>
    <row r="483" spans="1:1" ht="14.25" customHeight="1" x14ac:dyDescent="0.35">
      <c r="A483" s="21"/>
    </row>
    <row r="484" spans="1:1" ht="14.25" customHeight="1" x14ac:dyDescent="0.35">
      <c r="A484" s="21"/>
    </row>
    <row r="485" spans="1:1" ht="14.25" customHeight="1" x14ac:dyDescent="0.35">
      <c r="A485" s="21"/>
    </row>
    <row r="486" spans="1:1" ht="14.25" customHeight="1" x14ac:dyDescent="0.35">
      <c r="A486" s="21"/>
    </row>
    <row r="487" spans="1:1" ht="14.25" customHeight="1" x14ac:dyDescent="0.35">
      <c r="A487" s="21"/>
    </row>
    <row r="488" spans="1:1" ht="14.25" customHeight="1" x14ac:dyDescent="0.35">
      <c r="A488" s="21"/>
    </row>
    <row r="489" spans="1:1" ht="14.25" customHeight="1" x14ac:dyDescent="0.35">
      <c r="A489" s="21"/>
    </row>
    <row r="490" spans="1:1" ht="14.25" customHeight="1" x14ac:dyDescent="0.35">
      <c r="A490" s="21"/>
    </row>
    <row r="491" spans="1:1" ht="14.25" customHeight="1" x14ac:dyDescent="0.35">
      <c r="A491" s="21"/>
    </row>
    <row r="492" spans="1:1" ht="14.25" customHeight="1" x14ac:dyDescent="0.35">
      <c r="A492" s="21"/>
    </row>
    <row r="493" spans="1:1" ht="14.25" customHeight="1" x14ac:dyDescent="0.35">
      <c r="A493" s="21"/>
    </row>
    <row r="494" spans="1:1" ht="14.25" customHeight="1" x14ac:dyDescent="0.35">
      <c r="A494" s="21"/>
    </row>
    <row r="495" spans="1:1" ht="14.25" customHeight="1" x14ac:dyDescent="0.35">
      <c r="A495" s="21"/>
    </row>
    <row r="496" spans="1:1" ht="14.25" customHeight="1" x14ac:dyDescent="0.35">
      <c r="A496" s="21"/>
    </row>
    <row r="497" spans="1:1" ht="14.25" customHeight="1" x14ac:dyDescent="0.35">
      <c r="A497" s="21"/>
    </row>
    <row r="498" spans="1:1" ht="14.25" customHeight="1" x14ac:dyDescent="0.35">
      <c r="A498" s="21"/>
    </row>
    <row r="499" spans="1:1" ht="14.25" customHeight="1" x14ac:dyDescent="0.35">
      <c r="A499" s="21"/>
    </row>
    <row r="500" spans="1:1" ht="14.25" customHeight="1" x14ac:dyDescent="0.35">
      <c r="A500" s="21"/>
    </row>
    <row r="501" spans="1:1" ht="14.25" customHeight="1" x14ac:dyDescent="0.35">
      <c r="A501" s="21"/>
    </row>
    <row r="502" spans="1:1" ht="14.25" customHeight="1" x14ac:dyDescent="0.35">
      <c r="A502" s="21"/>
    </row>
    <row r="503" spans="1:1" ht="14.25" customHeight="1" x14ac:dyDescent="0.35">
      <c r="A503" s="21"/>
    </row>
    <row r="504" spans="1:1" ht="14.25" customHeight="1" x14ac:dyDescent="0.35">
      <c r="A504" s="21"/>
    </row>
    <row r="505" spans="1:1" ht="14.25" customHeight="1" x14ac:dyDescent="0.35">
      <c r="A505" s="21"/>
    </row>
    <row r="506" spans="1:1" ht="14.25" customHeight="1" x14ac:dyDescent="0.35">
      <c r="A506" s="21"/>
    </row>
    <row r="507" spans="1:1" ht="14.25" customHeight="1" x14ac:dyDescent="0.35">
      <c r="A507" s="21"/>
    </row>
    <row r="508" spans="1:1" ht="14.25" customHeight="1" x14ac:dyDescent="0.35">
      <c r="A508" s="21"/>
    </row>
    <row r="509" spans="1:1" ht="14.25" customHeight="1" x14ac:dyDescent="0.35">
      <c r="A509" s="21"/>
    </row>
    <row r="510" spans="1:1" ht="14.25" customHeight="1" x14ac:dyDescent="0.35">
      <c r="A510" s="21"/>
    </row>
    <row r="511" spans="1:1" ht="14.25" customHeight="1" x14ac:dyDescent="0.35">
      <c r="A511" s="21"/>
    </row>
    <row r="512" spans="1:1" ht="14.25" customHeight="1" x14ac:dyDescent="0.35">
      <c r="A512" s="21"/>
    </row>
    <row r="513" spans="1:1" ht="14.25" customHeight="1" x14ac:dyDescent="0.35">
      <c r="A513" s="21"/>
    </row>
    <row r="514" spans="1:1" ht="14.25" customHeight="1" x14ac:dyDescent="0.35">
      <c r="A514" s="21"/>
    </row>
    <row r="515" spans="1:1" ht="14.25" customHeight="1" x14ac:dyDescent="0.35">
      <c r="A515" s="21"/>
    </row>
    <row r="516" spans="1:1" ht="14.25" customHeight="1" x14ac:dyDescent="0.35">
      <c r="A516" s="21"/>
    </row>
    <row r="517" spans="1:1" ht="14.25" customHeight="1" x14ac:dyDescent="0.35">
      <c r="A517" s="21"/>
    </row>
    <row r="518" spans="1:1" ht="14.25" customHeight="1" x14ac:dyDescent="0.35">
      <c r="A518" s="21"/>
    </row>
    <row r="519" spans="1:1" ht="14.25" customHeight="1" x14ac:dyDescent="0.35">
      <c r="A519" s="21"/>
    </row>
    <row r="520" spans="1:1" ht="14.25" customHeight="1" x14ac:dyDescent="0.35">
      <c r="A520" s="21"/>
    </row>
    <row r="521" spans="1:1" ht="14.25" customHeight="1" x14ac:dyDescent="0.35">
      <c r="A521" s="21"/>
    </row>
    <row r="522" spans="1:1" ht="14.25" customHeight="1" x14ac:dyDescent="0.35">
      <c r="A522" s="21"/>
    </row>
    <row r="523" spans="1:1" ht="14.25" customHeight="1" x14ac:dyDescent="0.35">
      <c r="A523" s="21"/>
    </row>
    <row r="524" spans="1:1" ht="14.25" customHeight="1" x14ac:dyDescent="0.35">
      <c r="A524" s="21"/>
    </row>
    <row r="525" spans="1:1" ht="14.25" customHeight="1" x14ac:dyDescent="0.35">
      <c r="A525" s="21"/>
    </row>
    <row r="526" spans="1:1" ht="14.25" customHeight="1" x14ac:dyDescent="0.35">
      <c r="A526" s="21"/>
    </row>
    <row r="527" spans="1:1" ht="14.25" customHeight="1" x14ac:dyDescent="0.35">
      <c r="A527" s="21"/>
    </row>
    <row r="528" spans="1:1" ht="14.25" customHeight="1" x14ac:dyDescent="0.35">
      <c r="A528" s="21"/>
    </row>
    <row r="529" spans="1:1" ht="14.25" customHeight="1" x14ac:dyDescent="0.35">
      <c r="A529" s="21"/>
    </row>
    <row r="530" spans="1:1" ht="14.25" customHeight="1" x14ac:dyDescent="0.35">
      <c r="A530" s="21"/>
    </row>
    <row r="531" spans="1:1" ht="14.25" customHeight="1" x14ac:dyDescent="0.35">
      <c r="A531" s="21"/>
    </row>
    <row r="532" spans="1:1" ht="14.25" customHeight="1" x14ac:dyDescent="0.35">
      <c r="A532" s="21"/>
    </row>
    <row r="533" spans="1:1" ht="14.25" customHeight="1" x14ac:dyDescent="0.35">
      <c r="A533" s="21"/>
    </row>
    <row r="534" spans="1:1" ht="14.25" customHeight="1" x14ac:dyDescent="0.35">
      <c r="A534" s="21"/>
    </row>
    <row r="535" spans="1:1" ht="14.25" customHeight="1" x14ac:dyDescent="0.35">
      <c r="A535" s="21"/>
    </row>
    <row r="536" spans="1:1" ht="14.25" customHeight="1" x14ac:dyDescent="0.35">
      <c r="A536" s="21"/>
    </row>
    <row r="537" spans="1:1" ht="14.25" customHeight="1" x14ac:dyDescent="0.35">
      <c r="A537" s="21"/>
    </row>
    <row r="538" spans="1:1" ht="14.25" customHeight="1" x14ac:dyDescent="0.35">
      <c r="A538" s="21"/>
    </row>
    <row r="539" spans="1:1" ht="14.25" customHeight="1" x14ac:dyDescent="0.35">
      <c r="A539" s="21"/>
    </row>
    <row r="540" spans="1:1" ht="14.25" customHeight="1" x14ac:dyDescent="0.35">
      <c r="A540" s="21"/>
    </row>
    <row r="541" spans="1:1" ht="14.25" customHeight="1" x14ac:dyDescent="0.35">
      <c r="A541" s="21"/>
    </row>
    <row r="542" spans="1:1" ht="14.25" customHeight="1" x14ac:dyDescent="0.35">
      <c r="A542" s="21"/>
    </row>
    <row r="543" spans="1:1" ht="14.25" customHeight="1" x14ac:dyDescent="0.35">
      <c r="A543" s="21"/>
    </row>
    <row r="544" spans="1:1" ht="14.25" customHeight="1" x14ac:dyDescent="0.35">
      <c r="A544" s="21"/>
    </row>
    <row r="545" spans="1:1" ht="14.25" customHeight="1" x14ac:dyDescent="0.35">
      <c r="A545" s="21"/>
    </row>
    <row r="546" spans="1:1" ht="14.25" customHeight="1" x14ac:dyDescent="0.35">
      <c r="A546" s="21"/>
    </row>
    <row r="547" spans="1:1" ht="14.25" customHeight="1" x14ac:dyDescent="0.35">
      <c r="A547" s="21"/>
    </row>
    <row r="548" spans="1:1" ht="14.25" customHeight="1" x14ac:dyDescent="0.35">
      <c r="A548" s="21"/>
    </row>
    <row r="549" spans="1:1" ht="14.25" customHeight="1" x14ac:dyDescent="0.35">
      <c r="A549" s="21"/>
    </row>
    <row r="550" spans="1:1" ht="14.25" customHeight="1" x14ac:dyDescent="0.35">
      <c r="A550" s="21"/>
    </row>
    <row r="551" spans="1:1" ht="14.25" customHeight="1" x14ac:dyDescent="0.35">
      <c r="A551" s="21"/>
    </row>
    <row r="552" spans="1:1" ht="14.25" customHeight="1" x14ac:dyDescent="0.35">
      <c r="A552" s="21"/>
    </row>
    <row r="553" spans="1:1" ht="14.25" customHeight="1" x14ac:dyDescent="0.35">
      <c r="A553" s="21"/>
    </row>
    <row r="554" spans="1:1" ht="14.25" customHeight="1" x14ac:dyDescent="0.35">
      <c r="A554" s="21"/>
    </row>
    <row r="555" spans="1:1" ht="14.25" customHeight="1" x14ac:dyDescent="0.35">
      <c r="A555" s="21"/>
    </row>
    <row r="556" spans="1:1" ht="14.25" customHeight="1" x14ac:dyDescent="0.35">
      <c r="A556" s="21"/>
    </row>
    <row r="557" spans="1:1" ht="14.25" customHeight="1" x14ac:dyDescent="0.35">
      <c r="A557" s="21"/>
    </row>
    <row r="558" spans="1:1" ht="14.25" customHeight="1" x14ac:dyDescent="0.35">
      <c r="A558" s="21"/>
    </row>
    <row r="559" spans="1:1" ht="14.25" customHeight="1" x14ac:dyDescent="0.35">
      <c r="A559" s="21"/>
    </row>
    <row r="560" spans="1:1" ht="14.25" customHeight="1" x14ac:dyDescent="0.35">
      <c r="A560" s="21"/>
    </row>
    <row r="561" spans="1:1" ht="14.25" customHeight="1" x14ac:dyDescent="0.35">
      <c r="A561" s="21"/>
    </row>
    <row r="562" spans="1:1" ht="14.25" customHeight="1" x14ac:dyDescent="0.35">
      <c r="A562" s="21"/>
    </row>
    <row r="563" spans="1:1" ht="14.25" customHeight="1" x14ac:dyDescent="0.35">
      <c r="A563" s="21"/>
    </row>
    <row r="564" spans="1:1" ht="14.25" customHeight="1" x14ac:dyDescent="0.35">
      <c r="A564" s="21"/>
    </row>
    <row r="565" spans="1:1" ht="14.25" customHeight="1" x14ac:dyDescent="0.35">
      <c r="A565" s="21"/>
    </row>
    <row r="566" spans="1:1" ht="14.25" customHeight="1" x14ac:dyDescent="0.35">
      <c r="A566" s="21"/>
    </row>
    <row r="567" spans="1:1" ht="14.25" customHeight="1" x14ac:dyDescent="0.35">
      <c r="A567" s="21"/>
    </row>
    <row r="568" spans="1:1" ht="14.25" customHeight="1" x14ac:dyDescent="0.35">
      <c r="A568" s="21"/>
    </row>
    <row r="569" spans="1:1" ht="14.25" customHeight="1" x14ac:dyDescent="0.35">
      <c r="A569" s="21"/>
    </row>
    <row r="570" spans="1:1" ht="14.25" customHeight="1" x14ac:dyDescent="0.35">
      <c r="A570" s="21"/>
    </row>
    <row r="571" spans="1:1" ht="14.25" customHeight="1" x14ac:dyDescent="0.35">
      <c r="A571" s="21"/>
    </row>
    <row r="572" spans="1:1" ht="14.25" customHeight="1" x14ac:dyDescent="0.35">
      <c r="A572" s="21"/>
    </row>
    <row r="573" spans="1:1" ht="14.25" customHeight="1" x14ac:dyDescent="0.35">
      <c r="A573" s="21"/>
    </row>
    <row r="574" spans="1:1" ht="14.25" customHeight="1" x14ac:dyDescent="0.35">
      <c r="A574" s="21"/>
    </row>
    <row r="575" spans="1:1" ht="14.25" customHeight="1" x14ac:dyDescent="0.35">
      <c r="A575" s="21"/>
    </row>
    <row r="576" spans="1:1" ht="14.25" customHeight="1" x14ac:dyDescent="0.35">
      <c r="A576" s="21"/>
    </row>
    <row r="577" spans="1:1" ht="14.25" customHeight="1" x14ac:dyDescent="0.35">
      <c r="A577" s="21"/>
    </row>
    <row r="578" spans="1:1" ht="14.25" customHeight="1" x14ac:dyDescent="0.35">
      <c r="A578" s="21"/>
    </row>
    <row r="579" spans="1:1" ht="14.25" customHeight="1" x14ac:dyDescent="0.35">
      <c r="A579" s="21"/>
    </row>
    <row r="580" spans="1:1" ht="14.25" customHeight="1" x14ac:dyDescent="0.35">
      <c r="A580" s="21"/>
    </row>
    <row r="581" spans="1:1" ht="14.25" customHeight="1" x14ac:dyDescent="0.35">
      <c r="A581" s="21"/>
    </row>
    <row r="582" spans="1:1" ht="14.25" customHeight="1" x14ac:dyDescent="0.35">
      <c r="A582" s="21"/>
    </row>
    <row r="583" spans="1:1" ht="14.25" customHeight="1" x14ac:dyDescent="0.35">
      <c r="A583" s="21"/>
    </row>
    <row r="584" spans="1:1" ht="14.25" customHeight="1" x14ac:dyDescent="0.35">
      <c r="A584" s="21"/>
    </row>
    <row r="585" spans="1:1" ht="14.25" customHeight="1" x14ac:dyDescent="0.35">
      <c r="A585" s="21"/>
    </row>
    <row r="586" spans="1:1" ht="14.25" customHeight="1" x14ac:dyDescent="0.35">
      <c r="A586" s="21"/>
    </row>
    <row r="587" spans="1:1" ht="14.25" customHeight="1" x14ac:dyDescent="0.35">
      <c r="A587" s="21"/>
    </row>
    <row r="588" spans="1:1" ht="14.25" customHeight="1" x14ac:dyDescent="0.35">
      <c r="A588" s="21"/>
    </row>
    <row r="589" spans="1:1" ht="14.25" customHeight="1" x14ac:dyDescent="0.35">
      <c r="A589" s="21"/>
    </row>
    <row r="590" spans="1:1" ht="14.25" customHeight="1" x14ac:dyDescent="0.35">
      <c r="A590" s="21"/>
    </row>
    <row r="591" spans="1:1" ht="14.25" customHeight="1" x14ac:dyDescent="0.35">
      <c r="A591" s="21"/>
    </row>
    <row r="592" spans="1:1" ht="14.25" customHeight="1" x14ac:dyDescent="0.35">
      <c r="A592" s="21"/>
    </row>
    <row r="593" spans="1:1" ht="14.25" customHeight="1" x14ac:dyDescent="0.35">
      <c r="A593" s="21"/>
    </row>
    <row r="594" spans="1:1" ht="14.25" customHeight="1" x14ac:dyDescent="0.35">
      <c r="A594" s="21"/>
    </row>
    <row r="595" spans="1:1" ht="14.25" customHeight="1" x14ac:dyDescent="0.35">
      <c r="A595" s="21"/>
    </row>
    <row r="596" spans="1:1" ht="14.25" customHeight="1" x14ac:dyDescent="0.35">
      <c r="A596" s="21"/>
    </row>
    <row r="597" spans="1:1" ht="14.25" customHeight="1" x14ac:dyDescent="0.35">
      <c r="A597" s="21"/>
    </row>
    <row r="598" spans="1:1" ht="14.25" customHeight="1" x14ac:dyDescent="0.35">
      <c r="A598" s="21"/>
    </row>
    <row r="599" spans="1:1" ht="14.25" customHeight="1" x14ac:dyDescent="0.35">
      <c r="A599" s="21"/>
    </row>
    <row r="600" spans="1:1" ht="14.25" customHeight="1" x14ac:dyDescent="0.35">
      <c r="A600" s="21"/>
    </row>
    <row r="601" spans="1:1" ht="14.25" customHeight="1" x14ac:dyDescent="0.35">
      <c r="A601" s="21"/>
    </row>
    <row r="602" spans="1:1" ht="14.25" customHeight="1" x14ac:dyDescent="0.35">
      <c r="A602" s="21"/>
    </row>
    <row r="603" spans="1:1" ht="14.25" customHeight="1" x14ac:dyDescent="0.35">
      <c r="A603" s="21"/>
    </row>
    <row r="604" spans="1:1" ht="14.25" customHeight="1" x14ac:dyDescent="0.35">
      <c r="A604" s="21"/>
    </row>
    <row r="605" spans="1:1" ht="14.25" customHeight="1" x14ac:dyDescent="0.35">
      <c r="A605" s="21"/>
    </row>
    <row r="606" spans="1:1" ht="14.25" customHeight="1" x14ac:dyDescent="0.35">
      <c r="A606" s="21"/>
    </row>
    <row r="607" spans="1:1" ht="14.25" customHeight="1" x14ac:dyDescent="0.35">
      <c r="A607" s="21"/>
    </row>
    <row r="608" spans="1:1" ht="14.25" customHeight="1" x14ac:dyDescent="0.35">
      <c r="A608" s="21"/>
    </row>
    <row r="609" spans="1:1" ht="14.25" customHeight="1" x14ac:dyDescent="0.35">
      <c r="A609" s="21"/>
    </row>
    <row r="610" spans="1:1" ht="14.25" customHeight="1" x14ac:dyDescent="0.35">
      <c r="A610" s="21"/>
    </row>
    <row r="611" spans="1:1" ht="14.25" customHeight="1" x14ac:dyDescent="0.35">
      <c r="A611" s="21"/>
    </row>
    <row r="612" spans="1:1" ht="14.25" customHeight="1" x14ac:dyDescent="0.35">
      <c r="A612" s="21"/>
    </row>
    <row r="613" spans="1:1" ht="14.25" customHeight="1" x14ac:dyDescent="0.35">
      <c r="A613" s="21"/>
    </row>
    <row r="614" spans="1:1" ht="14.25" customHeight="1" x14ac:dyDescent="0.35">
      <c r="A614" s="21"/>
    </row>
    <row r="615" spans="1:1" ht="14.25" customHeight="1" x14ac:dyDescent="0.35">
      <c r="A615" s="21"/>
    </row>
    <row r="616" spans="1:1" ht="14.25" customHeight="1" x14ac:dyDescent="0.35">
      <c r="A616" s="21"/>
    </row>
    <row r="617" spans="1:1" ht="14.25" customHeight="1" x14ac:dyDescent="0.35">
      <c r="A617" s="21"/>
    </row>
    <row r="618" spans="1:1" ht="14.25" customHeight="1" x14ac:dyDescent="0.35">
      <c r="A618" s="21"/>
    </row>
    <row r="619" spans="1:1" ht="14.25" customHeight="1" x14ac:dyDescent="0.35">
      <c r="A619" s="21"/>
    </row>
    <row r="620" spans="1:1" ht="14.25" customHeight="1" x14ac:dyDescent="0.35">
      <c r="A620" s="21"/>
    </row>
    <row r="621" spans="1:1" ht="14.25" customHeight="1" x14ac:dyDescent="0.35">
      <c r="A621" s="21"/>
    </row>
    <row r="622" spans="1:1" ht="14.25" customHeight="1" x14ac:dyDescent="0.35">
      <c r="A622" s="21"/>
    </row>
    <row r="623" spans="1:1" ht="14.25" customHeight="1" x14ac:dyDescent="0.35">
      <c r="A623" s="21"/>
    </row>
    <row r="624" spans="1:1" ht="14.25" customHeight="1" x14ac:dyDescent="0.35">
      <c r="A624" s="21"/>
    </row>
    <row r="625" spans="1:1" ht="14.25" customHeight="1" x14ac:dyDescent="0.35">
      <c r="A625" s="21"/>
    </row>
    <row r="626" spans="1:1" ht="14.25" customHeight="1" x14ac:dyDescent="0.35">
      <c r="A626" s="21"/>
    </row>
    <row r="627" spans="1:1" ht="14.25" customHeight="1" x14ac:dyDescent="0.35">
      <c r="A627" s="21"/>
    </row>
    <row r="628" spans="1:1" ht="14.25" customHeight="1" x14ac:dyDescent="0.35">
      <c r="A628" s="21"/>
    </row>
    <row r="629" spans="1:1" ht="14.25" customHeight="1" x14ac:dyDescent="0.35">
      <c r="A629" s="21"/>
    </row>
    <row r="630" spans="1:1" ht="14.25" customHeight="1" x14ac:dyDescent="0.35">
      <c r="A630" s="21"/>
    </row>
    <row r="631" spans="1:1" ht="14.25" customHeight="1" x14ac:dyDescent="0.35">
      <c r="A631" s="21"/>
    </row>
    <row r="632" spans="1:1" ht="14.25" customHeight="1" x14ac:dyDescent="0.35">
      <c r="A632" s="21"/>
    </row>
    <row r="633" spans="1:1" ht="14.25" customHeight="1" x14ac:dyDescent="0.35">
      <c r="A633" s="21"/>
    </row>
    <row r="634" spans="1:1" ht="14.25" customHeight="1" x14ac:dyDescent="0.35">
      <c r="A634" s="21"/>
    </row>
    <row r="635" spans="1:1" ht="14.25" customHeight="1" x14ac:dyDescent="0.35">
      <c r="A635" s="21"/>
    </row>
    <row r="636" spans="1:1" ht="14.25" customHeight="1" x14ac:dyDescent="0.35">
      <c r="A636" s="21"/>
    </row>
    <row r="637" spans="1:1" ht="14.25" customHeight="1" x14ac:dyDescent="0.35">
      <c r="A637" s="21"/>
    </row>
    <row r="638" spans="1:1" ht="14.25" customHeight="1" x14ac:dyDescent="0.35">
      <c r="A638" s="21"/>
    </row>
    <row r="639" spans="1:1" ht="14.25" customHeight="1" x14ac:dyDescent="0.35">
      <c r="A639" s="21"/>
    </row>
    <row r="640" spans="1:1" ht="14.25" customHeight="1" x14ac:dyDescent="0.35">
      <c r="A640" s="21"/>
    </row>
    <row r="641" spans="1:1" ht="14.25" customHeight="1" x14ac:dyDescent="0.35">
      <c r="A641" s="21"/>
    </row>
    <row r="642" spans="1:1" ht="14.25" customHeight="1" x14ac:dyDescent="0.35">
      <c r="A642" s="21"/>
    </row>
    <row r="643" spans="1:1" ht="14.25" customHeight="1" x14ac:dyDescent="0.35">
      <c r="A643" s="21"/>
    </row>
    <row r="644" spans="1:1" ht="14.25" customHeight="1" x14ac:dyDescent="0.35">
      <c r="A644" s="21"/>
    </row>
    <row r="645" spans="1:1" ht="14.25" customHeight="1" x14ac:dyDescent="0.35">
      <c r="A645" s="21"/>
    </row>
    <row r="646" spans="1:1" ht="14.25" customHeight="1" x14ac:dyDescent="0.35">
      <c r="A646" s="21"/>
    </row>
    <row r="647" spans="1:1" ht="14.25" customHeight="1" x14ac:dyDescent="0.35">
      <c r="A647" s="21"/>
    </row>
    <row r="648" spans="1:1" ht="14.25" customHeight="1" x14ac:dyDescent="0.35">
      <c r="A648" s="21"/>
    </row>
    <row r="649" spans="1:1" ht="14.25" customHeight="1" x14ac:dyDescent="0.35">
      <c r="A649" s="21"/>
    </row>
    <row r="650" spans="1:1" ht="14.25" customHeight="1" x14ac:dyDescent="0.35">
      <c r="A650" s="21"/>
    </row>
    <row r="651" spans="1:1" ht="14.25" customHeight="1" x14ac:dyDescent="0.35">
      <c r="A651" s="21"/>
    </row>
    <row r="652" spans="1:1" ht="14.25" customHeight="1" x14ac:dyDescent="0.35">
      <c r="A652" s="21"/>
    </row>
    <row r="653" spans="1:1" ht="14.25" customHeight="1" x14ac:dyDescent="0.35">
      <c r="A653" s="21"/>
    </row>
    <row r="654" spans="1:1" ht="14.25" customHeight="1" x14ac:dyDescent="0.35">
      <c r="A654" s="21"/>
    </row>
    <row r="655" spans="1:1" ht="14.25" customHeight="1" x14ac:dyDescent="0.35">
      <c r="A655" s="21"/>
    </row>
    <row r="656" spans="1:1" ht="14.25" customHeight="1" x14ac:dyDescent="0.35">
      <c r="A656" s="21"/>
    </row>
    <row r="657" spans="1:1" ht="14.25" customHeight="1" x14ac:dyDescent="0.35">
      <c r="A657" s="21"/>
    </row>
    <row r="658" spans="1:1" ht="14.25" customHeight="1" x14ac:dyDescent="0.35">
      <c r="A658" s="21"/>
    </row>
    <row r="659" spans="1:1" ht="14.25" customHeight="1" x14ac:dyDescent="0.35">
      <c r="A659" s="21"/>
    </row>
    <row r="660" spans="1:1" ht="14.25" customHeight="1" x14ac:dyDescent="0.35">
      <c r="A660" s="21"/>
    </row>
    <row r="661" spans="1:1" ht="14.25" customHeight="1" x14ac:dyDescent="0.35">
      <c r="A661" s="21"/>
    </row>
    <row r="662" spans="1:1" ht="14.25" customHeight="1" x14ac:dyDescent="0.35">
      <c r="A662" s="21"/>
    </row>
    <row r="663" spans="1:1" ht="14.25" customHeight="1" x14ac:dyDescent="0.35">
      <c r="A663" s="21"/>
    </row>
    <row r="664" spans="1:1" ht="14.25" customHeight="1" x14ac:dyDescent="0.35">
      <c r="A664" s="21"/>
    </row>
    <row r="665" spans="1:1" ht="14.25" customHeight="1" x14ac:dyDescent="0.35">
      <c r="A665" s="21"/>
    </row>
    <row r="666" spans="1:1" ht="14.25" customHeight="1" x14ac:dyDescent="0.35">
      <c r="A666" s="21"/>
    </row>
    <row r="667" spans="1:1" ht="14.25" customHeight="1" x14ac:dyDescent="0.35">
      <c r="A667" s="21"/>
    </row>
    <row r="668" spans="1:1" ht="14.25" customHeight="1" x14ac:dyDescent="0.35">
      <c r="A668" s="21"/>
    </row>
    <row r="669" spans="1:1" ht="14.25" customHeight="1" x14ac:dyDescent="0.35">
      <c r="A669" s="21"/>
    </row>
    <row r="670" spans="1:1" ht="14.25" customHeight="1" x14ac:dyDescent="0.35">
      <c r="A670" s="21"/>
    </row>
    <row r="671" spans="1:1" ht="14.25" customHeight="1" x14ac:dyDescent="0.35">
      <c r="A671" s="21"/>
    </row>
    <row r="672" spans="1:1" ht="14.25" customHeight="1" x14ac:dyDescent="0.35">
      <c r="A672" s="21"/>
    </row>
    <row r="673" spans="1:1" ht="14.25" customHeight="1" x14ac:dyDescent="0.35">
      <c r="A673" s="21"/>
    </row>
    <row r="674" spans="1:1" ht="14.25" customHeight="1" x14ac:dyDescent="0.35">
      <c r="A674" s="21"/>
    </row>
    <row r="675" spans="1:1" ht="14.25" customHeight="1" x14ac:dyDescent="0.35">
      <c r="A675" s="21"/>
    </row>
    <row r="676" spans="1:1" ht="14.25" customHeight="1" x14ac:dyDescent="0.35">
      <c r="A676" s="21"/>
    </row>
    <row r="677" spans="1:1" ht="14.25" customHeight="1" x14ac:dyDescent="0.35">
      <c r="A677" s="21"/>
    </row>
    <row r="678" spans="1:1" ht="14.25" customHeight="1" x14ac:dyDescent="0.35">
      <c r="A678" s="21"/>
    </row>
    <row r="679" spans="1:1" ht="14.25" customHeight="1" x14ac:dyDescent="0.35">
      <c r="A679" s="21"/>
    </row>
    <row r="680" spans="1:1" ht="14.25" customHeight="1" x14ac:dyDescent="0.35">
      <c r="A680" s="21"/>
    </row>
    <row r="681" spans="1:1" ht="14.25" customHeight="1" x14ac:dyDescent="0.35">
      <c r="A681" s="21"/>
    </row>
    <row r="682" spans="1:1" ht="14.25" customHeight="1" x14ac:dyDescent="0.35">
      <c r="A682" s="21"/>
    </row>
    <row r="683" spans="1:1" ht="14.25" customHeight="1" x14ac:dyDescent="0.35">
      <c r="A683" s="21"/>
    </row>
    <row r="684" spans="1:1" ht="14.25" customHeight="1" x14ac:dyDescent="0.35">
      <c r="A684" s="21"/>
    </row>
    <row r="685" spans="1:1" ht="14.25" customHeight="1" x14ac:dyDescent="0.35">
      <c r="A685" s="21"/>
    </row>
    <row r="686" spans="1:1" ht="14.25" customHeight="1" x14ac:dyDescent="0.35">
      <c r="A686" s="21"/>
    </row>
    <row r="687" spans="1:1" ht="14.25" customHeight="1" x14ac:dyDescent="0.35">
      <c r="A687" s="21"/>
    </row>
    <row r="688" spans="1:1" ht="14.25" customHeight="1" x14ac:dyDescent="0.35">
      <c r="A688" s="21"/>
    </row>
    <row r="689" spans="1:1" ht="14.25" customHeight="1" x14ac:dyDescent="0.35">
      <c r="A689" s="21"/>
    </row>
    <row r="690" spans="1:1" ht="14.25" customHeight="1" x14ac:dyDescent="0.35">
      <c r="A690" s="21"/>
    </row>
    <row r="691" spans="1:1" ht="14.25" customHeight="1" x14ac:dyDescent="0.35">
      <c r="A691" s="21"/>
    </row>
    <row r="692" spans="1:1" ht="14.25" customHeight="1" x14ac:dyDescent="0.35">
      <c r="A692" s="21"/>
    </row>
    <row r="693" spans="1:1" ht="14.25" customHeight="1" x14ac:dyDescent="0.35">
      <c r="A693" s="21"/>
    </row>
    <row r="694" spans="1:1" ht="14.25" customHeight="1" x14ac:dyDescent="0.35">
      <c r="A694" s="21"/>
    </row>
    <row r="695" spans="1:1" ht="14.25" customHeight="1" x14ac:dyDescent="0.35">
      <c r="A695" s="21"/>
    </row>
    <row r="696" spans="1:1" ht="14.25" customHeight="1" x14ac:dyDescent="0.35">
      <c r="A696" s="21"/>
    </row>
    <row r="697" spans="1:1" ht="14.25" customHeight="1" x14ac:dyDescent="0.35">
      <c r="A697" s="21"/>
    </row>
    <row r="698" spans="1:1" ht="14.25" customHeight="1" x14ac:dyDescent="0.35">
      <c r="A698" s="21"/>
    </row>
    <row r="699" spans="1:1" ht="14.25" customHeight="1" x14ac:dyDescent="0.35">
      <c r="A699" s="21"/>
    </row>
    <row r="700" spans="1:1" ht="14.25" customHeight="1" x14ac:dyDescent="0.35">
      <c r="A700" s="21"/>
    </row>
    <row r="701" spans="1:1" ht="14.25" customHeight="1" x14ac:dyDescent="0.35">
      <c r="A701" s="21"/>
    </row>
    <row r="702" spans="1:1" ht="14.25" customHeight="1" x14ac:dyDescent="0.35">
      <c r="A702" s="21"/>
    </row>
    <row r="703" spans="1:1" ht="14.25" customHeight="1" x14ac:dyDescent="0.35">
      <c r="A703" s="21"/>
    </row>
    <row r="704" spans="1:1" ht="14.25" customHeight="1" x14ac:dyDescent="0.35">
      <c r="A704" s="21"/>
    </row>
    <row r="705" spans="1:1" ht="14.25" customHeight="1" x14ac:dyDescent="0.35">
      <c r="A705" s="21"/>
    </row>
    <row r="706" spans="1:1" ht="14.25" customHeight="1" x14ac:dyDescent="0.35">
      <c r="A706" s="21"/>
    </row>
    <row r="707" spans="1:1" ht="14.25" customHeight="1" x14ac:dyDescent="0.35">
      <c r="A707" s="21"/>
    </row>
    <row r="708" spans="1:1" ht="14.25" customHeight="1" x14ac:dyDescent="0.35">
      <c r="A708" s="21"/>
    </row>
    <row r="709" spans="1:1" ht="14.25" customHeight="1" x14ac:dyDescent="0.35">
      <c r="A709" s="21"/>
    </row>
    <row r="710" spans="1:1" ht="14.25" customHeight="1" x14ac:dyDescent="0.35">
      <c r="A710" s="21"/>
    </row>
    <row r="711" spans="1:1" ht="14.25" customHeight="1" x14ac:dyDescent="0.35">
      <c r="A711" s="21"/>
    </row>
    <row r="712" spans="1:1" ht="14.25" customHeight="1" x14ac:dyDescent="0.35">
      <c r="A712" s="21"/>
    </row>
    <row r="713" spans="1:1" ht="14.25" customHeight="1" x14ac:dyDescent="0.35">
      <c r="A713" s="21"/>
    </row>
    <row r="714" spans="1:1" ht="14.25" customHeight="1" x14ac:dyDescent="0.35">
      <c r="A714" s="21"/>
    </row>
    <row r="715" spans="1:1" ht="14.25" customHeight="1" x14ac:dyDescent="0.35">
      <c r="A715" s="21"/>
    </row>
    <row r="716" spans="1:1" ht="14.25" customHeight="1" x14ac:dyDescent="0.35">
      <c r="A716" s="21"/>
    </row>
    <row r="717" spans="1:1" ht="14.25" customHeight="1" x14ac:dyDescent="0.35">
      <c r="A717" s="21"/>
    </row>
    <row r="718" spans="1:1" ht="14.25" customHeight="1" x14ac:dyDescent="0.35">
      <c r="A718" s="21"/>
    </row>
    <row r="719" spans="1:1" ht="14.25" customHeight="1" x14ac:dyDescent="0.35">
      <c r="A719" s="21"/>
    </row>
    <row r="720" spans="1:1" ht="14.25" customHeight="1" x14ac:dyDescent="0.35">
      <c r="A720" s="21"/>
    </row>
    <row r="721" spans="1:1" ht="14.25" customHeight="1" x14ac:dyDescent="0.35">
      <c r="A721" s="21"/>
    </row>
    <row r="722" spans="1:1" ht="14.25" customHeight="1" x14ac:dyDescent="0.35">
      <c r="A722" s="21"/>
    </row>
    <row r="723" spans="1:1" ht="14.25" customHeight="1" x14ac:dyDescent="0.35">
      <c r="A723" s="21"/>
    </row>
    <row r="724" spans="1:1" ht="14.25" customHeight="1" x14ac:dyDescent="0.35">
      <c r="A724" s="21"/>
    </row>
    <row r="725" spans="1:1" ht="14.25" customHeight="1" x14ac:dyDescent="0.35">
      <c r="A725" s="21"/>
    </row>
    <row r="726" spans="1:1" ht="14.25" customHeight="1" x14ac:dyDescent="0.35">
      <c r="A726" s="21"/>
    </row>
    <row r="727" spans="1:1" ht="14.25" customHeight="1" x14ac:dyDescent="0.35">
      <c r="A727" s="21"/>
    </row>
    <row r="728" spans="1:1" ht="14.25" customHeight="1" x14ac:dyDescent="0.35">
      <c r="A728" s="21"/>
    </row>
    <row r="729" spans="1:1" ht="14.25" customHeight="1" x14ac:dyDescent="0.35">
      <c r="A729" s="21"/>
    </row>
    <row r="730" spans="1:1" ht="14.25" customHeight="1" x14ac:dyDescent="0.35">
      <c r="A730" s="21"/>
    </row>
    <row r="731" spans="1:1" ht="14.25" customHeight="1" x14ac:dyDescent="0.35">
      <c r="A731" s="21"/>
    </row>
    <row r="732" spans="1:1" ht="14.25" customHeight="1" x14ac:dyDescent="0.35">
      <c r="A732" s="21"/>
    </row>
    <row r="733" spans="1:1" ht="14.25" customHeight="1" x14ac:dyDescent="0.35">
      <c r="A733" s="21"/>
    </row>
    <row r="734" spans="1:1" ht="14.25" customHeight="1" x14ac:dyDescent="0.35">
      <c r="A734" s="21"/>
    </row>
    <row r="735" spans="1:1" ht="14.25" customHeight="1" x14ac:dyDescent="0.35">
      <c r="A735" s="21"/>
    </row>
    <row r="736" spans="1:1" ht="14.25" customHeight="1" x14ac:dyDescent="0.35">
      <c r="A736" s="21"/>
    </row>
    <row r="737" spans="1:1" ht="14.25" customHeight="1" x14ac:dyDescent="0.35">
      <c r="A737" s="21"/>
    </row>
    <row r="738" spans="1:1" ht="14.25" customHeight="1" x14ac:dyDescent="0.35">
      <c r="A738" s="21"/>
    </row>
    <row r="739" spans="1:1" ht="14.25" customHeight="1" x14ac:dyDescent="0.35">
      <c r="A739" s="21"/>
    </row>
    <row r="740" spans="1:1" ht="14.25" customHeight="1" x14ac:dyDescent="0.35">
      <c r="A740" s="21"/>
    </row>
    <row r="741" spans="1:1" ht="14.25" customHeight="1" x14ac:dyDescent="0.35">
      <c r="A741" s="21"/>
    </row>
    <row r="742" spans="1:1" ht="14.25" customHeight="1" x14ac:dyDescent="0.35">
      <c r="A742" s="21"/>
    </row>
    <row r="743" spans="1:1" ht="14.25" customHeight="1" x14ac:dyDescent="0.35">
      <c r="A743" s="21"/>
    </row>
    <row r="744" spans="1:1" ht="14.25" customHeight="1" x14ac:dyDescent="0.35">
      <c r="A744" s="21"/>
    </row>
    <row r="745" spans="1:1" ht="14.25" customHeight="1" x14ac:dyDescent="0.35">
      <c r="A745" s="21"/>
    </row>
    <row r="746" spans="1:1" ht="14.25" customHeight="1" x14ac:dyDescent="0.35">
      <c r="A746" s="21"/>
    </row>
    <row r="747" spans="1:1" ht="14.25" customHeight="1" x14ac:dyDescent="0.35">
      <c r="A747" s="21"/>
    </row>
    <row r="748" spans="1:1" ht="14.25" customHeight="1" x14ac:dyDescent="0.35">
      <c r="A748" s="21"/>
    </row>
    <row r="749" spans="1:1" ht="14.25" customHeight="1" x14ac:dyDescent="0.35">
      <c r="A749" s="21"/>
    </row>
    <row r="750" spans="1:1" ht="14.25" customHeight="1" x14ac:dyDescent="0.35">
      <c r="A750" s="21"/>
    </row>
    <row r="751" spans="1:1" ht="14.25" customHeight="1" x14ac:dyDescent="0.35">
      <c r="A751" s="21"/>
    </row>
    <row r="752" spans="1:1" ht="14.25" customHeight="1" x14ac:dyDescent="0.35">
      <c r="A752" s="21"/>
    </row>
    <row r="753" spans="1:1" ht="14.25" customHeight="1" x14ac:dyDescent="0.35">
      <c r="A753" s="21"/>
    </row>
    <row r="754" spans="1:1" ht="14.25" customHeight="1" x14ac:dyDescent="0.35">
      <c r="A754" s="21"/>
    </row>
    <row r="755" spans="1:1" ht="14.25" customHeight="1" x14ac:dyDescent="0.35">
      <c r="A755" s="21"/>
    </row>
    <row r="756" spans="1:1" ht="14.25" customHeight="1" x14ac:dyDescent="0.35">
      <c r="A756" s="21"/>
    </row>
    <row r="757" spans="1:1" ht="14.25" customHeight="1" x14ac:dyDescent="0.35">
      <c r="A757" s="21"/>
    </row>
    <row r="758" spans="1:1" ht="14.25" customHeight="1" x14ac:dyDescent="0.35">
      <c r="A758" s="21"/>
    </row>
    <row r="759" spans="1:1" ht="14.25" customHeight="1" x14ac:dyDescent="0.35">
      <c r="A759" s="21"/>
    </row>
    <row r="760" spans="1:1" ht="14.25" customHeight="1" x14ac:dyDescent="0.35">
      <c r="A760" s="21"/>
    </row>
    <row r="761" spans="1:1" ht="14.25" customHeight="1" x14ac:dyDescent="0.35">
      <c r="A761" s="21"/>
    </row>
    <row r="762" spans="1:1" ht="14.25" customHeight="1" x14ac:dyDescent="0.35">
      <c r="A762" s="21"/>
    </row>
    <row r="763" spans="1:1" ht="14.25" customHeight="1" x14ac:dyDescent="0.35">
      <c r="A763" s="21"/>
    </row>
    <row r="764" spans="1:1" ht="14.25" customHeight="1" x14ac:dyDescent="0.35">
      <c r="A764" s="21"/>
    </row>
    <row r="765" spans="1:1" ht="14.25" customHeight="1" x14ac:dyDescent="0.35">
      <c r="A765" s="21"/>
    </row>
    <row r="766" spans="1:1" ht="14.25" customHeight="1" x14ac:dyDescent="0.35">
      <c r="A766" s="21"/>
    </row>
    <row r="767" spans="1:1" ht="14.25" customHeight="1" x14ac:dyDescent="0.35">
      <c r="A767" s="21"/>
    </row>
    <row r="768" spans="1:1" ht="14.25" customHeight="1" x14ac:dyDescent="0.35">
      <c r="A768" s="21"/>
    </row>
    <row r="769" spans="1:1" ht="14.25" customHeight="1" x14ac:dyDescent="0.35">
      <c r="A769" s="21"/>
    </row>
    <row r="770" spans="1:1" ht="14.25" customHeight="1" x14ac:dyDescent="0.35">
      <c r="A770" s="21"/>
    </row>
    <row r="771" spans="1:1" ht="14.25" customHeight="1" x14ac:dyDescent="0.35">
      <c r="A771" s="21"/>
    </row>
    <row r="772" spans="1:1" ht="14.25" customHeight="1" x14ac:dyDescent="0.35">
      <c r="A772" s="21"/>
    </row>
    <row r="773" spans="1:1" ht="14.25" customHeight="1" x14ac:dyDescent="0.35">
      <c r="A773" s="21"/>
    </row>
    <row r="774" spans="1:1" ht="14.25" customHeight="1" x14ac:dyDescent="0.35">
      <c r="A774" s="21"/>
    </row>
    <row r="775" spans="1:1" ht="14.25" customHeight="1" x14ac:dyDescent="0.35">
      <c r="A775" s="21"/>
    </row>
    <row r="776" spans="1:1" ht="14.25" customHeight="1" x14ac:dyDescent="0.35">
      <c r="A776" s="21"/>
    </row>
    <row r="777" spans="1:1" ht="14.25" customHeight="1" x14ac:dyDescent="0.35">
      <c r="A777" s="21"/>
    </row>
    <row r="778" spans="1:1" ht="14.25" customHeight="1" x14ac:dyDescent="0.35">
      <c r="A778" s="21"/>
    </row>
    <row r="779" spans="1:1" ht="14.25" customHeight="1" x14ac:dyDescent="0.35">
      <c r="A779" s="21"/>
    </row>
    <row r="780" spans="1:1" ht="14.25" customHeight="1" x14ac:dyDescent="0.35">
      <c r="A780" s="21"/>
    </row>
    <row r="781" spans="1:1" ht="14.25" customHeight="1" x14ac:dyDescent="0.35">
      <c r="A781" s="21"/>
    </row>
    <row r="782" spans="1:1" ht="14.25" customHeight="1" x14ac:dyDescent="0.35">
      <c r="A782" s="21"/>
    </row>
    <row r="783" spans="1:1" ht="14.25" customHeight="1" x14ac:dyDescent="0.35">
      <c r="A783" s="21"/>
    </row>
    <row r="784" spans="1:1" ht="14.25" customHeight="1" x14ac:dyDescent="0.35">
      <c r="A784" s="21"/>
    </row>
    <row r="785" spans="1:1" ht="14.25" customHeight="1" x14ac:dyDescent="0.35">
      <c r="A785" s="21"/>
    </row>
    <row r="786" spans="1:1" ht="14.25" customHeight="1" x14ac:dyDescent="0.35">
      <c r="A786" s="21"/>
    </row>
    <row r="787" spans="1:1" ht="14.25" customHeight="1" x14ac:dyDescent="0.35">
      <c r="A787" s="21"/>
    </row>
    <row r="788" spans="1:1" ht="14.25" customHeight="1" x14ac:dyDescent="0.35">
      <c r="A788" s="21"/>
    </row>
    <row r="789" spans="1:1" ht="14.25" customHeight="1" x14ac:dyDescent="0.35">
      <c r="A789" s="21"/>
    </row>
    <row r="790" spans="1:1" ht="14.25" customHeight="1" x14ac:dyDescent="0.35">
      <c r="A790" s="21"/>
    </row>
    <row r="791" spans="1:1" ht="14.25" customHeight="1" x14ac:dyDescent="0.35">
      <c r="A791" s="21"/>
    </row>
    <row r="792" spans="1:1" ht="14.25" customHeight="1" x14ac:dyDescent="0.35">
      <c r="A792" s="21"/>
    </row>
    <row r="793" spans="1:1" ht="14.25" customHeight="1" x14ac:dyDescent="0.35">
      <c r="A793" s="21"/>
    </row>
    <row r="794" spans="1:1" ht="14.25" customHeight="1" x14ac:dyDescent="0.35">
      <c r="A794" s="21"/>
    </row>
    <row r="795" spans="1:1" ht="14.25" customHeight="1" x14ac:dyDescent="0.35">
      <c r="A795" s="21"/>
    </row>
    <row r="796" spans="1:1" ht="14.25" customHeight="1" x14ac:dyDescent="0.35">
      <c r="A796" s="21"/>
    </row>
    <row r="797" spans="1:1" ht="14.25" customHeight="1" x14ac:dyDescent="0.35">
      <c r="A797" s="21"/>
    </row>
    <row r="798" spans="1:1" ht="14.25" customHeight="1" x14ac:dyDescent="0.35">
      <c r="A798" s="21"/>
    </row>
    <row r="799" spans="1:1" ht="14.25" customHeight="1" x14ac:dyDescent="0.35">
      <c r="A799" s="21"/>
    </row>
    <row r="800" spans="1:1" ht="14.25" customHeight="1" x14ac:dyDescent="0.35">
      <c r="A800" s="21"/>
    </row>
    <row r="801" spans="1:1" ht="14.25" customHeight="1" x14ac:dyDescent="0.35">
      <c r="A801" s="21"/>
    </row>
    <row r="802" spans="1:1" ht="14.25" customHeight="1" x14ac:dyDescent="0.35">
      <c r="A802" s="21"/>
    </row>
    <row r="803" spans="1:1" ht="14.25" customHeight="1" x14ac:dyDescent="0.35">
      <c r="A803" s="21"/>
    </row>
    <row r="804" spans="1:1" ht="14.25" customHeight="1" x14ac:dyDescent="0.35">
      <c r="A804" s="21"/>
    </row>
    <row r="805" spans="1:1" ht="14.25" customHeight="1" x14ac:dyDescent="0.35">
      <c r="A805" s="21"/>
    </row>
    <row r="806" spans="1:1" ht="14.25" customHeight="1" x14ac:dyDescent="0.35">
      <c r="A806" s="21"/>
    </row>
    <row r="807" spans="1:1" ht="14.25" customHeight="1" x14ac:dyDescent="0.35">
      <c r="A807" s="21"/>
    </row>
    <row r="808" spans="1:1" ht="14.25" customHeight="1" x14ac:dyDescent="0.35">
      <c r="A808" s="21"/>
    </row>
    <row r="809" spans="1:1" ht="14.25" customHeight="1" x14ac:dyDescent="0.35">
      <c r="A809" s="21"/>
    </row>
    <row r="810" spans="1:1" ht="14.25" customHeight="1" x14ac:dyDescent="0.35">
      <c r="A810" s="21"/>
    </row>
    <row r="811" spans="1:1" ht="14.25" customHeight="1" x14ac:dyDescent="0.35">
      <c r="A811" s="21"/>
    </row>
    <row r="812" spans="1:1" ht="14.25" customHeight="1" x14ac:dyDescent="0.35">
      <c r="A812" s="21"/>
    </row>
    <row r="813" spans="1:1" ht="14.25" customHeight="1" x14ac:dyDescent="0.35">
      <c r="A813" s="21"/>
    </row>
    <row r="814" spans="1:1" ht="14.25" customHeight="1" x14ac:dyDescent="0.35">
      <c r="A814" s="21"/>
    </row>
    <row r="815" spans="1:1" ht="14.25" customHeight="1" x14ac:dyDescent="0.35">
      <c r="A815" s="21"/>
    </row>
    <row r="816" spans="1:1" ht="14.25" customHeight="1" x14ac:dyDescent="0.35">
      <c r="A816" s="21"/>
    </row>
    <row r="817" spans="1:1" ht="14.25" customHeight="1" x14ac:dyDescent="0.35">
      <c r="A817" s="21"/>
    </row>
    <row r="818" spans="1:1" ht="14.25" customHeight="1" x14ac:dyDescent="0.35">
      <c r="A818" s="21"/>
    </row>
    <row r="819" spans="1:1" ht="14.25" customHeight="1" x14ac:dyDescent="0.35">
      <c r="A819" s="21"/>
    </row>
    <row r="820" spans="1:1" ht="14.25" customHeight="1" x14ac:dyDescent="0.35">
      <c r="A820" s="21"/>
    </row>
    <row r="821" spans="1:1" ht="14.25" customHeight="1" x14ac:dyDescent="0.35">
      <c r="A821" s="21"/>
    </row>
    <row r="822" spans="1:1" ht="14.25" customHeight="1" x14ac:dyDescent="0.35">
      <c r="A822" s="21"/>
    </row>
    <row r="823" spans="1:1" ht="14.25" customHeight="1" x14ac:dyDescent="0.35">
      <c r="A823" s="21"/>
    </row>
    <row r="824" spans="1:1" ht="14.25" customHeight="1" x14ac:dyDescent="0.35">
      <c r="A824" s="21"/>
    </row>
    <row r="825" spans="1:1" ht="14.25" customHeight="1" x14ac:dyDescent="0.35">
      <c r="A825" s="21"/>
    </row>
    <row r="826" spans="1:1" ht="14.25" customHeight="1" x14ac:dyDescent="0.35">
      <c r="A826" s="21"/>
    </row>
    <row r="827" spans="1:1" ht="14.25" customHeight="1" x14ac:dyDescent="0.35">
      <c r="A827" s="21"/>
    </row>
    <row r="828" spans="1:1" ht="14.25" customHeight="1" x14ac:dyDescent="0.35">
      <c r="A828" s="21"/>
    </row>
    <row r="829" spans="1:1" ht="14.25" customHeight="1" x14ac:dyDescent="0.35">
      <c r="A829" s="21"/>
    </row>
    <row r="830" spans="1:1" ht="14.25" customHeight="1" x14ac:dyDescent="0.35">
      <c r="A830" s="21"/>
    </row>
    <row r="831" spans="1:1" ht="14.25" customHeight="1" x14ac:dyDescent="0.35">
      <c r="A831" s="21"/>
    </row>
    <row r="832" spans="1:1" ht="14.25" customHeight="1" x14ac:dyDescent="0.35">
      <c r="A832" s="21"/>
    </row>
    <row r="833" spans="1:1" ht="14.25" customHeight="1" x14ac:dyDescent="0.35">
      <c r="A833" s="21"/>
    </row>
    <row r="834" spans="1:1" ht="14.25" customHeight="1" x14ac:dyDescent="0.35">
      <c r="A834" s="21"/>
    </row>
    <row r="835" spans="1:1" ht="14.25" customHeight="1" x14ac:dyDescent="0.35">
      <c r="A835" s="21"/>
    </row>
    <row r="836" spans="1:1" ht="14.25" customHeight="1" x14ac:dyDescent="0.35">
      <c r="A836" s="21"/>
    </row>
    <row r="837" spans="1:1" ht="14.25" customHeight="1" x14ac:dyDescent="0.35">
      <c r="A837" s="21"/>
    </row>
    <row r="838" spans="1:1" ht="14.25" customHeight="1" x14ac:dyDescent="0.35">
      <c r="A838" s="21"/>
    </row>
    <row r="839" spans="1:1" ht="14.25" customHeight="1" x14ac:dyDescent="0.35">
      <c r="A839" s="21"/>
    </row>
    <row r="840" spans="1:1" ht="14.25" customHeight="1" x14ac:dyDescent="0.35">
      <c r="A840" s="21"/>
    </row>
    <row r="841" spans="1:1" ht="14.25" customHeight="1" x14ac:dyDescent="0.35">
      <c r="A841" s="21"/>
    </row>
    <row r="842" spans="1:1" ht="14.25" customHeight="1" x14ac:dyDescent="0.35">
      <c r="A842" s="21"/>
    </row>
    <row r="843" spans="1:1" ht="14.25" customHeight="1" x14ac:dyDescent="0.35">
      <c r="A843" s="21"/>
    </row>
    <row r="844" spans="1:1" ht="14.25" customHeight="1" x14ac:dyDescent="0.35">
      <c r="A844" s="21"/>
    </row>
    <row r="845" spans="1:1" ht="14.25" customHeight="1" x14ac:dyDescent="0.35">
      <c r="A845" s="21"/>
    </row>
    <row r="846" spans="1:1" ht="14.25" customHeight="1" x14ac:dyDescent="0.35">
      <c r="A846" s="21"/>
    </row>
    <row r="847" spans="1:1" ht="14.25" customHeight="1" x14ac:dyDescent="0.35">
      <c r="A847" s="21"/>
    </row>
    <row r="848" spans="1:1" ht="14.25" customHeight="1" x14ac:dyDescent="0.35">
      <c r="A848" s="21"/>
    </row>
    <row r="849" spans="1:1" ht="14.25" customHeight="1" x14ac:dyDescent="0.35">
      <c r="A849" s="21"/>
    </row>
    <row r="850" spans="1:1" ht="14.25" customHeight="1" x14ac:dyDescent="0.35">
      <c r="A850" s="21"/>
    </row>
    <row r="851" spans="1:1" ht="14.25" customHeight="1" x14ac:dyDescent="0.35">
      <c r="A851" s="21"/>
    </row>
    <row r="852" spans="1:1" ht="14.25" customHeight="1" x14ac:dyDescent="0.35">
      <c r="A852" s="21"/>
    </row>
    <row r="853" spans="1:1" ht="14.25" customHeight="1" x14ac:dyDescent="0.35">
      <c r="A853" s="21"/>
    </row>
    <row r="854" spans="1:1" ht="14.25" customHeight="1" x14ac:dyDescent="0.35">
      <c r="A854" s="21"/>
    </row>
    <row r="855" spans="1:1" ht="14.25" customHeight="1" x14ac:dyDescent="0.35">
      <c r="A855" s="21"/>
    </row>
    <row r="856" spans="1:1" ht="14.25" customHeight="1" x14ac:dyDescent="0.35">
      <c r="A856" s="21"/>
    </row>
    <row r="857" spans="1:1" ht="14.25" customHeight="1" x14ac:dyDescent="0.35">
      <c r="A857" s="21"/>
    </row>
    <row r="858" spans="1:1" ht="14.25" customHeight="1" x14ac:dyDescent="0.35">
      <c r="A858" s="21"/>
    </row>
    <row r="859" spans="1:1" ht="14.25" customHeight="1" x14ac:dyDescent="0.35">
      <c r="A859" s="21"/>
    </row>
    <row r="860" spans="1:1" ht="14.25" customHeight="1" x14ac:dyDescent="0.35">
      <c r="A860" s="21"/>
    </row>
    <row r="861" spans="1:1" ht="14.25" customHeight="1" x14ac:dyDescent="0.35">
      <c r="A861" s="21"/>
    </row>
    <row r="862" spans="1:1" ht="14.25" customHeight="1" x14ac:dyDescent="0.35">
      <c r="A862" s="21"/>
    </row>
    <row r="863" spans="1:1" ht="14.25" customHeight="1" x14ac:dyDescent="0.35">
      <c r="A863" s="21"/>
    </row>
    <row r="864" spans="1:1" ht="14.25" customHeight="1" x14ac:dyDescent="0.35">
      <c r="A864" s="21"/>
    </row>
    <row r="865" spans="1:1" ht="14.25" customHeight="1" x14ac:dyDescent="0.35">
      <c r="A865" s="21"/>
    </row>
    <row r="866" spans="1:1" ht="14.25" customHeight="1" x14ac:dyDescent="0.35">
      <c r="A866" s="21"/>
    </row>
    <row r="867" spans="1:1" ht="14.25" customHeight="1" x14ac:dyDescent="0.35">
      <c r="A867" s="21"/>
    </row>
    <row r="868" spans="1:1" ht="14.25" customHeight="1" x14ac:dyDescent="0.35">
      <c r="A868" s="21"/>
    </row>
    <row r="869" spans="1:1" ht="14.25" customHeight="1" x14ac:dyDescent="0.35">
      <c r="A869" s="21"/>
    </row>
    <row r="870" spans="1:1" ht="14.25" customHeight="1" x14ac:dyDescent="0.35">
      <c r="A870" s="21"/>
    </row>
    <row r="871" spans="1:1" ht="14.25" customHeight="1" x14ac:dyDescent="0.35">
      <c r="A871" s="21"/>
    </row>
    <row r="872" spans="1:1" ht="14.25" customHeight="1" x14ac:dyDescent="0.35">
      <c r="A872" s="21"/>
    </row>
    <row r="873" spans="1:1" ht="14.25" customHeight="1" x14ac:dyDescent="0.35">
      <c r="A873" s="21"/>
    </row>
    <row r="874" spans="1:1" ht="14.25" customHeight="1" x14ac:dyDescent="0.35">
      <c r="A874" s="21"/>
    </row>
    <row r="875" spans="1:1" ht="14.25" customHeight="1" x14ac:dyDescent="0.35">
      <c r="A875" s="21"/>
    </row>
    <row r="876" spans="1:1" ht="14.25" customHeight="1" x14ac:dyDescent="0.35">
      <c r="A876" s="21"/>
    </row>
    <row r="877" spans="1:1" ht="14.25" customHeight="1" x14ac:dyDescent="0.35">
      <c r="A877" s="21"/>
    </row>
    <row r="878" spans="1:1" ht="14.25" customHeight="1" x14ac:dyDescent="0.35">
      <c r="A878" s="21"/>
    </row>
    <row r="879" spans="1:1" ht="14.25" customHeight="1" x14ac:dyDescent="0.35">
      <c r="A879" s="21"/>
    </row>
    <row r="880" spans="1:1" ht="14.25" customHeight="1" x14ac:dyDescent="0.35">
      <c r="A880" s="21"/>
    </row>
    <row r="881" spans="1:1" ht="14.25" customHeight="1" x14ac:dyDescent="0.35">
      <c r="A881" s="21"/>
    </row>
    <row r="882" spans="1:1" ht="14.25" customHeight="1" x14ac:dyDescent="0.35">
      <c r="A882" s="21"/>
    </row>
    <row r="883" spans="1:1" ht="14.25" customHeight="1" x14ac:dyDescent="0.35">
      <c r="A883" s="21"/>
    </row>
    <row r="884" spans="1:1" ht="14.25" customHeight="1" x14ac:dyDescent="0.35">
      <c r="A884" s="21"/>
    </row>
    <row r="885" spans="1:1" ht="14.25" customHeight="1" x14ac:dyDescent="0.35">
      <c r="A885" s="21"/>
    </row>
    <row r="886" spans="1:1" ht="14.25" customHeight="1" x14ac:dyDescent="0.35">
      <c r="A886" s="21"/>
    </row>
    <row r="887" spans="1:1" ht="14.25" customHeight="1" x14ac:dyDescent="0.35">
      <c r="A887" s="21"/>
    </row>
    <row r="888" spans="1:1" ht="14.25" customHeight="1" x14ac:dyDescent="0.35">
      <c r="A888" s="21"/>
    </row>
    <row r="889" spans="1:1" ht="14.25" customHeight="1" x14ac:dyDescent="0.35">
      <c r="A889" s="21"/>
    </row>
    <row r="890" spans="1:1" ht="14.25" customHeight="1" x14ac:dyDescent="0.35">
      <c r="A890" s="21"/>
    </row>
    <row r="891" spans="1:1" ht="14.25" customHeight="1" x14ac:dyDescent="0.35">
      <c r="A891" s="21"/>
    </row>
    <row r="892" spans="1:1" ht="14.25" customHeight="1" x14ac:dyDescent="0.35">
      <c r="A892" s="21"/>
    </row>
    <row r="893" spans="1:1" ht="14.25" customHeight="1" x14ac:dyDescent="0.35">
      <c r="A893" s="21"/>
    </row>
    <row r="894" spans="1:1" ht="14.25" customHeight="1" x14ac:dyDescent="0.35">
      <c r="A894" s="21"/>
    </row>
    <row r="895" spans="1:1" ht="14.25" customHeight="1" x14ac:dyDescent="0.35">
      <c r="A895" s="21"/>
    </row>
    <row r="896" spans="1:1" ht="14.25" customHeight="1" x14ac:dyDescent="0.35">
      <c r="A896" s="21"/>
    </row>
    <row r="897" spans="1:1" ht="14.25" customHeight="1" x14ac:dyDescent="0.35">
      <c r="A897" s="21"/>
    </row>
    <row r="898" spans="1:1" ht="14.25" customHeight="1" x14ac:dyDescent="0.35">
      <c r="A898" s="21"/>
    </row>
    <row r="899" spans="1:1" ht="14.25" customHeight="1" x14ac:dyDescent="0.35">
      <c r="A899" s="21"/>
    </row>
    <row r="900" spans="1:1" ht="14.25" customHeight="1" x14ac:dyDescent="0.35">
      <c r="A900" s="21"/>
    </row>
    <row r="901" spans="1:1" ht="14.25" customHeight="1" x14ac:dyDescent="0.35">
      <c r="A901" s="21"/>
    </row>
    <row r="902" spans="1:1" ht="14.25" customHeight="1" x14ac:dyDescent="0.35">
      <c r="A902" s="21"/>
    </row>
    <row r="903" spans="1:1" ht="14.25" customHeight="1" x14ac:dyDescent="0.35">
      <c r="A903" s="21"/>
    </row>
    <row r="904" spans="1:1" ht="14.25" customHeight="1" x14ac:dyDescent="0.35">
      <c r="A904" s="21"/>
    </row>
    <row r="905" spans="1:1" ht="14.25" customHeight="1" x14ac:dyDescent="0.35">
      <c r="A905" s="21"/>
    </row>
    <row r="906" spans="1:1" ht="14.25" customHeight="1" x14ac:dyDescent="0.35">
      <c r="A906" s="21"/>
    </row>
    <row r="907" spans="1:1" ht="14.25" customHeight="1" x14ac:dyDescent="0.35">
      <c r="A907" s="21"/>
    </row>
    <row r="908" spans="1:1" ht="14.25" customHeight="1" x14ac:dyDescent="0.35">
      <c r="A908" s="21"/>
    </row>
    <row r="909" spans="1:1" ht="14.25" customHeight="1" x14ac:dyDescent="0.35">
      <c r="A909" s="21"/>
    </row>
    <row r="910" spans="1:1" ht="14.25" customHeight="1" x14ac:dyDescent="0.35">
      <c r="A910" s="21"/>
    </row>
    <row r="911" spans="1:1" ht="14.25" customHeight="1" x14ac:dyDescent="0.35">
      <c r="A911" s="21"/>
    </row>
    <row r="912" spans="1:1" ht="14.25" customHeight="1" x14ac:dyDescent="0.35">
      <c r="A912" s="21"/>
    </row>
    <row r="913" spans="1:1" ht="14.25" customHeight="1" x14ac:dyDescent="0.35">
      <c r="A913" s="21"/>
    </row>
    <row r="914" spans="1:1" ht="14.25" customHeight="1" x14ac:dyDescent="0.35">
      <c r="A914" s="21"/>
    </row>
    <row r="915" spans="1:1" ht="14.25" customHeight="1" x14ac:dyDescent="0.35">
      <c r="A915" s="21"/>
    </row>
    <row r="916" spans="1:1" ht="14.25" customHeight="1" x14ac:dyDescent="0.35">
      <c r="A916" s="21"/>
    </row>
    <row r="917" spans="1:1" ht="14.25" customHeight="1" x14ac:dyDescent="0.35">
      <c r="A917" s="21"/>
    </row>
    <row r="918" spans="1:1" ht="14.25" customHeight="1" x14ac:dyDescent="0.35">
      <c r="A918" s="21"/>
    </row>
    <row r="919" spans="1:1" ht="14.25" customHeight="1" x14ac:dyDescent="0.35">
      <c r="A919" s="21"/>
    </row>
    <row r="920" spans="1:1" ht="14.25" customHeight="1" x14ac:dyDescent="0.35">
      <c r="A920" s="21"/>
    </row>
    <row r="921" spans="1:1" ht="14.25" customHeight="1" x14ac:dyDescent="0.35">
      <c r="A921" s="21"/>
    </row>
    <row r="922" spans="1:1" ht="14.25" customHeight="1" x14ac:dyDescent="0.35">
      <c r="A922" s="21"/>
    </row>
    <row r="923" spans="1:1" ht="14.25" customHeight="1" x14ac:dyDescent="0.35">
      <c r="A923" s="21"/>
    </row>
    <row r="924" spans="1:1" ht="14.25" customHeight="1" x14ac:dyDescent="0.35">
      <c r="A924" s="21"/>
    </row>
    <row r="925" spans="1:1" ht="14.25" customHeight="1" x14ac:dyDescent="0.35">
      <c r="A925" s="21"/>
    </row>
    <row r="926" spans="1:1" ht="14.25" customHeight="1" x14ac:dyDescent="0.35">
      <c r="A926" s="21"/>
    </row>
    <row r="927" spans="1:1" ht="14.25" customHeight="1" x14ac:dyDescent="0.35">
      <c r="A927" s="21"/>
    </row>
    <row r="928" spans="1:1" ht="14.25" customHeight="1" x14ac:dyDescent="0.35">
      <c r="A928" s="21"/>
    </row>
    <row r="929" spans="1:1" ht="14.25" customHeight="1" x14ac:dyDescent="0.35">
      <c r="A929" s="21"/>
    </row>
    <row r="930" spans="1:1" ht="14.25" customHeight="1" x14ac:dyDescent="0.35">
      <c r="A930" s="21"/>
    </row>
    <row r="931" spans="1:1" ht="14.25" customHeight="1" x14ac:dyDescent="0.35">
      <c r="A931" s="21"/>
    </row>
    <row r="932" spans="1:1" ht="14.25" customHeight="1" x14ac:dyDescent="0.35">
      <c r="A932" s="21"/>
    </row>
    <row r="933" spans="1:1" ht="14.25" customHeight="1" x14ac:dyDescent="0.35">
      <c r="A933" s="21"/>
    </row>
    <row r="934" spans="1:1" ht="14.25" customHeight="1" x14ac:dyDescent="0.35">
      <c r="A934" s="21"/>
    </row>
    <row r="935" spans="1:1" ht="14.25" customHeight="1" x14ac:dyDescent="0.35">
      <c r="A935" s="21"/>
    </row>
    <row r="936" spans="1:1" ht="14.25" customHeight="1" x14ac:dyDescent="0.35">
      <c r="A936" s="21"/>
    </row>
    <row r="937" spans="1:1" ht="14.25" customHeight="1" x14ac:dyDescent="0.35">
      <c r="A937" s="21"/>
    </row>
    <row r="938" spans="1:1" ht="14.25" customHeight="1" x14ac:dyDescent="0.35">
      <c r="A938" s="21"/>
    </row>
    <row r="939" spans="1:1" ht="14.25" customHeight="1" x14ac:dyDescent="0.35">
      <c r="A939" s="21"/>
    </row>
    <row r="940" spans="1:1" ht="14.25" customHeight="1" x14ac:dyDescent="0.35">
      <c r="A940" s="21"/>
    </row>
    <row r="941" spans="1:1" ht="14.25" customHeight="1" x14ac:dyDescent="0.35">
      <c r="A941" s="21"/>
    </row>
    <row r="942" spans="1:1" ht="14.25" customHeight="1" x14ac:dyDescent="0.35">
      <c r="A942" s="21"/>
    </row>
    <row r="943" spans="1:1" ht="14.25" customHeight="1" x14ac:dyDescent="0.35">
      <c r="A943" s="21"/>
    </row>
    <row r="944" spans="1:1" ht="14.25" customHeight="1" x14ac:dyDescent="0.35">
      <c r="A944" s="21"/>
    </row>
    <row r="945" spans="1:1" ht="14.25" customHeight="1" x14ac:dyDescent="0.35">
      <c r="A945" s="21"/>
    </row>
    <row r="946" spans="1:1" ht="14.25" customHeight="1" x14ac:dyDescent="0.35">
      <c r="A946" s="21"/>
    </row>
    <row r="947" spans="1:1" ht="14.25" customHeight="1" x14ac:dyDescent="0.35">
      <c r="A947" s="21"/>
    </row>
    <row r="948" spans="1:1" ht="14.25" customHeight="1" x14ac:dyDescent="0.35">
      <c r="A948" s="21"/>
    </row>
    <row r="949" spans="1:1" ht="14.25" customHeight="1" x14ac:dyDescent="0.35">
      <c r="A949" s="21"/>
    </row>
    <row r="950" spans="1:1" ht="14.25" customHeight="1" x14ac:dyDescent="0.35">
      <c r="A950" s="21"/>
    </row>
    <row r="951" spans="1:1" ht="14.25" customHeight="1" x14ac:dyDescent="0.35">
      <c r="A951" s="21"/>
    </row>
    <row r="952" spans="1:1" ht="14.25" customHeight="1" x14ac:dyDescent="0.35">
      <c r="A952" s="21"/>
    </row>
    <row r="953" spans="1:1" ht="14.25" customHeight="1" x14ac:dyDescent="0.35">
      <c r="A953" s="21"/>
    </row>
    <row r="954" spans="1:1" ht="14.25" customHeight="1" x14ac:dyDescent="0.35">
      <c r="A954" s="21"/>
    </row>
    <row r="955" spans="1:1" ht="14.25" customHeight="1" x14ac:dyDescent="0.35">
      <c r="A955" s="21"/>
    </row>
    <row r="956" spans="1:1" ht="14.25" customHeight="1" x14ac:dyDescent="0.35">
      <c r="A956" s="21"/>
    </row>
    <row r="957" spans="1:1" ht="14.25" customHeight="1" x14ac:dyDescent="0.35">
      <c r="A957" s="21"/>
    </row>
    <row r="958" spans="1:1" ht="14.25" customHeight="1" x14ac:dyDescent="0.35">
      <c r="A958" s="21"/>
    </row>
    <row r="959" spans="1:1" ht="14.25" customHeight="1" x14ac:dyDescent="0.35">
      <c r="A959" s="21"/>
    </row>
    <row r="960" spans="1:1" ht="14.25" customHeight="1" x14ac:dyDescent="0.35">
      <c r="A960" s="21"/>
    </row>
    <row r="961" spans="1:1" ht="14.25" customHeight="1" x14ac:dyDescent="0.35">
      <c r="A961" s="21"/>
    </row>
    <row r="962" spans="1:1" ht="14.25" customHeight="1" x14ac:dyDescent="0.35">
      <c r="A962" s="21"/>
    </row>
    <row r="963" spans="1:1" ht="14.25" customHeight="1" x14ac:dyDescent="0.35">
      <c r="A963" s="21"/>
    </row>
    <row r="964" spans="1:1" ht="14.25" customHeight="1" x14ac:dyDescent="0.35">
      <c r="A964" s="21"/>
    </row>
    <row r="965" spans="1:1" ht="14.25" customHeight="1" x14ac:dyDescent="0.35">
      <c r="A965" s="21"/>
    </row>
    <row r="966" spans="1:1" ht="14.25" customHeight="1" x14ac:dyDescent="0.35">
      <c r="A966" s="21"/>
    </row>
    <row r="967" spans="1:1" ht="14.25" customHeight="1" x14ac:dyDescent="0.35">
      <c r="A967" s="21"/>
    </row>
    <row r="968" spans="1:1" ht="14.25" customHeight="1" x14ac:dyDescent="0.35">
      <c r="A968" s="21"/>
    </row>
    <row r="969" spans="1:1" ht="14.25" customHeight="1" x14ac:dyDescent="0.35">
      <c r="A969" s="21"/>
    </row>
    <row r="970" spans="1:1" ht="14.25" customHeight="1" x14ac:dyDescent="0.35">
      <c r="A970" s="21"/>
    </row>
    <row r="971" spans="1:1" ht="14.25" customHeight="1" x14ac:dyDescent="0.35">
      <c r="A971" s="21"/>
    </row>
    <row r="972" spans="1:1" ht="14.25" customHeight="1" x14ac:dyDescent="0.35">
      <c r="A972" s="21"/>
    </row>
    <row r="973" spans="1:1" ht="14.25" customHeight="1" x14ac:dyDescent="0.35">
      <c r="A973" s="21"/>
    </row>
    <row r="974" spans="1:1" ht="14.25" customHeight="1" x14ac:dyDescent="0.35">
      <c r="A974" s="21"/>
    </row>
    <row r="975" spans="1:1" ht="14.25" customHeight="1" x14ac:dyDescent="0.35">
      <c r="A975" s="21"/>
    </row>
    <row r="976" spans="1:1" ht="14.25" customHeight="1" x14ac:dyDescent="0.35">
      <c r="A976" s="21"/>
    </row>
    <row r="977" spans="1:1" ht="14.25" customHeight="1" x14ac:dyDescent="0.35">
      <c r="A977" s="21"/>
    </row>
    <row r="978" spans="1:1" ht="14.25" customHeight="1" x14ac:dyDescent="0.35">
      <c r="A978" s="21"/>
    </row>
    <row r="979" spans="1:1" ht="14.25" customHeight="1" x14ac:dyDescent="0.35">
      <c r="A979" s="21"/>
    </row>
    <row r="980" spans="1:1" ht="14.25" customHeight="1" x14ac:dyDescent="0.35">
      <c r="A980" s="21"/>
    </row>
    <row r="981" spans="1:1" ht="14.25" customHeight="1" x14ac:dyDescent="0.35">
      <c r="A981" s="21"/>
    </row>
    <row r="982" spans="1:1" ht="14.25" customHeight="1" x14ac:dyDescent="0.35">
      <c r="A982" s="21"/>
    </row>
    <row r="983" spans="1:1" ht="14.25" customHeight="1" x14ac:dyDescent="0.35">
      <c r="A983" s="21"/>
    </row>
    <row r="984" spans="1:1" ht="14.25" customHeight="1" x14ac:dyDescent="0.35">
      <c r="A984" s="21"/>
    </row>
    <row r="985" spans="1:1" ht="14.25" customHeight="1" x14ac:dyDescent="0.35">
      <c r="A985" s="21"/>
    </row>
    <row r="986" spans="1:1" ht="14.25" customHeight="1" x14ac:dyDescent="0.35">
      <c r="A986" s="21"/>
    </row>
    <row r="987" spans="1:1" ht="14.25" customHeight="1" x14ac:dyDescent="0.35">
      <c r="A987" s="21"/>
    </row>
    <row r="988" spans="1:1" ht="14.25" customHeight="1" x14ac:dyDescent="0.35">
      <c r="A988" s="21"/>
    </row>
    <row r="989" spans="1:1" ht="14.25" customHeight="1" x14ac:dyDescent="0.35">
      <c r="A989" s="21"/>
    </row>
    <row r="990" spans="1:1" ht="14.25" customHeight="1" x14ac:dyDescent="0.35">
      <c r="A990" s="21"/>
    </row>
    <row r="991" spans="1:1" ht="14.25" customHeight="1" x14ac:dyDescent="0.35">
      <c r="A991" s="21"/>
    </row>
    <row r="992" spans="1:1" ht="14.25" customHeight="1" x14ac:dyDescent="0.35">
      <c r="A992" s="21"/>
    </row>
    <row r="993" spans="1:1" ht="14.25" customHeight="1" x14ac:dyDescent="0.35">
      <c r="A993" s="21"/>
    </row>
    <row r="994" spans="1:1" ht="14.25" customHeight="1" x14ac:dyDescent="0.35">
      <c r="A994" s="21"/>
    </row>
    <row r="995" spans="1:1" ht="14.25" customHeight="1" x14ac:dyDescent="0.35">
      <c r="A995" s="21"/>
    </row>
    <row r="996" spans="1:1" ht="14.25" customHeight="1" x14ac:dyDescent="0.35">
      <c r="A996" s="21"/>
    </row>
    <row r="997" spans="1:1" ht="14.25" customHeight="1" x14ac:dyDescent="0.35">
      <c r="A997" s="21"/>
    </row>
    <row r="998" spans="1:1" ht="14.25" customHeight="1" x14ac:dyDescent="0.35">
      <c r="A998" s="21"/>
    </row>
    <row r="999" spans="1:1" ht="14.25" customHeight="1" x14ac:dyDescent="0.35">
      <c r="A999" s="21"/>
    </row>
    <row r="1000" spans="1:1" ht="14.25" customHeight="1" x14ac:dyDescent="0.35">
      <c r="A1000" s="21"/>
    </row>
  </sheetData>
  <conditionalFormatting sqref="AB14:AR30">
    <cfRule type="cellIs" dxfId="21" priority="1" operator="greaterThan">
      <formula>0.2</formula>
    </cfRule>
  </conditionalFormatting>
  <conditionalFormatting sqref="AA29:AR29 AB14:AR28">
    <cfRule type="cellIs" dxfId="20" priority="2" operator="greaterThan">
      <formula>0.45</formula>
    </cfRule>
  </conditionalFormatting>
  <conditionalFormatting sqref="I3:I7">
    <cfRule type="cellIs" dxfId="19" priority="3" operator="greaterThan">
      <formula>0.2</formula>
    </cfRule>
  </conditionalFormatting>
  <conditionalFormatting sqref="I19:I23">
    <cfRule type="cellIs" dxfId="18" priority="4" operator="greaterThan">
      <formula>0.2</formula>
    </cfRule>
  </conditionalFormatting>
  <conditionalFormatting sqref="I36:I40">
    <cfRule type="cellIs" dxfId="17" priority="5" operator="greaterThan">
      <formula>0.2</formula>
    </cfRule>
  </conditionalFormatting>
  <conditionalFormatting sqref="I53:I57">
    <cfRule type="cellIs" dxfId="16" priority="6" operator="greaterThan">
      <formula>0.2</formula>
    </cfRule>
  </conditionalFormatting>
  <conditionalFormatting sqref="AB45:AR60">
    <cfRule type="cellIs" dxfId="15" priority="7" operator="greaterThan">
      <formula>0.2</formula>
    </cfRule>
  </conditionalFormatting>
  <conditionalFormatting sqref="AA45:AR60">
    <cfRule type="cellIs" dxfId="14" priority="8" operator="greaterThan">
      <formula>0.45</formula>
    </cfRule>
  </conditionalFormatting>
  <conditionalFormatting sqref="AB76:AR91">
    <cfRule type="cellIs" dxfId="13" priority="9" operator="greaterThan">
      <formula>0.2</formula>
    </cfRule>
  </conditionalFormatting>
  <conditionalFormatting sqref="AA76:AR91">
    <cfRule type="cellIs" dxfId="12" priority="10" operator="greaterThan">
      <formula>0.45</formula>
    </cfRule>
  </conditionalFormatting>
  <conditionalFormatting sqref="AB106:AR121">
    <cfRule type="cellIs" dxfId="11" priority="11" operator="greaterThan">
      <formula>0.2</formula>
    </cfRule>
  </conditionalFormatting>
  <conditionalFormatting sqref="AA106:AR121">
    <cfRule type="cellIs" dxfId="10" priority="12" operator="greaterThan">
      <formula>0.45</formula>
    </cfRule>
  </conditionalFormatting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LQF</vt:lpstr>
      <vt:lpstr>def. pseudo-mineral groups(PMG)</vt:lpstr>
      <vt:lpstr>PMG %LQF</vt:lpstr>
      <vt:lpstr>Sheet4</vt:lpstr>
      <vt:lpstr>%disb by PMG</vt:lpstr>
      <vt:lpstr>%&lt;20 by PMG</vt:lpstr>
      <vt:lpstr>% mineral</vt:lpstr>
      <vt:lpstr>samplename</vt:lpstr>
      <vt:lpstr>PMG and Fe ox by date</vt:lpstr>
      <vt:lpstr>Sol total by day</vt:lpstr>
      <vt:lpstr>PMG and Fe ox by date (2)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Majestic</dc:creator>
  <cp:lastModifiedBy>Brian Majestic</cp:lastModifiedBy>
  <dcterms:modified xsi:type="dcterms:W3CDTF">2020-04-21T16:22:41Z</dcterms:modified>
</cp:coreProperties>
</file>